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115" activeTab="0"/>
  </bookViews>
  <sheets>
    <sheet name="別紙２－２　収支予算内訳書" sheetId="1" r:id="rId1"/>
    <sheet name="別紙２申請事業収支予算書" sheetId="2" r:id="rId2"/>
    <sheet name="【参考】別表１（補助対象経費）抜粋" sheetId="3" r:id="rId3"/>
  </sheets>
  <definedNames>
    <definedName name="_xlnm.Print_Area" localSheetId="0">'別紙２－２　収支予算内訳書'!$A$1:$K$42</definedName>
    <definedName name="_xlnm.Print_Area" localSheetId="1">'別紙２申請事業収支予算書'!$A$1:$G$28</definedName>
  </definedNames>
  <calcPr fullCalcOnLoad="1"/>
</workbook>
</file>

<file path=xl/sharedStrings.xml><?xml version="1.0" encoding="utf-8"?>
<sst xmlns="http://schemas.openxmlformats.org/spreadsheetml/2006/main" count="132" uniqueCount="109">
  <si>
    <t>１　収　入</t>
  </si>
  <si>
    <t>２　支　出</t>
  </si>
  <si>
    <t>団体</t>
  </si>
  <si>
    <t>市</t>
  </si>
  <si>
    <t>区分</t>
  </si>
  <si>
    <t>補助対象経費</t>
  </si>
  <si>
    <t>事業名：</t>
  </si>
  <si>
    <t>団体名：</t>
  </si>
  <si>
    <t>代表者名：</t>
  </si>
  <si>
    <t>①</t>
  </si>
  <si>
    <t>②</t>
  </si>
  <si>
    <t>人件費</t>
  </si>
  <si>
    <t>報償費</t>
  </si>
  <si>
    <t>旅費</t>
  </si>
  <si>
    <t>食糧費</t>
  </si>
  <si>
    <t>消耗品費</t>
  </si>
  <si>
    <t>印刷製本費</t>
  </si>
  <si>
    <t>役務費（通信運搬費、保険料）</t>
  </si>
  <si>
    <t>委託料</t>
  </si>
  <si>
    <t>使用料、賃借料</t>
  </si>
  <si>
    <t>備考</t>
  </si>
  <si>
    <t>金額</t>
  </si>
  <si>
    <t>項目</t>
  </si>
  <si>
    <t>区分</t>
  </si>
  <si>
    <t>市民公益事業実施により
生じる収入</t>
  </si>
  <si>
    <t>補助対象経費小計</t>
  </si>
  <si>
    <t>収入合計額</t>
  </si>
  <si>
    <t>支出合計額</t>
  </si>
  <si>
    <t>３　総事業費</t>
  </si>
  <si>
    <t>備品購入費
（１万円以上１０万円以下）</t>
  </si>
  <si>
    <t>③</t>
  </si>
  <si>
    <t>④</t>
  </si>
  <si>
    <t>総事業費【②＝③】</t>
  </si>
  <si>
    <t>自主事業による収入</t>
  </si>
  <si>
    <t>補助対象外経費</t>
  </si>
  <si>
    <t>補助金</t>
  </si>
  <si>
    <t>Ｅ</t>
  </si>
  <si>
    <t>（合計）</t>
  </si>
  <si>
    <t>Ｄ</t>
  </si>
  <si>
    <t>Ｂ×0.7</t>
  </si>
  <si>
    <t>Ｃ</t>
  </si>
  <si>
    <t>差引金額
（Ｂ－Ａ）</t>
  </si>
  <si>
    <t>Ｂ</t>
  </si>
  <si>
    <t>補助金対象経費</t>
  </si>
  <si>
    <t>Ａ</t>
  </si>
  <si>
    <t>市民公益事業実施により
生じる収入</t>
  </si>
  <si>
    <t>【補助金上限の計算】</t>
  </si>
  <si>
    <t>※補助金対象経費　項目一覧　　　　　　　　</t>
  </si>
  <si>
    <t>B</t>
  </si>
  <si>
    <t>合計</t>
  </si>
  <si>
    <t>補助対象外経費小計</t>
  </si>
  <si>
    <t>備品購入費</t>
  </si>
  <si>
    <t>補助対象経費</t>
  </si>
  <si>
    <t>詳細</t>
  </si>
  <si>
    <t>項目</t>
  </si>
  <si>
    <t>実施内容
（個別に御記入ください）</t>
  </si>
  <si>
    <t>支出</t>
  </si>
  <si>
    <t>金額（円）</t>
  </si>
  <si>
    <t>実施内容</t>
  </si>
  <si>
    <t>市民公益事業実施
により生じる収入</t>
  </si>
  <si>
    <t>人件費、報償費、旅費、食糧費、消耗品費
印刷製本費、役務費（通信運搬費、保険料）
委託料、使用料、賃借料、備品購入費</t>
  </si>
  <si>
    <t>対象経費の項目</t>
  </si>
  <si>
    <t>対象となる例</t>
  </si>
  <si>
    <t>対象とならない例</t>
  </si>
  <si>
    <t>人件費</t>
  </si>
  <si>
    <t>報償費</t>
  </si>
  <si>
    <t>旅費</t>
  </si>
  <si>
    <t>食糧費</t>
  </si>
  <si>
    <t>団体構成員の食事代等</t>
  </si>
  <si>
    <t>消耗品費</t>
  </si>
  <si>
    <t>補助対象事業以外の材料費等</t>
  </si>
  <si>
    <t>印刷製本費</t>
  </si>
  <si>
    <t>補助対象事業以外の印刷製本費</t>
  </si>
  <si>
    <t>委託料</t>
  </si>
  <si>
    <t>使用料、賃借料</t>
  </si>
  <si>
    <t>備品購入費</t>
  </si>
  <si>
    <t>補助対象事業以外の備品購入費</t>
  </si>
  <si>
    <t>別表１（補助対象経費）</t>
  </si>
  <si>
    <t>　事業の開催のために臨時に必要となる専門家（相談、指導など）及び会員以外の人員への賃金</t>
  </si>
  <si>
    <t>　講師、専門家、出演者等の会場までの交通費の実費</t>
  </si>
  <si>
    <t>　資料等の用紙代、事業実施に必要不可欠な材料費</t>
  </si>
  <si>
    <t>役務費
（通信運搬費、保険料）</t>
  </si>
  <si>
    <t>　事業の資料等を郵送する切手代や宅配便料
　事業の開催時にかける損害保険料</t>
  </si>
  <si>
    <t>　補助対象事業以外の資料を郵送する経費
　事業開催時に参加者等が任意でかける保険料</t>
  </si>
  <si>
    <t>事業の再委託料
事務所の管理委託経費</t>
  </si>
  <si>
    <t>補助対象事業以外の使用料
バス等の借上げ料</t>
  </si>
  <si>
    <t>　団体構成員で行えない業務（運送や会場設営等）を外部に委託した費用</t>
  </si>
  <si>
    <t>　事業のための会場等の使用料、事業実施にあたり必要な機材の借上料</t>
  </si>
  <si>
    <t>対象となる経費以外の人件費
会員の人件費</t>
  </si>
  <si>
    <t>　講師等の昼食代等
　（一人当たり上限１千円／回）</t>
  </si>
  <si>
    <t>　事業に係るチラシ、ポスター、資料等を作成する印刷代及びコピー代</t>
  </si>
  <si>
    <t>　 領収書等により支出が確認できない経費は対象外となります。</t>
  </si>
  <si>
    <t>　催し等の講師、専門家、出演者等、事業に必要な国家資格等の専門性を持った専門家への謝礼金（上限５万円／回）
例：大学教授、学識経験者などへの謝礼金</t>
  </si>
  <si>
    <t>記念品、手土産代等
本事業にかかる団体代表者・会員等への謝礼金</t>
  </si>
  <si>
    <t>宿泊費、参加者（観覧者等）の交通費
移動のための車両のガソリン代</t>
  </si>
  <si>
    <t>　事業実施に必要不可欠な備品購入費（１万円以上１０万円以下）</t>
  </si>
  <si>
    <t>　 例：参加者等の交通費、事業への参加にあたって必要となった物品の購入費等</t>
  </si>
  <si>
    <t>対象経費金額</t>
  </si>
  <si>
    <t>対象外経費金額</t>
  </si>
  <si>
    <r>
      <t xml:space="preserve">ＣとＤのいずれか
少ない方の金額
</t>
    </r>
    <r>
      <rPr>
        <sz val="9"/>
        <rFont val="BIZ UDゴシック"/>
        <family val="3"/>
      </rPr>
      <t>（100万円上限）</t>
    </r>
    <r>
      <rPr>
        <sz val="11"/>
        <rFont val="BIZ UDゴシック"/>
        <family val="3"/>
      </rPr>
      <t xml:space="preserve">
</t>
    </r>
    <r>
      <rPr>
        <sz val="9"/>
        <rFont val="BIZ UDゴシック"/>
        <family val="3"/>
      </rPr>
      <t>※10円未満切捨</t>
    </r>
  </si>
  <si>
    <t>補助対象経費の総額の１００分の７０の額及び
補助対象経費の総額から事業実施による収入を差し引いた額のうちいずれか低い額</t>
  </si>
  <si>
    <t>　　　　この金額が補助金申請額の上限となりますので
　　　　認定申請書の交付申請額に御記入ください。</t>
  </si>
  <si>
    <t>各項目の計算根拠や詳細については、「別紙２　申請事業収支予算書」シートに記入してください。</t>
  </si>
  <si>
    <t>金額根拠の詳細</t>
  </si>
  <si>
    <t>各項目ごとの、対象となる経費については、募集要項の別表１（補助対象経費）を御確認下さい。</t>
  </si>
  <si>
    <r>
      <t>※</t>
    </r>
    <r>
      <rPr>
        <b/>
        <sz val="7"/>
        <rFont val="BIZ UDゴシック"/>
        <family val="3"/>
      </rPr>
      <t xml:space="preserve">    </t>
    </r>
    <r>
      <rPr>
        <b/>
        <u val="single"/>
        <sz val="12"/>
        <rFont val="BIZ UDゴシック"/>
        <family val="3"/>
      </rPr>
      <t>事業参加者が負担することが適当である</t>
    </r>
    <r>
      <rPr>
        <b/>
        <sz val="12"/>
        <rFont val="BIZ UDゴシック"/>
        <family val="3"/>
      </rPr>
      <t>と考えられるものは対象となりません。</t>
    </r>
  </si>
  <si>
    <r>
      <t>※</t>
    </r>
    <r>
      <rPr>
        <b/>
        <sz val="7"/>
        <rFont val="BIZ UDゴシック"/>
        <family val="3"/>
      </rPr>
      <t xml:space="preserve">    </t>
    </r>
    <r>
      <rPr>
        <b/>
        <sz val="12"/>
        <rFont val="BIZ UDゴシック"/>
        <family val="3"/>
      </rPr>
      <t>積算根拠は精査し、明確に記述してください。</t>
    </r>
  </si>
  <si>
    <t>申請事業収支予算書（おおたか）</t>
  </si>
  <si>
    <t>公益事業補助金認定申請に係る収支予算内訳書（おおたか）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</si>
</sst>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Red]\-#,##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BIZ UDPゴシック"/>
      <family val="3"/>
    </font>
    <font>
      <sz val="11"/>
      <name val="BIZ UDPゴシック"/>
      <family val="3"/>
    </font>
    <font>
      <sz val="12"/>
      <name val="BIZ UDPゴシック"/>
      <family val="3"/>
    </font>
    <font>
      <sz val="10"/>
      <name val="BIZ UDPゴシック"/>
      <family val="3"/>
    </font>
    <font>
      <sz val="11"/>
      <name val="BIZ UDゴシック"/>
      <family val="3"/>
    </font>
    <font>
      <sz val="12"/>
      <name val="BIZ UDゴシック"/>
      <family val="3"/>
    </font>
    <font>
      <sz val="8"/>
      <name val="BIZ UDゴシック"/>
      <family val="3"/>
    </font>
    <font>
      <sz val="9"/>
      <name val="BIZ UDゴシック"/>
      <family val="3"/>
    </font>
    <font>
      <sz val="10"/>
      <name val="BIZ UDゴシック"/>
      <family val="3"/>
    </font>
    <font>
      <b/>
      <sz val="11"/>
      <name val="BIZ UDゴシック"/>
      <family val="3"/>
    </font>
    <font>
      <b/>
      <sz val="12"/>
      <name val="BIZ UDゴシック"/>
      <family val="3"/>
    </font>
    <font>
      <b/>
      <sz val="7"/>
      <name val="BIZ UDゴシック"/>
      <family val="3"/>
    </font>
    <font>
      <b/>
      <u val="single"/>
      <sz val="12"/>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diagonalUp="1">
      <left style="thin"/>
      <right style="thin"/>
      <top style="thin"/>
      <bottom style="thin"/>
      <diagonal style="thin"/>
    </border>
    <border>
      <left>
        <color indexed="63"/>
      </left>
      <right style="medium"/>
      <top style="thin"/>
      <bottom>
        <color indexed="63"/>
      </botto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color indexed="63"/>
      </right>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dotted"/>
      <right style="dotted"/>
      <top style="dotted"/>
      <bottom style="dotted"/>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96">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38" fontId="4" fillId="0" borderId="0" xfId="49" applyFont="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lef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pplyProtection="1">
      <alignment vertical="center" shrinkToFit="1"/>
      <protection locked="0"/>
    </xf>
    <xf numFmtId="38" fontId="6" fillId="0" borderId="0" xfId="49"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left" vertical="top"/>
    </xf>
    <xf numFmtId="38" fontId="5" fillId="0" borderId="0" xfId="49" applyFont="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7" fillId="0" borderId="13" xfId="0" applyFont="1" applyFill="1" applyBorder="1" applyAlignment="1">
      <alignment horizontal="left" vertical="top"/>
    </xf>
    <xf numFmtId="0" fontId="5" fillId="0" borderId="14"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horizontal="left" vertical="top"/>
    </xf>
    <xf numFmtId="38" fontId="5" fillId="0" borderId="0" xfId="49" applyFont="1" applyFill="1" applyAlignment="1">
      <alignment vertical="center"/>
    </xf>
    <xf numFmtId="0" fontId="5" fillId="0" borderId="0" xfId="0" applyFont="1" applyFill="1" applyAlignment="1">
      <alignment horizontal="left" vertical="top"/>
    </xf>
    <xf numFmtId="0" fontId="5" fillId="0" borderId="12" xfId="0" applyFont="1" applyFill="1" applyBorder="1" applyAlignment="1">
      <alignment vertical="center"/>
    </xf>
    <xf numFmtId="0" fontId="5" fillId="0" borderId="12" xfId="0" applyFont="1" applyFill="1" applyBorder="1" applyAlignment="1">
      <alignment vertical="center" wrapText="1"/>
    </xf>
    <xf numFmtId="0" fontId="7" fillId="0" borderId="15" xfId="0" applyFont="1" applyFill="1" applyBorder="1" applyAlignment="1">
      <alignment horizontal="left" vertical="top"/>
    </xf>
    <xf numFmtId="0" fontId="5" fillId="0" borderId="0" xfId="0" applyFont="1" applyFill="1" applyAlignment="1">
      <alignment vertical="center"/>
    </xf>
    <xf numFmtId="0" fontId="5" fillId="0" borderId="16" xfId="0" applyFont="1" applyBorder="1" applyAlignment="1">
      <alignment horizontal="left" vertical="center"/>
    </xf>
    <xf numFmtId="0" fontId="7" fillId="0" borderId="15" xfId="0" applyFont="1" applyBorder="1" applyAlignment="1">
      <alignment horizontal="left" vertical="top"/>
    </xf>
    <xf numFmtId="0" fontId="5" fillId="0" borderId="0" xfId="0" applyFont="1" applyAlignment="1">
      <alignment horizontal="left" vertical="top"/>
    </xf>
    <xf numFmtId="38" fontId="5" fillId="0" borderId="0" xfId="49" applyFont="1" applyAlignment="1">
      <alignment horizontal="left" vertical="top"/>
    </xf>
    <xf numFmtId="38" fontId="5" fillId="0" borderId="16" xfId="49" applyFont="1" applyFill="1" applyBorder="1" applyAlignment="1">
      <alignment horizontal="right" vertical="center"/>
    </xf>
    <xf numFmtId="38" fontId="5" fillId="0" borderId="16" xfId="49" applyFont="1" applyFill="1" applyBorder="1" applyAlignment="1" applyProtection="1">
      <alignment horizontal="right" vertical="center"/>
      <protection locked="0"/>
    </xf>
    <xf numFmtId="0" fontId="7" fillId="0" borderId="13" xfId="0" applyFont="1" applyFill="1" applyBorder="1" applyAlignment="1" applyProtection="1">
      <alignment horizontal="left" vertical="top" wrapText="1"/>
      <protection locked="0"/>
    </xf>
    <xf numFmtId="38" fontId="5" fillId="0" borderId="16" xfId="49" applyFont="1" applyBorder="1" applyAlignment="1" applyProtection="1">
      <alignment horizontal="right" vertical="center"/>
      <protection locked="0"/>
    </xf>
    <xf numFmtId="0" fontId="8" fillId="0" borderId="0" xfId="0" applyFont="1" applyAlignment="1">
      <alignment vertical="center"/>
    </xf>
    <xf numFmtId="0" fontId="8" fillId="0" borderId="1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38" fontId="8" fillId="0" borderId="0" xfId="49" applyFont="1" applyFill="1" applyBorder="1" applyAlignment="1">
      <alignment horizontal="right" vertical="center"/>
    </xf>
    <xf numFmtId="0" fontId="8" fillId="0" borderId="0" xfId="0" applyFont="1" applyBorder="1" applyAlignment="1">
      <alignment horizontal="left" vertical="center" wrapText="1"/>
    </xf>
    <xf numFmtId="0" fontId="10" fillId="2" borderId="17" xfId="0" applyFont="1" applyFill="1" applyBorder="1" applyAlignment="1">
      <alignment horizontal="left" vertical="top"/>
    </xf>
    <xf numFmtId="38" fontId="8" fillId="0" borderId="18" xfId="49" applyFont="1" applyBorder="1" applyAlignment="1" applyProtection="1">
      <alignment horizontal="right" vertical="center"/>
      <protection locked="0"/>
    </xf>
    <xf numFmtId="0" fontId="8" fillId="0" borderId="0" xfId="0" applyFont="1" applyFill="1" applyBorder="1" applyAlignment="1">
      <alignment horizontal="center" vertical="center" textRotation="255"/>
    </xf>
    <xf numFmtId="0" fontId="10" fillId="0" borderId="0" xfId="0" applyFont="1" applyFill="1" applyBorder="1" applyAlignment="1">
      <alignment horizontal="left" vertical="top"/>
    </xf>
    <xf numFmtId="0" fontId="8" fillId="0" borderId="0" xfId="0" applyFont="1" applyFill="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xf>
    <xf numFmtId="0" fontId="11" fillId="0" borderId="0" xfId="0" applyFont="1" applyFill="1" applyBorder="1" applyAlignment="1">
      <alignment horizontal="center" vertical="center" wrapText="1"/>
    </xf>
    <xf numFmtId="38" fontId="8" fillId="0" borderId="21" xfId="49" applyFont="1" applyFill="1" applyBorder="1" applyAlignment="1" applyProtection="1">
      <alignment horizontal="right" vertical="center"/>
      <protection locked="0"/>
    </xf>
    <xf numFmtId="38" fontId="8" fillId="0" borderId="22" xfId="49" applyFont="1" applyFill="1" applyBorder="1" applyAlignment="1" applyProtection="1">
      <alignment horizontal="right" vertical="center"/>
      <protection locked="0"/>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vertical="center"/>
    </xf>
    <xf numFmtId="0" fontId="8" fillId="0" borderId="12" xfId="0" applyFont="1" applyFill="1" applyBorder="1" applyAlignment="1">
      <alignment horizontal="left" vertical="center" wrapText="1"/>
    </xf>
    <xf numFmtId="0" fontId="12" fillId="0" borderId="13" xfId="0" applyFont="1" applyFill="1" applyBorder="1" applyAlignment="1">
      <alignment horizontal="left" vertical="top" wrapText="1"/>
    </xf>
    <xf numFmtId="176" fontId="8" fillId="0" borderId="16" xfId="0" applyNumberFormat="1" applyFont="1" applyFill="1" applyBorder="1" applyAlignment="1">
      <alignment vertical="center"/>
    </xf>
    <xf numFmtId="0" fontId="8" fillId="0" borderId="23" xfId="0" applyFont="1" applyBorder="1" applyAlignment="1">
      <alignment horizontal="center" vertical="center"/>
    </xf>
    <xf numFmtId="38" fontId="8" fillId="0" borderId="24" xfId="49" applyFont="1" applyFill="1" applyBorder="1" applyAlignment="1" applyProtection="1">
      <alignment horizontal="right" vertical="center"/>
      <protection locked="0"/>
    </xf>
    <xf numFmtId="38" fontId="8" fillId="0" borderId="18" xfId="0" applyNumberFormat="1" applyFont="1" applyBorder="1" applyAlignment="1">
      <alignment horizontal="right" vertical="center"/>
    </xf>
    <xf numFmtId="38" fontId="8" fillId="0" borderId="25" xfId="0" applyNumberFormat="1" applyFont="1" applyBorder="1" applyAlignment="1">
      <alignment horizontal="right" vertical="center"/>
    </xf>
    <xf numFmtId="38"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13"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33" borderId="18" xfId="0" applyFont="1" applyFill="1" applyBorder="1" applyAlignment="1">
      <alignment horizontal="center" vertical="center" wrapText="1"/>
    </xf>
    <xf numFmtId="0" fontId="13" fillId="0" borderId="27" xfId="0" applyFont="1" applyBorder="1" applyAlignment="1">
      <alignment horizontal="center" vertical="center" wrapText="1"/>
    </xf>
    <xf numFmtId="0" fontId="8" fillId="0" borderId="28" xfId="0" applyFont="1" applyBorder="1" applyAlignment="1">
      <alignment horizontal="justify" vertical="center" wrapText="1"/>
    </xf>
    <xf numFmtId="0" fontId="8" fillId="33" borderId="28" xfId="0" applyFont="1" applyFill="1" applyBorder="1" applyAlignment="1">
      <alignment horizontal="justify" vertical="center" wrapText="1"/>
    </xf>
    <xf numFmtId="0" fontId="8" fillId="0" borderId="26" xfId="0" applyFont="1" applyBorder="1" applyAlignment="1">
      <alignment horizontal="left" vertical="center" wrapText="1"/>
    </xf>
    <xf numFmtId="0" fontId="8" fillId="33" borderId="26" xfId="0" applyFont="1" applyFill="1" applyBorder="1" applyAlignment="1">
      <alignment horizontal="left" vertical="center" wrapText="1"/>
    </xf>
    <xf numFmtId="0" fontId="13" fillId="0" borderId="29" xfId="0" applyFont="1" applyBorder="1" applyAlignment="1">
      <alignment horizontal="center" vertical="center" wrapText="1"/>
    </xf>
    <xf numFmtId="0" fontId="8" fillId="0" borderId="29" xfId="0" applyFont="1" applyBorder="1" applyAlignment="1">
      <alignment horizontal="left" vertical="center" wrapText="1"/>
    </xf>
    <xf numFmtId="0" fontId="8" fillId="0" borderId="29" xfId="0" applyFont="1" applyBorder="1" applyAlignment="1">
      <alignment horizontal="justify" vertical="center" wrapText="1"/>
    </xf>
    <xf numFmtId="0" fontId="8" fillId="33" borderId="26" xfId="0" applyFont="1" applyFill="1" applyBorder="1" applyAlignment="1">
      <alignment horizontal="justify" vertical="center" wrapText="1"/>
    </xf>
    <xf numFmtId="0" fontId="8" fillId="0" borderId="26" xfId="0" applyFont="1" applyBorder="1" applyAlignment="1">
      <alignment horizontal="justify" vertical="center" wrapText="1"/>
    </xf>
    <xf numFmtId="0" fontId="8" fillId="33" borderId="18" xfId="0" applyFont="1" applyFill="1" applyBorder="1" applyAlignment="1">
      <alignment horizontal="justify" vertical="center" wrapText="1"/>
    </xf>
    <xf numFmtId="0" fontId="14" fillId="0" borderId="0" xfId="0" applyFont="1" applyAlignment="1">
      <alignment horizontal="justify" vertical="center"/>
    </xf>
    <xf numFmtId="0" fontId="13" fillId="0" borderId="0" xfId="0" applyFont="1" applyAlignment="1">
      <alignment vertical="center"/>
    </xf>
    <xf numFmtId="0" fontId="8"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10" fillId="2" borderId="36" xfId="0" applyFont="1" applyFill="1" applyBorder="1" applyAlignment="1">
      <alignment horizontal="center" vertical="center" textRotation="255" wrapText="1"/>
    </xf>
    <xf numFmtId="0" fontId="10" fillId="2" borderId="37" xfId="0" applyFont="1" applyFill="1" applyBorder="1" applyAlignment="1">
      <alignment horizontal="center" vertical="center" textRotation="255"/>
    </xf>
    <xf numFmtId="0" fontId="10" fillId="2" borderId="38" xfId="0" applyFont="1" applyFill="1" applyBorder="1" applyAlignment="1">
      <alignment horizontal="center" vertical="center" textRotation="255"/>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0" borderId="13"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2" xfId="0" applyFont="1" applyBorder="1" applyAlignment="1" applyProtection="1" quotePrefix="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38" fontId="8" fillId="0" borderId="42" xfId="49" applyFont="1" applyBorder="1" applyAlignment="1" applyProtection="1">
      <alignment horizontal="right" vertical="center"/>
      <protection locked="0"/>
    </xf>
    <xf numFmtId="38" fontId="8" fillId="0" borderId="43" xfId="49" applyFont="1" applyBorder="1" applyAlignment="1" applyProtection="1">
      <alignment horizontal="right" vertical="center"/>
      <protection locked="0"/>
    </xf>
    <xf numFmtId="38" fontId="8" fillId="0" borderId="44" xfId="49" applyFont="1" applyBorder="1" applyAlignment="1" applyProtection="1">
      <alignment horizontal="right" vertical="center"/>
      <protection locked="0"/>
    </xf>
    <xf numFmtId="38" fontId="8" fillId="0" borderId="45" xfId="49" applyFont="1" applyBorder="1" applyAlignment="1" applyProtection="1">
      <alignment horizontal="right" vertical="center"/>
      <protection locked="0"/>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0" borderId="34" xfId="0" applyFont="1" applyFill="1" applyBorder="1" applyAlignment="1" applyProtection="1">
      <alignment vertical="center"/>
      <protection locked="0"/>
    </xf>
    <xf numFmtId="0" fontId="8" fillId="0" borderId="48"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38" fontId="8" fillId="0" borderId="49" xfId="49" applyFont="1" applyFill="1" applyBorder="1" applyAlignment="1" applyProtection="1">
      <alignment horizontal="right" vertical="center"/>
      <protection locked="0"/>
    </xf>
    <xf numFmtId="38" fontId="8" fillId="0" borderId="21" xfId="49" applyFont="1" applyFill="1" applyBorder="1" applyAlignment="1" applyProtection="1">
      <alignment horizontal="right" vertical="center"/>
      <protection locked="0"/>
    </xf>
    <xf numFmtId="0" fontId="8" fillId="0" borderId="45"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3"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38" fontId="8" fillId="0" borderId="52" xfId="49" applyFont="1" applyFill="1" applyBorder="1" applyAlignment="1" applyProtection="1">
      <alignment horizontal="right" vertical="center"/>
      <protection locked="0"/>
    </xf>
    <xf numFmtId="38" fontId="8" fillId="0" borderId="24" xfId="49" applyFont="1" applyFill="1" applyBorder="1" applyAlignment="1" applyProtection="1">
      <alignment horizontal="right" vertical="center"/>
      <protection locked="0"/>
    </xf>
    <xf numFmtId="0" fontId="8" fillId="0" borderId="53" xfId="0" applyFont="1" applyBorder="1" applyAlignment="1">
      <alignment horizontal="center" vertical="center" wrapText="1"/>
    </xf>
    <xf numFmtId="0" fontId="8" fillId="0" borderId="53" xfId="0" applyFont="1" applyBorder="1" applyAlignment="1">
      <alignment horizontal="center" vertical="center"/>
    </xf>
    <xf numFmtId="0" fontId="8" fillId="2" borderId="36" xfId="0" applyFont="1" applyFill="1" applyBorder="1" applyAlignment="1">
      <alignment horizontal="center" vertical="center" textRotation="255"/>
    </xf>
    <xf numFmtId="0" fontId="8" fillId="2" borderId="37" xfId="0" applyFont="1" applyFill="1" applyBorder="1" applyAlignment="1">
      <alignment horizontal="center" vertical="center" textRotation="255"/>
    </xf>
    <xf numFmtId="0" fontId="8" fillId="2" borderId="38" xfId="0" applyFont="1" applyFill="1" applyBorder="1" applyAlignment="1">
      <alignment horizontal="center" vertical="center" textRotation="255"/>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8" fillId="0" borderId="14" xfId="0" applyFont="1" applyBorder="1" applyAlignment="1">
      <alignment horizontal="center" vertical="center"/>
    </xf>
    <xf numFmtId="0" fontId="8" fillId="0" borderId="54" xfId="0" applyFont="1" applyBorder="1" applyAlignment="1">
      <alignment horizontal="center" vertical="center"/>
    </xf>
    <xf numFmtId="38" fontId="8" fillId="0" borderId="34" xfId="0" applyNumberFormat="1" applyFont="1" applyBorder="1" applyAlignment="1">
      <alignment horizontal="right" vertical="center"/>
    </xf>
    <xf numFmtId="38" fontId="8" fillId="0" borderId="35" xfId="0" applyNumberFormat="1" applyFont="1" applyBorder="1" applyAlignment="1">
      <alignment horizontal="right" vertical="center"/>
    </xf>
    <xf numFmtId="0" fontId="8" fillId="0" borderId="0" xfId="0" applyFont="1" applyBorder="1" applyAlignment="1">
      <alignment horizontal="center" vertical="center"/>
    </xf>
    <xf numFmtId="0" fontId="8" fillId="2" borderId="30" xfId="0" applyFont="1" applyFill="1" applyBorder="1" applyAlignment="1">
      <alignment horizontal="center" vertical="center"/>
    </xf>
    <xf numFmtId="0" fontId="8" fillId="0" borderId="0" xfId="0" applyFont="1" applyAlignment="1">
      <alignment horizontal="left" vertical="center"/>
    </xf>
    <xf numFmtId="0" fontId="8" fillId="2" borderId="31"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10" borderId="14" xfId="0" applyFont="1" applyFill="1" applyBorder="1" applyAlignment="1">
      <alignment horizontal="center" vertical="center"/>
    </xf>
    <xf numFmtId="0" fontId="8" fillId="10" borderId="54" xfId="0" applyFont="1" applyFill="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left" vertical="center" wrapText="1"/>
    </xf>
    <xf numFmtId="38" fontId="8" fillId="0" borderId="34" xfId="49" applyFont="1" applyBorder="1" applyAlignment="1">
      <alignment horizontal="right" vertical="center"/>
    </xf>
    <xf numFmtId="38" fontId="8" fillId="0" borderId="35" xfId="49" applyFont="1" applyBorder="1" applyAlignment="1">
      <alignment horizontal="right"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38" fontId="8" fillId="0" borderId="34" xfId="49" applyNumberFormat="1" applyFont="1" applyBorder="1" applyAlignment="1">
      <alignment horizontal="right" vertical="center"/>
    </xf>
    <xf numFmtId="38" fontId="8" fillId="0" borderId="35" xfId="49" applyNumberFormat="1" applyFont="1" applyBorder="1" applyAlignment="1">
      <alignment horizontal="right" vertical="center"/>
    </xf>
    <xf numFmtId="0" fontId="5" fillId="0" borderId="13" xfId="0" applyFont="1" applyBorder="1" applyAlignment="1">
      <alignment horizontal="left" vertical="top"/>
    </xf>
    <xf numFmtId="0" fontId="5" fillId="0" borderId="15" xfId="0" applyFont="1" applyBorder="1" applyAlignment="1">
      <alignment horizontal="left" vertical="top"/>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13"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vertical="center" wrapText="1"/>
      <protection locked="0"/>
    </xf>
    <xf numFmtId="0" fontId="5" fillId="0" borderId="23"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0" fontId="4" fillId="0" borderId="0" xfId="0" applyFont="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vertical="center" textRotation="255"/>
    </xf>
    <xf numFmtId="0" fontId="5" fillId="0" borderId="35" xfId="0" applyFont="1" applyFill="1" applyBorder="1" applyAlignment="1">
      <alignment vertical="center" textRotation="255"/>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pplyAlignment="1">
      <alignment vertical="center"/>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38" fontId="5" fillId="0" borderId="13" xfId="49" applyFont="1" applyFill="1" applyBorder="1" applyAlignment="1" applyProtection="1">
      <alignment horizontal="right" vertical="center"/>
      <protection locked="0"/>
    </xf>
    <xf numFmtId="38" fontId="5" fillId="0" borderId="16" xfId="49" applyFont="1" applyFill="1" applyBorder="1" applyAlignment="1" applyProtection="1">
      <alignment horizontal="right" vertical="center"/>
      <protection locked="0"/>
    </xf>
    <xf numFmtId="0" fontId="9" fillId="0" borderId="55" xfId="0" applyFont="1" applyBorder="1" applyAlignment="1">
      <alignment horizontal="left" vertical="center"/>
    </xf>
    <xf numFmtId="0" fontId="14" fillId="0" borderId="56" xfId="0" applyFont="1" applyBorder="1" applyAlignment="1">
      <alignment horizontal="left" vertical="center"/>
    </xf>
    <xf numFmtId="0" fontId="14" fillId="0" borderId="0" xfId="0" applyFont="1" applyAlignment="1">
      <alignment horizontal="left" vertical="center"/>
    </xf>
    <xf numFmtId="38" fontId="5" fillId="0" borderId="12" xfId="49"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152400</xdr:rowOff>
    </xdr:from>
    <xdr:to>
      <xdr:col>10</xdr:col>
      <xdr:colOff>142875</xdr:colOff>
      <xdr:row>29</xdr:row>
      <xdr:rowOff>152400</xdr:rowOff>
    </xdr:to>
    <xdr:sp>
      <xdr:nvSpPr>
        <xdr:cNvPr id="1" name="カギ線コネクタ 1"/>
        <xdr:cNvSpPr>
          <a:spLocks/>
        </xdr:cNvSpPr>
      </xdr:nvSpPr>
      <xdr:spPr>
        <a:xfrm rot="5400000">
          <a:off x="3514725" y="1581150"/>
          <a:ext cx="4114800" cy="5962650"/>
        </a:xfrm>
        <a:prstGeom prst="bentConnector3">
          <a:avLst>
            <a:gd name="adj" fmla="val 9998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26</xdr:row>
      <xdr:rowOff>0</xdr:rowOff>
    </xdr:from>
    <xdr:to>
      <xdr:col>8</xdr:col>
      <xdr:colOff>323850</xdr:colOff>
      <xdr:row>32</xdr:row>
      <xdr:rowOff>66675</xdr:rowOff>
    </xdr:to>
    <xdr:sp>
      <xdr:nvSpPr>
        <xdr:cNvPr id="2" name="カギ線コネクタ 2"/>
        <xdr:cNvSpPr>
          <a:spLocks/>
        </xdr:cNvSpPr>
      </xdr:nvSpPr>
      <xdr:spPr>
        <a:xfrm rot="10800000" flipV="1">
          <a:off x="3495675" y="6819900"/>
          <a:ext cx="2314575" cy="1238250"/>
        </a:xfrm>
        <a:prstGeom prst="bentConnector3">
          <a:avLst>
            <a:gd name="adj" fmla="val -236"/>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3" name="直線矢印コネクタ 3"/>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152400</xdr:rowOff>
    </xdr:from>
    <xdr:to>
      <xdr:col>10</xdr:col>
      <xdr:colOff>142875</xdr:colOff>
      <xdr:row>6</xdr:row>
      <xdr:rowOff>152400</xdr:rowOff>
    </xdr:to>
    <xdr:sp>
      <xdr:nvSpPr>
        <xdr:cNvPr id="4" name="直線コネクタ 4"/>
        <xdr:cNvSpPr>
          <a:spLocks/>
        </xdr:cNvSpPr>
      </xdr:nvSpPr>
      <xdr:spPr>
        <a:xfrm flipH="1">
          <a:off x="6353175" y="1581150"/>
          <a:ext cx="127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24</xdr:row>
      <xdr:rowOff>0</xdr:rowOff>
    </xdr:from>
    <xdr:to>
      <xdr:col>8</xdr:col>
      <xdr:colOff>342900</xdr:colOff>
      <xdr:row>25</xdr:row>
      <xdr:rowOff>0</xdr:rowOff>
    </xdr:to>
    <xdr:sp>
      <xdr:nvSpPr>
        <xdr:cNvPr id="5" name="直線コネクタ 5"/>
        <xdr:cNvSpPr>
          <a:spLocks/>
        </xdr:cNvSpPr>
      </xdr:nvSpPr>
      <xdr:spPr>
        <a:xfrm flipV="1">
          <a:off x="5829300" y="6048375"/>
          <a:ext cx="0" cy="161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6" name="直線矢印コネクタ 6"/>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7" name="直線矢印コネクタ 7"/>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25</xdr:row>
      <xdr:rowOff>76200</xdr:rowOff>
    </xdr:from>
    <xdr:to>
      <xdr:col>12</xdr:col>
      <xdr:colOff>600075</xdr:colOff>
      <xdr:row>25</xdr:row>
      <xdr:rowOff>533400</xdr:rowOff>
    </xdr:to>
    <xdr:sp>
      <xdr:nvSpPr>
        <xdr:cNvPr id="8" name="右矢印 8"/>
        <xdr:cNvSpPr>
          <a:spLocks/>
        </xdr:cNvSpPr>
      </xdr:nvSpPr>
      <xdr:spPr>
        <a:xfrm>
          <a:off x="7972425" y="6286500"/>
          <a:ext cx="762000" cy="457200"/>
        </a:xfrm>
        <a:prstGeom prst="rightArrow">
          <a:avLst>
            <a:gd name="adj" fmla="val 198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xdr:row>
      <xdr:rowOff>152400</xdr:rowOff>
    </xdr:from>
    <xdr:to>
      <xdr:col>13</xdr:col>
      <xdr:colOff>95250</xdr:colOff>
      <xdr:row>6</xdr:row>
      <xdr:rowOff>85725</xdr:rowOff>
    </xdr:to>
    <xdr:sp>
      <xdr:nvSpPr>
        <xdr:cNvPr id="1" name="線吹き出し 2 (枠付き) 1"/>
        <xdr:cNvSpPr>
          <a:spLocks/>
        </xdr:cNvSpPr>
      </xdr:nvSpPr>
      <xdr:spPr>
        <a:xfrm>
          <a:off x="8315325" y="942975"/>
          <a:ext cx="3409950" cy="876300"/>
        </a:xfrm>
        <a:prstGeom prst="borderCallout2">
          <a:avLst>
            <a:gd name="adj1" fmla="val -185291"/>
            <a:gd name="adj2" fmla="val 50861"/>
            <a:gd name="adj3" fmla="val -50000"/>
            <a:gd name="adj4"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「収支予算内訳書」シートに入力した内容が反映されます。</a:t>
          </a:r>
        </a:p>
      </xdr:txBody>
    </xdr:sp>
    <xdr:clientData fPrintsWithSheet="0"/>
  </xdr:twoCellAnchor>
  <xdr:twoCellAnchor>
    <xdr:from>
      <xdr:col>8</xdr:col>
      <xdr:colOff>114300</xdr:colOff>
      <xdr:row>6</xdr:row>
      <xdr:rowOff>161925</xdr:rowOff>
    </xdr:from>
    <xdr:to>
      <xdr:col>13</xdr:col>
      <xdr:colOff>104775</xdr:colOff>
      <xdr:row>7</xdr:row>
      <xdr:rowOff>466725</xdr:rowOff>
    </xdr:to>
    <xdr:sp>
      <xdr:nvSpPr>
        <xdr:cNvPr id="2" name="線吹き出し 2 (枠付き) 3"/>
        <xdr:cNvSpPr>
          <a:spLocks/>
        </xdr:cNvSpPr>
      </xdr:nvSpPr>
      <xdr:spPr>
        <a:xfrm>
          <a:off x="8315325" y="1895475"/>
          <a:ext cx="3419475" cy="619125"/>
        </a:xfrm>
        <a:prstGeom prst="borderCallout2">
          <a:avLst>
            <a:gd name="adj1" fmla="val -116675"/>
            <a:gd name="adj2" fmla="val -47750"/>
            <a:gd name="adj3" fmla="val -67074"/>
            <a:gd name="adj4" fmla="val -49305"/>
            <a:gd name="adj5" fmla="val -50000"/>
            <a:gd name="adj6"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金額の積算根拠等を詳細に入力してください。</a:t>
          </a:r>
        </a:p>
      </xdr:txBody>
    </xdr:sp>
    <xdr:clientData fPrintsWithSheet="0"/>
  </xdr:twoCellAnchor>
  <xdr:twoCellAnchor>
    <xdr:from>
      <xdr:col>8</xdr:col>
      <xdr:colOff>409575</xdr:colOff>
      <xdr:row>12</xdr:row>
      <xdr:rowOff>304800</xdr:rowOff>
    </xdr:from>
    <xdr:to>
      <xdr:col>13</xdr:col>
      <xdr:colOff>400050</xdr:colOff>
      <xdr:row>14</xdr:row>
      <xdr:rowOff>228600</xdr:rowOff>
    </xdr:to>
    <xdr:sp>
      <xdr:nvSpPr>
        <xdr:cNvPr id="3" name="線吹き出し 2 (枠付き) 5"/>
        <xdr:cNvSpPr>
          <a:spLocks/>
        </xdr:cNvSpPr>
      </xdr:nvSpPr>
      <xdr:spPr>
        <a:xfrm>
          <a:off x="8610600" y="4476750"/>
          <a:ext cx="3419475" cy="619125"/>
        </a:xfrm>
        <a:prstGeom prst="borderCallout2">
          <a:avLst>
            <a:gd name="adj1" fmla="val -116675"/>
            <a:gd name="adj2" fmla="val -47750"/>
            <a:gd name="adj3" fmla="val -67074"/>
            <a:gd name="adj4" fmla="val -49305"/>
            <a:gd name="adj5" fmla="val -50000"/>
            <a:gd name="adj6"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金額の積算根拠等を詳細に入力してください。</a:t>
          </a:r>
        </a:p>
      </xdr:txBody>
    </xdr:sp>
    <xdr:clientData fPrintsWithSheet="0"/>
  </xdr:twoCellAnchor>
  <xdr:twoCellAnchor>
    <xdr:from>
      <xdr:col>8</xdr:col>
      <xdr:colOff>285750</xdr:colOff>
      <xdr:row>9</xdr:row>
      <xdr:rowOff>190500</xdr:rowOff>
    </xdr:from>
    <xdr:to>
      <xdr:col>13</xdr:col>
      <xdr:colOff>257175</xdr:colOff>
      <xdr:row>12</xdr:row>
      <xdr:rowOff>47625</xdr:rowOff>
    </xdr:to>
    <xdr:sp>
      <xdr:nvSpPr>
        <xdr:cNvPr id="4" name="線吹き出し 2 (枠付き) 6"/>
        <xdr:cNvSpPr>
          <a:spLocks/>
        </xdr:cNvSpPr>
      </xdr:nvSpPr>
      <xdr:spPr>
        <a:xfrm>
          <a:off x="8486775" y="3105150"/>
          <a:ext cx="3400425" cy="1114425"/>
        </a:xfrm>
        <a:prstGeom prst="borderCallout2">
          <a:avLst>
            <a:gd name="adj1" fmla="val -185291"/>
            <a:gd name="adj2" fmla="val 50861"/>
            <a:gd name="adj3" fmla="val -50000"/>
            <a:gd name="adj4"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「収支予算内訳書」シートに入力した内容が反映されます。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S43"/>
  <sheetViews>
    <sheetView showZeros="0" tabSelected="1" view="pageBreakPreview" zoomScale="93" zoomScaleSheetLayoutView="93" workbookViewId="0" topLeftCell="A1">
      <selection activeCell="H11" sqref="H11:I11"/>
    </sheetView>
  </sheetViews>
  <sheetFormatPr defaultColWidth="9.00390625" defaultRowHeight="13.5"/>
  <cols>
    <col min="1" max="1" width="5.75390625" style="42" customWidth="1"/>
    <col min="2" max="2" width="16.125" style="42" customWidth="1"/>
    <col min="3" max="3" width="9.375" style="42" customWidth="1"/>
    <col min="4" max="4" width="7.625" style="42" customWidth="1"/>
    <col min="5" max="5" width="1.37890625" style="42" customWidth="1"/>
    <col min="6" max="6" width="5.75390625" style="42" customWidth="1"/>
    <col min="7" max="7" width="23.375" style="42" customWidth="1"/>
    <col min="8" max="8" width="2.625" style="42" customWidth="1"/>
    <col min="9" max="9" width="11.375" style="42" customWidth="1"/>
    <col min="10" max="10" width="14.875" style="42" customWidth="1"/>
    <col min="11" max="11" width="4.25390625" style="43" customWidth="1"/>
    <col min="12" max="12" width="4.25390625" style="42" customWidth="1"/>
    <col min="13" max="14" width="9.00390625" style="42" customWidth="1"/>
    <col min="15" max="15" width="28.125" style="42" customWidth="1"/>
    <col min="16" max="17" width="9.00390625" style="42" customWidth="1"/>
    <col min="18" max="18" width="22.25390625" style="42" customWidth="1"/>
    <col min="19" max="16384" width="9.00390625" style="42" customWidth="1"/>
  </cols>
  <sheetData>
    <row r="1" spans="1:7" ht="19.5" customHeight="1">
      <c r="A1" s="41" t="s">
        <v>108</v>
      </c>
      <c r="B1" s="41"/>
      <c r="C1" s="41"/>
      <c r="D1" s="41"/>
      <c r="G1" s="41"/>
    </row>
    <row r="2" spans="1:7" ht="15" customHeight="1" thickBot="1">
      <c r="A2" s="41"/>
      <c r="B2" s="41"/>
      <c r="C2" s="41"/>
      <c r="D2" s="41"/>
      <c r="G2" s="41"/>
    </row>
    <row r="3" spans="1:10" ht="19.5" customHeight="1">
      <c r="A3" s="96" t="s">
        <v>59</v>
      </c>
      <c r="B3" s="99" t="s">
        <v>58</v>
      </c>
      <c r="C3" s="100"/>
      <c r="D3" s="99" t="s">
        <v>103</v>
      </c>
      <c r="E3" s="101"/>
      <c r="F3" s="101"/>
      <c r="G3" s="101"/>
      <c r="H3" s="102" t="s">
        <v>57</v>
      </c>
      <c r="I3" s="103"/>
      <c r="J3" s="44"/>
    </row>
    <row r="4" spans="1:10" ht="19.5" customHeight="1">
      <c r="A4" s="97"/>
      <c r="B4" s="104"/>
      <c r="C4" s="105"/>
      <c r="D4" s="106"/>
      <c r="E4" s="107"/>
      <c r="F4" s="107"/>
      <c r="G4" s="108"/>
      <c r="H4" s="109"/>
      <c r="I4" s="110"/>
      <c r="J4" s="45"/>
    </row>
    <row r="5" spans="1:14" ht="19.5" customHeight="1">
      <c r="A5" s="97"/>
      <c r="B5" s="104"/>
      <c r="C5" s="105"/>
      <c r="D5" s="106"/>
      <c r="E5" s="107"/>
      <c r="F5" s="107"/>
      <c r="G5" s="108"/>
      <c r="H5" s="109"/>
      <c r="I5" s="110"/>
      <c r="J5" s="45"/>
      <c r="N5" s="46"/>
    </row>
    <row r="6" spans="1:10" ht="19.5" customHeight="1" thickBot="1">
      <c r="A6" s="97"/>
      <c r="B6" s="104"/>
      <c r="C6" s="105"/>
      <c r="D6" s="106"/>
      <c r="E6" s="107"/>
      <c r="F6" s="107"/>
      <c r="G6" s="108"/>
      <c r="H6" s="111"/>
      <c r="I6" s="112"/>
      <c r="J6" s="45"/>
    </row>
    <row r="7" spans="1:10" ht="19.5" customHeight="1" thickBot="1">
      <c r="A7" s="98"/>
      <c r="B7" s="113" t="s">
        <v>49</v>
      </c>
      <c r="C7" s="114"/>
      <c r="D7" s="114"/>
      <c r="E7" s="114"/>
      <c r="F7" s="114"/>
      <c r="G7" s="114"/>
      <c r="H7" s="47" t="s">
        <v>44</v>
      </c>
      <c r="I7" s="48">
        <f>SUM(H4:I6)</f>
        <v>0</v>
      </c>
      <c r="J7" s="45"/>
    </row>
    <row r="8" spans="1:11" s="51" customFormat="1" ht="15" customHeight="1" thickBot="1">
      <c r="A8" s="49"/>
      <c r="B8" s="44"/>
      <c r="C8" s="44"/>
      <c r="D8" s="44"/>
      <c r="E8" s="44"/>
      <c r="F8" s="44"/>
      <c r="G8" s="44"/>
      <c r="H8" s="50"/>
      <c r="I8" s="45"/>
      <c r="J8" s="45"/>
      <c r="K8" s="44"/>
    </row>
    <row r="9" spans="1:11" ht="36.75" customHeight="1">
      <c r="A9" s="134" t="s">
        <v>56</v>
      </c>
      <c r="B9" s="115" t="s">
        <v>55</v>
      </c>
      <c r="C9" s="116"/>
      <c r="D9" s="115" t="s">
        <v>54</v>
      </c>
      <c r="E9" s="117"/>
      <c r="F9" s="116"/>
      <c r="G9" s="52" t="s">
        <v>53</v>
      </c>
      <c r="H9" s="102" t="s">
        <v>97</v>
      </c>
      <c r="I9" s="103"/>
      <c r="J9" s="53" t="s">
        <v>98</v>
      </c>
      <c r="K9" s="54"/>
    </row>
    <row r="10" spans="1:18" ht="19.5" customHeight="1">
      <c r="A10" s="135"/>
      <c r="B10" s="118"/>
      <c r="C10" s="119"/>
      <c r="D10" s="120"/>
      <c r="E10" s="121"/>
      <c r="F10" s="122"/>
      <c r="G10" s="125" t="s">
        <v>102</v>
      </c>
      <c r="H10" s="123"/>
      <c r="I10" s="124"/>
      <c r="J10" s="56"/>
      <c r="K10" s="45"/>
      <c r="M10" s="87" t="s">
        <v>4</v>
      </c>
      <c r="N10" s="88"/>
      <c r="O10" s="57" t="s">
        <v>22</v>
      </c>
      <c r="P10" s="89" t="s">
        <v>21</v>
      </c>
      <c r="Q10" s="89"/>
      <c r="R10" s="58" t="s">
        <v>53</v>
      </c>
    </row>
    <row r="11" spans="1:18" ht="19.5" customHeight="1">
      <c r="A11" s="135"/>
      <c r="B11" s="128"/>
      <c r="C11" s="129"/>
      <c r="D11" s="120"/>
      <c r="E11" s="121"/>
      <c r="F11" s="122"/>
      <c r="G11" s="126"/>
      <c r="H11" s="123"/>
      <c r="I11" s="124"/>
      <c r="J11" s="55"/>
      <c r="K11" s="45"/>
      <c r="M11" s="90" t="s">
        <v>52</v>
      </c>
      <c r="N11" s="91"/>
      <c r="O11" s="59" t="s">
        <v>11</v>
      </c>
      <c r="P11" s="86">
        <f aca="true" t="shared" si="0" ref="P11:P20">SUMIF($D$10:$F$23,O11,$H$10:$I$23)</f>
        <v>0</v>
      </c>
      <c r="Q11" s="86"/>
      <c r="R11" s="40" t="e">
        <f aca="true" t="shared" si="1" ref="R11:R20">VLOOKUP(O11,$D$10:$G$23,4,)</f>
        <v>#N/A</v>
      </c>
    </row>
    <row r="12" spans="1:18" ht="19.5" customHeight="1">
      <c r="A12" s="135"/>
      <c r="B12" s="128"/>
      <c r="C12" s="129"/>
      <c r="D12" s="120"/>
      <c r="E12" s="121"/>
      <c r="F12" s="122"/>
      <c r="G12" s="126"/>
      <c r="H12" s="123"/>
      <c r="I12" s="124"/>
      <c r="J12" s="55"/>
      <c r="K12" s="45"/>
      <c r="M12" s="92"/>
      <c r="N12" s="93"/>
      <c r="O12" s="59" t="s">
        <v>12</v>
      </c>
      <c r="P12" s="86">
        <f t="shared" si="0"/>
        <v>0</v>
      </c>
      <c r="Q12" s="86"/>
      <c r="R12" s="40" t="e">
        <f t="shared" si="1"/>
        <v>#N/A</v>
      </c>
    </row>
    <row r="13" spans="1:18" ht="19.5" customHeight="1">
      <c r="A13" s="135"/>
      <c r="B13" s="128"/>
      <c r="C13" s="129"/>
      <c r="D13" s="120"/>
      <c r="E13" s="121"/>
      <c r="F13" s="122"/>
      <c r="G13" s="126"/>
      <c r="H13" s="123"/>
      <c r="I13" s="124"/>
      <c r="J13" s="55"/>
      <c r="K13" s="45"/>
      <c r="M13" s="92"/>
      <c r="N13" s="93"/>
      <c r="O13" s="59" t="s">
        <v>13</v>
      </c>
      <c r="P13" s="86">
        <f t="shared" si="0"/>
        <v>0</v>
      </c>
      <c r="Q13" s="86"/>
      <c r="R13" s="40" t="e">
        <f t="shared" si="1"/>
        <v>#N/A</v>
      </c>
    </row>
    <row r="14" spans="1:18" ht="19.5" customHeight="1">
      <c r="A14" s="135"/>
      <c r="B14" s="128"/>
      <c r="C14" s="129"/>
      <c r="D14" s="120"/>
      <c r="E14" s="121"/>
      <c r="F14" s="122"/>
      <c r="G14" s="126"/>
      <c r="H14" s="123"/>
      <c r="I14" s="124"/>
      <c r="J14" s="55"/>
      <c r="K14" s="45"/>
      <c r="M14" s="92"/>
      <c r="N14" s="93"/>
      <c r="O14" s="59" t="s">
        <v>14</v>
      </c>
      <c r="P14" s="86">
        <f t="shared" si="0"/>
        <v>0</v>
      </c>
      <c r="Q14" s="86"/>
      <c r="R14" s="40" t="e">
        <f t="shared" si="1"/>
        <v>#N/A</v>
      </c>
    </row>
    <row r="15" spans="1:18" ht="19.5" customHeight="1">
      <c r="A15" s="135"/>
      <c r="B15" s="118"/>
      <c r="C15" s="119"/>
      <c r="D15" s="120"/>
      <c r="E15" s="121"/>
      <c r="F15" s="122"/>
      <c r="G15" s="126"/>
      <c r="H15" s="123"/>
      <c r="I15" s="124"/>
      <c r="J15" s="55"/>
      <c r="K15" s="45"/>
      <c r="M15" s="92"/>
      <c r="N15" s="93"/>
      <c r="O15" s="59" t="s">
        <v>15</v>
      </c>
      <c r="P15" s="86">
        <f t="shared" si="0"/>
        <v>0</v>
      </c>
      <c r="Q15" s="86"/>
      <c r="R15" s="40" t="e">
        <f t="shared" si="1"/>
        <v>#N/A</v>
      </c>
    </row>
    <row r="16" spans="1:18" ht="19.5" customHeight="1">
      <c r="A16" s="135"/>
      <c r="B16" s="128"/>
      <c r="C16" s="129"/>
      <c r="D16" s="120"/>
      <c r="E16" s="121"/>
      <c r="F16" s="122"/>
      <c r="G16" s="126"/>
      <c r="H16" s="123"/>
      <c r="I16" s="124"/>
      <c r="J16" s="55"/>
      <c r="K16" s="45"/>
      <c r="M16" s="92"/>
      <c r="N16" s="93"/>
      <c r="O16" s="59" t="s">
        <v>16</v>
      </c>
      <c r="P16" s="86">
        <f t="shared" si="0"/>
        <v>0</v>
      </c>
      <c r="Q16" s="86"/>
      <c r="R16" s="40" t="e">
        <f t="shared" si="1"/>
        <v>#N/A</v>
      </c>
    </row>
    <row r="17" spans="1:18" ht="19.5" customHeight="1">
      <c r="A17" s="135"/>
      <c r="B17" s="128"/>
      <c r="C17" s="129"/>
      <c r="D17" s="120"/>
      <c r="E17" s="121"/>
      <c r="F17" s="122"/>
      <c r="G17" s="126"/>
      <c r="H17" s="123"/>
      <c r="I17" s="124"/>
      <c r="J17" s="55"/>
      <c r="K17" s="45"/>
      <c r="M17" s="92"/>
      <c r="N17" s="93"/>
      <c r="O17" s="59" t="s">
        <v>17</v>
      </c>
      <c r="P17" s="86">
        <f t="shared" si="0"/>
        <v>0</v>
      </c>
      <c r="Q17" s="86"/>
      <c r="R17" s="40" t="e">
        <f t="shared" si="1"/>
        <v>#N/A</v>
      </c>
    </row>
    <row r="18" spans="1:18" ht="19.5" customHeight="1">
      <c r="A18" s="135"/>
      <c r="B18" s="128"/>
      <c r="C18" s="129"/>
      <c r="D18" s="120"/>
      <c r="E18" s="121"/>
      <c r="F18" s="122"/>
      <c r="G18" s="126"/>
      <c r="H18" s="123"/>
      <c r="I18" s="124"/>
      <c r="J18" s="56"/>
      <c r="K18" s="45"/>
      <c r="M18" s="92"/>
      <c r="N18" s="93"/>
      <c r="O18" s="59" t="s">
        <v>18</v>
      </c>
      <c r="P18" s="86">
        <f t="shared" si="0"/>
        <v>0</v>
      </c>
      <c r="Q18" s="86"/>
      <c r="R18" s="40" t="e">
        <f t="shared" si="1"/>
        <v>#N/A</v>
      </c>
    </row>
    <row r="19" spans="1:18" ht="19.5" customHeight="1">
      <c r="A19" s="135"/>
      <c r="B19" s="128"/>
      <c r="C19" s="129"/>
      <c r="D19" s="120"/>
      <c r="E19" s="121"/>
      <c r="F19" s="122"/>
      <c r="G19" s="126"/>
      <c r="H19" s="123"/>
      <c r="I19" s="124"/>
      <c r="J19" s="55"/>
      <c r="K19" s="45"/>
      <c r="M19" s="92"/>
      <c r="N19" s="93"/>
      <c r="O19" s="59" t="s">
        <v>19</v>
      </c>
      <c r="P19" s="86">
        <f t="shared" si="0"/>
        <v>0</v>
      </c>
      <c r="Q19" s="86"/>
      <c r="R19" s="40" t="e">
        <f t="shared" si="1"/>
        <v>#N/A</v>
      </c>
    </row>
    <row r="20" spans="1:18" ht="19.5" customHeight="1">
      <c r="A20" s="135"/>
      <c r="B20" s="120"/>
      <c r="C20" s="121"/>
      <c r="D20" s="120"/>
      <c r="E20" s="121"/>
      <c r="F20" s="122"/>
      <c r="G20" s="126"/>
      <c r="H20" s="123"/>
      <c r="I20" s="124"/>
      <c r="J20" s="55"/>
      <c r="K20" s="45"/>
      <c r="M20" s="92"/>
      <c r="N20" s="93"/>
      <c r="O20" s="59" t="s">
        <v>51</v>
      </c>
      <c r="P20" s="86">
        <f t="shared" si="0"/>
        <v>0</v>
      </c>
      <c r="Q20" s="86"/>
      <c r="R20" s="40" t="e">
        <f t="shared" si="1"/>
        <v>#N/A</v>
      </c>
    </row>
    <row r="21" spans="1:19" ht="19.5" customHeight="1">
      <c r="A21" s="135"/>
      <c r="B21" s="120"/>
      <c r="C21" s="121"/>
      <c r="D21" s="120"/>
      <c r="E21" s="121"/>
      <c r="F21" s="122"/>
      <c r="G21" s="126"/>
      <c r="H21" s="123"/>
      <c r="I21" s="124"/>
      <c r="J21" s="55"/>
      <c r="K21" s="45"/>
      <c r="M21" s="92"/>
      <c r="N21" s="93"/>
      <c r="O21" s="60" t="s">
        <v>25</v>
      </c>
      <c r="P21" s="61"/>
      <c r="Q21" s="62">
        <f>SUM(P11:Q20)</f>
        <v>0</v>
      </c>
      <c r="R21" s="63"/>
      <c r="S21" s="42">
        <f>SUM(S11:S20)</f>
        <v>0</v>
      </c>
    </row>
    <row r="22" spans="1:19" ht="19.5" customHeight="1">
      <c r="A22" s="135"/>
      <c r="B22" s="120"/>
      <c r="C22" s="121"/>
      <c r="D22" s="120"/>
      <c r="E22" s="121"/>
      <c r="F22" s="122"/>
      <c r="G22" s="126"/>
      <c r="H22" s="123"/>
      <c r="I22" s="124"/>
      <c r="J22" s="55"/>
      <c r="K22" s="45"/>
      <c r="M22" s="94"/>
      <c r="N22" s="95"/>
      <c r="O22" s="60" t="s">
        <v>50</v>
      </c>
      <c r="P22" s="61"/>
      <c r="Q22" s="62">
        <f>SUM(J10:J23)</f>
        <v>0</v>
      </c>
      <c r="R22" s="63"/>
      <c r="S22" s="42">
        <f>SUM(S10:S21)</f>
        <v>0</v>
      </c>
    </row>
    <row r="23" spans="1:11" ht="19.5" customHeight="1" thickBot="1">
      <c r="A23" s="135"/>
      <c r="B23" s="128"/>
      <c r="C23" s="129"/>
      <c r="D23" s="120"/>
      <c r="E23" s="121"/>
      <c r="F23" s="122"/>
      <c r="G23" s="127"/>
      <c r="H23" s="130"/>
      <c r="I23" s="131"/>
      <c r="J23" s="64"/>
      <c r="K23" s="45"/>
    </row>
    <row r="24" spans="1:11" ht="19.5" customHeight="1" thickBot="1">
      <c r="A24" s="136"/>
      <c r="B24" s="113" t="s">
        <v>49</v>
      </c>
      <c r="C24" s="114"/>
      <c r="D24" s="114"/>
      <c r="E24" s="114"/>
      <c r="F24" s="114"/>
      <c r="G24" s="114"/>
      <c r="H24" s="47" t="s">
        <v>48</v>
      </c>
      <c r="I24" s="65">
        <f>SUM(H10:I23)</f>
        <v>0</v>
      </c>
      <c r="J24" s="66">
        <f>SUM(J10:J23)</f>
        <v>0</v>
      </c>
      <c r="K24" s="67"/>
    </row>
    <row r="25" spans="1:7" ht="12.75" customHeight="1">
      <c r="A25" s="41"/>
      <c r="B25" s="41"/>
      <c r="C25" s="41"/>
      <c r="D25" s="41"/>
      <c r="G25" s="41"/>
    </row>
    <row r="26" spans="1:14" ht="48" customHeight="1">
      <c r="A26" s="132" t="s">
        <v>47</v>
      </c>
      <c r="B26" s="133"/>
      <c r="C26" s="133"/>
      <c r="D26" s="133"/>
      <c r="E26" s="133"/>
      <c r="F26" s="133"/>
      <c r="G26" s="132" t="s">
        <v>60</v>
      </c>
      <c r="H26" s="132"/>
      <c r="I26" s="132"/>
      <c r="J26" s="132"/>
      <c r="K26" s="132"/>
      <c r="L26" s="68"/>
      <c r="N26" s="41" t="s">
        <v>104</v>
      </c>
    </row>
    <row r="27" spans="1:7" ht="15" customHeight="1">
      <c r="A27" s="41"/>
      <c r="B27" s="41"/>
      <c r="C27" s="41"/>
      <c r="D27" s="41"/>
      <c r="G27" s="41"/>
    </row>
    <row r="28" spans="1:7" ht="19.5" customHeight="1">
      <c r="A28" s="41" t="s">
        <v>46</v>
      </c>
      <c r="B28" s="41"/>
      <c r="C28" s="41"/>
      <c r="D28" s="41"/>
      <c r="G28" s="41"/>
    </row>
    <row r="29" spans="1:7" ht="10.5" customHeight="1">
      <c r="A29" s="137" t="s">
        <v>45</v>
      </c>
      <c r="B29" s="138"/>
      <c r="C29" s="141" t="s">
        <v>37</v>
      </c>
      <c r="D29" s="142"/>
      <c r="F29" s="143" t="s">
        <v>44</v>
      </c>
      <c r="G29" s="41"/>
    </row>
    <row r="30" spans="1:7" ht="32.25" customHeight="1">
      <c r="A30" s="139"/>
      <c r="B30" s="140"/>
      <c r="C30" s="145">
        <f>I7</f>
        <v>0</v>
      </c>
      <c r="D30" s="146"/>
      <c r="F30" s="144"/>
      <c r="G30" s="41"/>
    </row>
    <row r="31" spans="1:7" ht="4.5" customHeight="1">
      <c r="A31" s="69"/>
      <c r="B31" s="69"/>
      <c r="C31" s="147"/>
      <c r="D31" s="147"/>
      <c r="F31" s="43"/>
      <c r="G31" s="41"/>
    </row>
    <row r="32" spans="1:7" ht="10.5" customHeight="1">
      <c r="A32" s="148" t="s">
        <v>43</v>
      </c>
      <c r="B32" s="138"/>
      <c r="C32" s="141" t="s">
        <v>37</v>
      </c>
      <c r="D32" s="142"/>
      <c r="F32" s="143" t="s">
        <v>42</v>
      </c>
      <c r="G32" s="41"/>
    </row>
    <row r="33" spans="1:7" ht="18.75" customHeight="1">
      <c r="A33" s="139"/>
      <c r="B33" s="140"/>
      <c r="C33" s="145">
        <f>I24</f>
        <v>0</v>
      </c>
      <c r="D33" s="146"/>
      <c r="F33" s="144"/>
      <c r="G33" s="41"/>
    </row>
    <row r="34" spans="1:7" ht="4.5" customHeight="1">
      <c r="A34" s="41"/>
      <c r="B34" s="41"/>
      <c r="C34" s="149"/>
      <c r="D34" s="149"/>
      <c r="G34" s="41"/>
    </row>
    <row r="35" spans="1:7" ht="10.5" customHeight="1">
      <c r="A35" s="137" t="s">
        <v>41</v>
      </c>
      <c r="B35" s="150"/>
      <c r="C35" s="141" t="s">
        <v>37</v>
      </c>
      <c r="D35" s="142"/>
      <c r="F35" s="153" t="s">
        <v>40</v>
      </c>
      <c r="G35" s="41"/>
    </row>
    <row r="36" spans="1:7" ht="19.5" customHeight="1">
      <c r="A36" s="151"/>
      <c r="B36" s="152"/>
      <c r="C36" s="145">
        <f>-C30+C33</f>
        <v>0</v>
      </c>
      <c r="D36" s="146"/>
      <c r="F36" s="154"/>
      <c r="G36" s="41"/>
    </row>
    <row r="37" spans="1:7" ht="4.5" customHeight="1">
      <c r="A37" s="69"/>
      <c r="B37" s="69"/>
      <c r="C37" s="155"/>
      <c r="D37" s="155"/>
      <c r="F37" s="43"/>
      <c r="G37" s="41"/>
    </row>
    <row r="38" spans="1:7" ht="10.5" customHeight="1">
      <c r="A38" s="137" t="s">
        <v>39</v>
      </c>
      <c r="B38" s="150"/>
      <c r="C38" s="141" t="s">
        <v>37</v>
      </c>
      <c r="D38" s="142"/>
      <c r="F38" s="153" t="s">
        <v>38</v>
      </c>
      <c r="G38" s="41"/>
    </row>
    <row r="39" spans="1:7" ht="19.5" customHeight="1">
      <c r="A39" s="151"/>
      <c r="B39" s="152"/>
      <c r="C39" s="157">
        <f>C33*0.7</f>
        <v>0</v>
      </c>
      <c r="D39" s="158"/>
      <c r="F39" s="154"/>
      <c r="G39" s="41"/>
    </row>
    <row r="40" spans="1:7" ht="4.5" customHeight="1" thickBot="1">
      <c r="A40" s="69"/>
      <c r="B40" s="69"/>
      <c r="C40" s="155"/>
      <c r="D40" s="155"/>
      <c r="F40" s="43"/>
      <c r="G40" s="41"/>
    </row>
    <row r="41" spans="1:7" ht="10.5" customHeight="1">
      <c r="A41" s="137" t="s">
        <v>99</v>
      </c>
      <c r="B41" s="150"/>
      <c r="C41" s="141" t="s">
        <v>37</v>
      </c>
      <c r="D41" s="142"/>
      <c r="F41" s="159" t="s">
        <v>36</v>
      </c>
      <c r="G41" s="41"/>
    </row>
    <row r="42" spans="1:12" ht="44.25" customHeight="1" thickBot="1">
      <c r="A42" s="151"/>
      <c r="B42" s="152"/>
      <c r="C42" s="161">
        <f>MIN(ROUNDDOWN(IF(C36&gt;C39,C39,C36),-1),1000000)</f>
        <v>0</v>
      </c>
      <c r="D42" s="162"/>
      <c r="F42" s="160"/>
      <c r="G42" s="156" t="s">
        <v>101</v>
      </c>
      <c r="H42" s="156"/>
      <c r="I42" s="156"/>
      <c r="J42" s="156"/>
      <c r="K42" s="156"/>
      <c r="L42" s="156"/>
    </row>
    <row r="43" spans="1:7" ht="19.5" customHeight="1">
      <c r="A43" s="41"/>
      <c r="B43" s="41"/>
      <c r="C43" s="41"/>
      <c r="D43" s="41"/>
      <c r="G43" s="4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CC71" sheet="1" formatCells="0" formatRows="0" insertRows="0"/>
  <mergeCells count="102">
    <mergeCell ref="G42:L42"/>
    <mergeCell ref="A38:B39"/>
    <mergeCell ref="C38:D38"/>
    <mergeCell ref="F38:F39"/>
    <mergeCell ref="C39:D39"/>
    <mergeCell ref="C40:D40"/>
    <mergeCell ref="A41:B42"/>
    <mergeCell ref="C41:D41"/>
    <mergeCell ref="F41:F42"/>
    <mergeCell ref="C42:D42"/>
    <mergeCell ref="C34:D34"/>
    <mergeCell ref="A35:B36"/>
    <mergeCell ref="C35:D35"/>
    <mergeCell ref="F35:F36"/>
    <mergeCell ref="C36:D36"/>
    <mergeCell ref="C37:D37"/>
    <mergeCell ref="A29:B30"/>
    <mergeCell ref="C29:D29"/>
    <mergeCell ref="F29:F30"/>
    <mergeCell ref="C30:D30"/>
    <mergeCell ref="C31:D31"/>
    <mergeCell ref="A32:B33"/>
    <mergeCell ref="C32:D32"/>
    <mergeCell ref="F32:F33"/>
    <mergeCell ref="C33:D33"/>
    <mergeCell ref="A26:F26"/>
    <mergeCell ref="G26:K26"/>
    <mergeCell ref="A9:A24"/>
    <mergeCell ref="B21:C21"/>
    <mergeCell ref="D21:F21"/>
    <mergeCell ref="H21:I21"/>
    <mergeCell ref="D20:F20"/>
    <mergeCell ref="H20:I20"/>
    <mergeCell ref="B23:C23"/>
    <mergeCell ref="D23:F23"/>
    <mergeCell ref="H23:I23"/>
    <mergeCell ref="B24:G24"/>
    <mergeCell ref="B18:C18"/>
    <mergeCell ref="D18:F18"/>
    <mergeCell ref="H18:I18"/>
    <mergeCell ref="B22:C22"/>
    <mergeCell ref="D22:F22"/>
    <mergeCell ref="H22:I22"/>
    <mergeCell ref="B19:C19"/>
    <mergeCell ref="D19:F19"/>
    <mergeCell ref="H19:I19"/>
    <mergeCell ref="B20:C20"/>
    <mergeCell ref="B16:C16"/>
    <mergeCell ref="D16:F16"/>
    <mergeCell ref="H16:I16"/>
    <mergeCell ref="B17:C17"/>
    <mergeCell ref="D17:F17"/>
    <mergeCell ref="H17:I17"/>
    <mergeCell ref="B14:C14"/>
    <mergeCell ref="D14:F14"/>
    <mergeCell ref="H14:I14"/>
    <mergeCell ref="B15:C15"/>
    <mergeCell ref="D15:F15"/>
    <mergeCell ref="H15:I15"/>
    <mergeCell ref="H11:I11"/>
    <mergeCell ref="B12:C12"/>
    <mergeCell ref="D12:F12"/>
    <mergeCell ref="H12:I12"/>
    <mergeCell ref="B13:C13"/>
    <mergeCell ref="D13:F13"/>
    <mergeCell ref="H13:I13"/>
    <mergeCell ref="B7:G7"/>
    <mergeCell ref="B9:C9"/>
    <mergeCell ref="D9:F9"/>
    <mergeCell ref="H9:I9"/>
    <mergeCell ref="B10:C10"/>
    <mergeCell ref="D10:F10"/>
    <mergeCell ref="H10:I10"/>
    <mergeCell ref="G10:G23"/>
    <mergeCell ref="B11:C11"/>
    <mergeCell ref="D11:F11"/>
    <mergeCell ref="B5:C5"/>
    <mergeCell ref="D5:G5"/>
    <mergeCell ref="H5:I5"/>
    <mergeCell ref="B6:C6"/>
    <mergeCell ref="D6:G6"/>
    <mergeCell ref="H6:I6"/>
    <mergeCell ref="P15:Q15"/>
    <mergeCell ref="P16:Q16"/>
    <mergeCell ref="P17:Q17"/>
    <mergeCell ref="A3:A7"/>
    <mergeCell ref="B3:C3"/>
    <mergeCell ref="D3:G3"/>
    <mergeCell ref="H3:I3"/>
    <mergeCell ref="B4:C4"/>
    <mergeCell ref="D4:G4"/>
    <mergeCell ref="H4:I4"/>
    <mergeCell ref="P18:Q18"/>
    <mergeCell ref="P19:Q19"/>
    <mergeCell ref="P20:Q20"/>
    <mergeCell ref="M10:N10"/>
    <mergeCell ref="P10:Q10"/>
    <mergeCell ref="M11:N22"/>
    <mergeCell ref="P11:Q11"/>
    <mergeCell ref="P12:Q12"/>
    <mergeCell ref="P13:Q13"/>
    <mergeCell ref="P14:Q14"/>
  </mergeCells>
  <dataValidations count="3">
    <dataValidation type="list" allowBlank="1" showInputMessage="1" showErrorMessage="1" sqref="D10:F23">
      <formula1>$O$11:$O$20</formula1>
    </dataValidation>
    <dataValidation allowBlank="1" showInputMessage="1" sqref="A25:IV27 M10:Q22"/>
    <dataValidation type="whole" operator="equal" allowBlank="1" showInputMessage="1" showErrorMessage="1" sqref="I7:J8 I24:K24">
      <formula1>0</formula1>
    </dataValidation>
  </dataValidations>
  <printOptions/>
  <pageMargins left="0.31496062992125984" right="0" top="0.7480314960629921" bottom="0.7480314960629921" header="0.31496062992125984" footer="0.31496062992125984"/>
  <pageSetup horizontalDpi="600" verticalDpi="600" orientation="portrait" paperSize="9" scale="98" r:id="rId2"/>
  <headerFooter>
    <oddHeader>&amp;L別紙２－２</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G29"/>
  <sheetViews>
    <sheetView showZeros="0" view="pageBreakPreview" zoomScale="80" zoomScaleSheetLayoutView="80" zoomScalePageLayoutView="71" workbookViewId="0" topLeftCell="A1">
      <selection activeCell="C2" sqref="C2"/>
    </sheetView>
  </sheetViews>
  <sheetFormatPr defaultColWidth="9.00390625" defaultRowHeight="13.5"/>
  <cols>
    <col min="1" max="1" width="5.375" style="2" customWidth="1"/>
    <col min="2" max="2" width="4.375" style="2" customWidth="1"/>
    <col min="3" max="3" width="25.625" style="2" customWidth="1"/>
    <col min="4" max="4" width="3.625" style="14" customWidth="1"/>
    <col min="5" max="5" width="15.375" style="15" customWidth="1"/>
    <col min="6" max="6" width="14.125" style="2" customWidth="1"/>
    <col min="7" max="7" width="30.125" style="2" customWidth="1"/>
    <col min="8" max="16384" width="9.00390625" style="2" customWidth="1"/>
  </cols>
  <sheetData>
    <row r="1" spans="1:7" ht="18.75" customHeight="1">
      <c r="A1" s="176" t="s">
        <v>107</v>
      </c>
      <c r="B1" s="176"/>
      <c r="C1" s="176"/>
      <c r="D1" s="176"/>
      <c r="E1" s="176"/>
      <c r="F1" s="176"/>
      <c r="G1" s="176"/>
    </row>
    <row r="2" spans="1:7" ht="18.75" customHeight="1">
      <c r="A2" s="1"/>
      <c r="B2" s="1"/>
      <c r="C2" s="1"/>
      <c r="D2" s="1"/>
      <c r="E2" s="3"/>
      <c r="F2" s="1"/>
      <c r="G2" s="1"/>
    </row>
    <row r="3" spans="1:7" ht="24.75" customHeight="1">
      <c r="A3" s="4" t="s">
        <v>6</v>
      </c>
      <c r="B3" s="4"/>
      <c r="C3" s="165"/>
      <c r="D3" s="165"/>
      <c r="E3" s="165"/>
      <c r="F3" s="165"/>
      <c r="G3" s="165"/>
    </row>
    <row r="4" spans="1:7" ht="24.75" customHeight="1">
      <c r="A4" s="5" t="s">
        <v>7</v>
      </c>
      <c r="B4" s="5"/>
      <c r="C4" s="166"/>
      <c r="D4" s="166"/>
      <c r="E4" s="166"/>
      <c r="F4" s="6" t="s">
        <v>8</v>
      </c>
      <c r="G4" s="7"/>
    </row>
    <row r="5" spans="1:7" ht="24.75" customHeight="1">
      <c r="A5" s="8"/>
      <c r="B5" s="8"/>
      <c r="C5" s="9"/>
      <c r="D5" s="9"/>
      <c r="E5" s="10"/>
      <c r="F5" s="11"/>
      <c r="G5" s="11"/>
    </row>
    <row r="6" spans="1:3" ht="24.75" customHeight="1">
      <c r="A6" s="12" t="s">
        <v>0</v>
      </c>
      <c r="B6" s="12"/>
      <c r="C6" s="13"/>
    </row>
    <row r="7" spans="1:7" ht="24.75" customHeight="1">
      <c r="A7" s="181" t="s">
        <v>23</v>
      </c>
      <c r="B7" s="182"/>
      <c r="C7" s="16" t="s">
        <v>22</v>
      </c>
      <c r="D7" s="177" t="s">
        <v>21</v>
      </c>
      <c r="E7" s="177"/>
      <c r="F7" s="177" t="s">
        <v>20</v>
      </c>
      <c r="G7" s="177"/>
    </row>
    <row r="8" spans="1:7" ht="38.25" customHeight="1">
      <c r="A8" s="167" t="s">
        <v>2</v>
      </c>
      <c r="B8" s="168"/>
      <c r="C8" s="17" t="s">
        <v>24</v>
      </c>
      <c r="D8" s="190">
        <f>'別紙２－２　収支予算内訳書'!I7</f>
        <v>0</v>
      </c>
      <c r="E8" s="191"/>
      <c r="F8" s="178"/>
      <c r="G8" s="179"/>
    </row>
    <row r="9" spans="1:7" ht="30" customHeight="1">
      <c r="A9" s="169"/>
      <c r="B9" s="170"/>
      <c r="C9" s="19" t="s">
        <v>33</v>
      </c>
      <c r="D9" s="190"/>
      <c r="E9" s="191"/>
      <c r="F9" s="171"/>
      <c r="G9" s="172"/>
    </row>
    <row r="10" spans="1:7" ht="49.5" customHeight="1">
      <c r="A10" s="183" t="s">
        <v>3</v>
      </c>
      <c r="B10" s="184"/>
      <c r="C10" s="20" t="s">
        <v>35</v>
      </c>
      <c r="D10" s="37" t="s">
        <v>9</v>
      </c>
      <c r="E10" s="36">
        <f>'別紙２－２　収支予算内訳書'!C42</f>
        <v>0</v>
      </c>
      <c r="F10" s="180" t="s">
        <v>100</v>
      </c>
      <c r="G10" s="177"/>
    </row>
    <row r="11" spans="1:7" ht="24.75" customHeight="1">
      <c r="A11" s="185"/>
      <c r="B11" s="186"/>
      <c r="C11" s="22" t="s">
        <v>26</v>
      </c>
      <c r="D11" s="18" t="s">
        <v>10</v>
      </c>
      <c r="E11" s="35">
        <f>SUM(E10,D8,D9)</f>
        <v>0</v>
      </c>
      <c r="F11" s="174"/>
      <c r="G11" s="174"/>
    </row>
    <row r="12" spans="1:7" ht="24.75" customHeight="1">
      <c r="A12" s="187" t="s">
        <v>1</v>
      </c>
      <c r="B12" s="187"/>
      <c r="C12" s="23"/>
      <c r="D12" s="24"/>
      <c r="E12" s="25"/>
      <c r="F12" s="23"/>
      <c r="G12" s="26"/>
    </row>
    <row r="13" spans="1:7" ht="24.75" customHeight="1">
      <c r="A13" s="181" t="s">
        <v>4</v>
      </c>
      <c r="B13" s="182"/>
      <c r="C13" s="16" t="s">
        <v>22</v>
      </c>
      <c r="D13" s="177" t="s">
        <v>21</v>
      </c>
      <c r="E13" s="177"/>
      <c r="F13" s="177" t="s">
        <v>103</v>
      </c>
      <c r="G13" s="177"/>
    </row>
    <row r="14" spans="1:7" ht="30" customHeight="1">
      <c r="A14" s="167" t="s">
        <v>5</v>
      </c>
      <c r="B14" s="168"/>
      <c r="C14" s="27" t="s">
        <v>11</v>
      </c>
      <c r="D14" s="195">
        <f>'別紙２－２　収支予算内訳書'!P11</f>
        <v>0</v>
      </c>
      <c r="E14" s="195"/>
      <c r="F14" s="173"/>
      <c r="G14" s="173"/>
    </row>
    <row r="15" spans="1:7" ht="30" customHeight="1">
      <c r="A15" s="188"/>
      <c r="B15" s="189"/>
      <c r="C15" s="27" t="s">
        <v>12</v>
      </c>
      <c r="D15" s="195">
        <f>'別紙２－２　収支予算内訳書'!P12</f>
        <v>0</v>
      </c>
      <c r="E15" s="195"/>
      <c r="F15" s="173"/>
      <c r="G15" s="173"/>
    </row>
    <row r="16" spans="1:7" ht="30" customHeight="1">
      <c r="A16" s="188"/>
      <c r="B16" s="189"/>
      <c r="C16" s="27" t="s">
        <v>13</v>
      </c>
      <c r="D16" s="195">
        <f>'別紙２－２　収支予算内訳書'!P13</f>
        <v>0</v>
      </c>
      <c r="E16" s="195"/>
      <c r="F16" s="173"/>
      <c r="G16" s="173"/>
    </row>
    <row r="17" spans="1:7" ht="30" customHeight="1">
      <c r="A17" s="188"/>
      <c r="B17" s="189"/>
      <c r="C17" s="27" t="s">
        <v>14</v>
      </c>
      <c r="D17" s="195">
        <f>'別紙２－２　収支予算内訳書'!P14</f>
        <v>0</v>
      </c>
      <c r="E17" s="195"/>
      <c r="F17" s="173"/>
      <c r="G17" s="173"/>
    </row>
    <row r="18" spans="1:7" ht="30" customHeight="1">
      <c r="A18" s="188"/>
      <c r="B18" s="189"/>
      <c r="C18" s="27" t="s">
        <v>15</v>
      </c>
      <c r="D18" s="195">
        <f>'別紙２－２　収支予算内訳書'!P15</f>
        <v>0</v>
      </c>
      <c r="E18" s="195"/>
      <c r="F18" s="173"/>
      <c r="G18" s="173"/>
    </row>
    <row r="19" spans="1:7" ht="30" customHeight="1">
      <c r="A19" s="188"/>
      <c r="B19" s="189"/>
      <c r="C19" s="27" t="s">
        <v>16</v>
      </c>
      <c r="D19" s="195">
        <f>'別紙２－２　収支予算内訳書'!P16</f>
        <v>0</v>
      </c>
      <c r="E19" s="195"/>
      <c r="F19" s="173"/>
      <c r="G19" s="173"/>
    </row>
    <row r="20" spans="1:7" ht="30" customHeight="1">
      <c r="A20" s="188"/>
      <c r="B20" s="189"/>
      <c r="C20" s="27" t="s">
        <v>17</v>
      </c>
      <c r="D20" s="195">
        <f>'別紙２－２　収支予算内訳書'!P17</f>
        <v>0</v>
      </c>
      <c r="E20" s="195"/>
      <c r="F20" s="173"/>
      <c r="G20" s="173"/>
    </row>
    <row r="21" spans="1:7" ht="30" customHeight="1">
      <c r="A21" s="188"/>
      <c r="B21" s="189"/>
      <c r="C21" s="27" t="s">
        <v>18</v>
      </c>
      <c r="D21" s="195">
        <f>'別紙２－２　収支予算内訳書'!P18</f>
        <v>0</v>
      </c>
      <c r="E21" s="195"/>
      <c r="F21" s="173"/>
      <c r="G21" s="173"/>
    </row>
    <row r="22" spans="1:7" ht="30" customHeight="1">
      <c r="A22" s="188"/>
      <c r="B22" s="189"/>
      <c r="C22" s="27" t="s">
        <v>19</v>
      </c>
      <c r="D22" s="195">
        <f>'別紙２－２　収支予算内訳書'!P19</f>
        <v>0</v>
      </c>
      <c r="E22" s="195"/>
      <c r="F22" s="173"/>
      <c r="G22" s="173"/>
    </row>
    <row r="23" spans="1:7" ht="36" customHeight="1">
      <c r="A23" s="188"/>
      <c r="B23" s="189"/>
      <c r="C23" s="28" t="s">
        <v>29</v>
      </c>
      <c r="D23" s="195">
        <f>'別紙２－２　収支予算内訳書'!P20</f>
        <v>0</v>
      </c>
      <c r="E23" s="195"/>
      <c r="F23" s="173"/>
      <c r="G23" s="173"/>
    </row>
    <row r="24" spans="1:7" ht="30" customHeight="1">
      <c r="A24" s="188"/>
      <c r="B24" s="189"/>
      <c r="C24" s="20" t="s">
        <v>25</v>
      </c>
      <c r="D24" s="190">
        <f>SUM(D14:E23)</f>
        <v>0</v>
      </c>
      <c r="E24" s="191"/>
      <c r="F24" s="175"/>
      <c r="G24" s="175"/>
    </row>
    <row r="25" spans="1:7" ht="30" customHeight="1">
      <c r="A25" s="185"/>
      <c r="B25" s="186"/>
      <c r="C25" s="22" t="s">
        <v>34</v>
      </c>
      <c r="D25" s="190">
        <f>'別紙２－２　収支予算内訳書'!J24</f>
        <v>0</v>
      </c>
      <c r="E25" s="191"/>
      <c r="F25" s="177"/>
      <c r="G25" s="177"/>
    </row>
    <row r="26" spans="1:7" ht="30" customHeight="1">
      <c r="A26" s="185"/>
      <c r="B26" s="186"/>
      <c r="C26" s="22" t="s">
        <v>27</v>
      </c>
      <c r="D26" s="29" t="s">
        <v>30</v>
      </c>
      <c r="E26" s="35">
        <f>D24+D25</f>
        <v>0</v>
      </c>
      <c r="F26" s="174"/>
      <c r="G26" s="174"/>
    </row>
    <row r="27" spans="1:7" ht="24.75" customHeight="1">
      <c r="A27" s="21" t="s">
        <v>28</v>
      </c>
      <c r="B27" s="21"/>
      <c r="C27" s="30"/>
      <c r="D27" s="24"/>
      <c r="E27" s="25"/>
      <c r="F27" s="23"/>
      <c r="G27" s="26"/>
    </row>
    <row r="28" spans="1:7" ht="30" customHeight="1">
      <c r="A28" s="163"/>
      <c r="B28" s="164"/>
      <c r="C28" s="31" t="s">
        <v>32</v>
      </c>
      <c r="D28" s="32" t="s">
        <v>31</v>
      </c>
      <c r="E28" s="38"/>
      <c r="F28" s="174"/>
      <c r="G28" s="174"/>
    </row>
    <row r="29" spans="1:6" ht="13.5">
      <c r="A29" s="33"/>
      <c r="B29" s="33"/>
      <c r="C29" s="33"/>
      <c r="E29" s="34"/>
      <c r="F29" s="33"/>
    </row>
  </sheetData>
  <sheetProtection password="CC71" sheet="1" formatRows="0" insertRows="0" deleteRows="0"/>
  <mergeCells count="49">
    <mergeCell ref="D7:E7"/>
    <mergeCell ref="D24:E24"/>
    <mergeCell ref="D25:E25"/>
    <mergeCell ref="D19:E19"/>
    <mergeCell ref="D20:E20"/>
    <mergeCell ref="D23:E23"/>
    <mergeCell ref="D21:E21"/>
    <mergeCell ref="D22:E22"/>
    <mergeCell ref="D8:E8"/>
    <mergeCell ref="D9:E9"/>
    <mergeCell ref="F11:G11"/>
    <mergeCell ref="A14:B24"/>
    <mergeCell ref="D15:E15"/>
    <mergeCell ref="D16:E16"/>
    <mergeCell ref="F19:G19"/>
    <mergeCell ref="F20:G20"/>
    <mergeCell ref="F22:G22"/>
    <mergeCell ref="F23:G23"/>
    <mergeCell ref="F21:G21"/>
    <mergeCell ref="F13:G13"/>
    <mergeCell ref="F25:G25"/>
    <mergeCell ref="F26:G26"/>
    <mergeCell ref="F17:G17"/>
    <mergeCell ref="F18:G18"/>
    <mergeCell ref="A13:B13"/>
    <mergeCell ref="D13:E13"/>
    <mergeCell ref="D14:E14"/>
    <mergeCell ref="A26:B26"/>
    <mergeCell ref="A25:B25"/>
    <mergeCell ref="A1:G1"/>
    <mergeCell ref="F7:G7"/>
    <mergeCell ref="F8:G8"/>
    <mergeCell ref="F10:G10"/>
    <mergeCell ref="D17:E17"/>
    <mergeCell ref="D18:E18"/>
    <mergeCell ref="A7:B7"/>
    <mergeCell ref="A10:B10"/>
    <mergeCell ref="A11:B11"/>
    <mergeCell ref="A12:B12"/>
    <mergeCell ref="A28:B28"/>
    <mergeCell ref="C3:G3"/>
    <mergeCell ref="C4:E4"/>
    <mergeCell ref="A8:B9"/>
    <mergeCell ref="F9:G9"/>
    <mergeCell ref="F14:G14"/>
    <mergeCell ref="F15:G15"/>
    <mergeCell ref="F16:G16"/>
    <mergeCell ref="F28:G28"/>
    <mergeCell ref="F24:G24"/>
  </mergeCells>
  <printOptions horizontalCentered="1"/>
  <pageMargins left="0.2362204724409449" right="0.2362204724409449" top="0.7480314960629921" bottom="0.35433070866141736" header="0.31496062992125984" footer="0.31496062992125984"/>
  <pageSetup horizontalDpi="600" verticalDpi="600" orientation="portrait" paperSize="9" r:id="rId2"/>
  <headerFooter alignWithMargins="0">
    <oddHeader>&amp;L別紙２－１</oddHeader>
  </headerFooter>
  <drawing r:id="rId1"/>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4">
      <selection activeCell="A15" sqref="A15:C15"/>
    </sheetView>
  </sheetViews>
  <sheetFormatPr defaultColWidth="9.00390625" defaultRowHeight="13.5"/>
  <cols>
    <col min="1" max="1" width="19.25390625" style="85" customWidth="1"/>
    <col min="2" max="2" width="32.875" style="39" customWidth="1"/>
    <col min="3" max="3" width="35.75390625" style="39" customWidth="1"/>
    <col min="4" max="16384" width="9.00390625" style="39" customWidth="1"/>
  </cols>
  <sheetData>
    <row r="1" spans="1:3" ht="30.75" customHeight="1" thickBot="1">
      <c r="A1" s="192" t="s">
        <v>77</v>
      </c>
      <c r="B1" s="192"/>
      <c r="C1" s="192"/>
    </row>
    <row r="2" spans="1:3" ht="30.75" customHeight="1" thickBot="1">
      <c r="A2" s="70" t="s">
        <v>61</v>
      </c>
      <c r="B2" s="71" t="s">
        <v>62</v>
      </c>
      <c r="C2" s="72" t="s">
        <v>63</v>
      </c>
    </row>
    <row r="3" spans="1:3" ht="49.5" customHeight="1" thickBot="1">
      <c r="A3" s="73" t="s">
        <v>64</v>
      </c>
      <c r="B3" s="74" t="s">
        <v>78</v>
      </c>
      <c r="C3" s="75" t="s">
        <v>88</v>
      </c>
    </row>
    <row r="4" spans="1:3" ht="90" customHeight="1" thickBot="1">
      <c r="A4" s="70" t="s">
        <v>65</v>
      </c>
      <c r="B4" s="76" t="s">
        <v>92</v>
      </c>
      <c r="C4" s="77" t="s">
        <v>93</v>
      </c>
    </row>
    <row r="5" spans="1:3" ht="49.5" customHeight="1" thickBot="1">
      <c r="A5" s="73" t="s">
        <v>66</v>
      </c>
      <c r="B5" s="74" t="s">
        <v>79</v>
      </c>
      <c r="C5" s="75" t="s">
        <v>94</v>
      </c>
    </row>
    <row r="6" spans="1:3" ht="49.5" customHeight="1" thickBot="1">
      <c r="A6" s="73" t="s">
        <v>67</v>
      </c>
      <c r="B6" s="74" t="s">
        <v>89</v>
      </c>
      <c r="C6" s="75" t="s">
        <v>68</v>
      </c>
    </row>
    <row r="7" spans="1:3" ht="49.5" customHeight="1" thickBot="1">
      <c r="A7" s="73" t="s">
        <v>69</v>
      </c>
      <c r="B7" s="74" t="s">
        <v>80</v>
      </c>
      <c r="C7" s="75" t="s">
        <v>70</v>
      </c>
    </row>
    <row r="8" spans="1:3" ht="49.5" customHeight="1" thickBot="1">
      <c r="A8" s="73" t="s">
        <v>71</v>
      </c>
      <c r="B8" s="74" t="s">
        <v>90</v>
      </c>
      <c r="C8" s="75" t="s">
        <v>72</v>
      </c>
    </row>
    <row r="9" spans="1:3" ht="78" customHeight="1" thickBot="1">
      <c r="A9" s="78" t="s">
        <v>81</v>
      </c>
      <c r="B9" s="79" t="s">
        <v>82</v>
      </c>
      <c r="C9" s="77" t="s">
        <v>83</v>
      </c>
    </row>
    <row r="10" spans="1:3" ht="49.5" customHeight="1" thickBot="1">
      <c r="A10" s="78" t="s">
        <v>73</v>
      </c>
      <c r="B10" s="80" t="s">
        <v>86</v>
      </c>
      <c r="C10" s="81" t="s">
        <v>84</v>
      </c>
    </row>
    <row r="11" spans="1:3" ht="49.5" customHeight="1" thickBot="1">
      <c r="A11" s="70" t="s">
        <v>74</v>
      </c>
      <c r="B11" s="82" t="s">
        <v>87</v>
      </c>
      <c r="C11" s="83" t="s">
        <v>85</v>
      </c>
    </row>
    <row r="12" spans="1:3" ht="49.5" customHeight="1" thickBot="1">
      <c r="A12" s="73" t="s">
        <v>75</v>
      </c>
      <c r="B12" s="74" t="s">
        <v>95</v>
      </c>
      <c r="C12" s="75" t="s">
        <v>76</v>
      </c>
    </row>
    <row r="13" spans="1:3" ht="19.5" customHeight="1">
      <c r="A13" s="193" t="s">
        <v>105</v>
      </c>
      <c r="B13" s="193"/>
      <c r="C13" s="193"/>
    </row>
    <row r="14" spans="1:3" ht="19.5" customHeight="1">
      <c r="A14" s="194" t="s">
        <v>96</v>
      </c>
      <c r="B14" s="194"/>
      <c r="C14" s="194"/>
    </row>
    <row r="15" spans="1:3" ht="19.5" customHeight="1">
      <c r="A15" s="194" t="s">
        <v>106</v>
      </c>
      <c r="B15" s="194"/>
      <c r="C15" s="194"/>
    </row>
    <row r="16" spans="1:3" ht="19.5" customHeight="1">
      <c r="A16" s="194" t="s">
        <v>91</v>
      </c>
      <c r="B16" s="194"/>
      <c r="C16" s="194"/>
    </row>
    <row r="17" ht="14.25">
      <c r="A17" s="84"/>
    </row>
  </sheetData>
  <sheetProtection/>
  <mergeCells count="5">
    <mergeCell ref="A1:C1"/>
    <mergeCell ref="A13:C13"/>
    <mergeCell ref="A14:C14"/>
    <mergeCell ref="A15:C15"/>
    <mergeCell ref="A16:C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コミュニティ課</dc:creator>
  <cp:keywords/>
  <dc:description/>
  <cp:lastModifiedBy>長利 優</cp:lastModifiedBy>
  <cp:lastPrinted>2021-12-07T01:46:17Z</cp:lastPrinted>
  <dcterms:created xsi:type="dcterms:W3CDTF">2007-09-06T01:47:14Z</dcterms:created>
  <dcterms:modified xsi:type="dcterms:W3CDTF">2022-10-25T09:35:01Z</dcterms:modified>
  <cp:category/>
  <cp:version/>
  <cp:contentType/>
  <cp:contentStatus/>
</cp:coreProperties>
</file>