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FILE\流山市役所\05子ども家庭部\子ども家庭課\R5\05 子ども政策室【R5年度】\05保育所等整備\01補助金\【市】流山市私立保育所等賃借料補助金\01交付申請\00 申請書類（法人案内用）\"/>
    </mc:Choice>
  </mc:AlternateContent>
  <bookViews>
    <workbookView xWindow="0" yWindow="0" windowWidth="20490" windowHeight="7365" tabRatio="727"/>
  </bookViews>
  <sheets>
    <sheet name="第２号様式入力シート" sheetId="4" r:id="rId1"/>
    <sheet name="第２号様式（申請額（実績報告額）算出内訳書）" sheetId="3" r:id="rId2"/>
    <sheet name="第３号様式（賃借料加算額・該当有の場合のみ提出）" sheetId="2" r:id="rId3"/>
  </sheets>
  <definedNames>
    <definedName name="_xlnm.Print_Area" localSheetId="1">'第２号様式（申請額（実績報告額）算出内訳書）'!$A$1:$Y$56</definedName>
    <definedName name="_xlnm.Print_Area" localSheetId="0">第２号様式入力シート!$A$1:$G$41</definedName>
    <definedName name="_xlnm.Print_Area" localSheetId="2">'第３号様式（賃借料加算額・該当有の場合のみ提出）'!$A$1:$T$20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2" l="1"/>
  <c r="F4" i="2"/>
  <c r="K4" i="2"/>
  <c r="B36" i="4" l="1"/>
  <c r="D17" i="4" l="1"/>
  <c r="B51" i="3" s="1"/>
  <c r="B5" i="3"/>
  <c r="B19" i="3"/>
  <c r="B18" i="3"/>
  <c r="B17" i="3"/>
  <c r="B16" i="3"/>
  <c r="B34" i="3"/>
  <c r="B42" i="3"/>
  <c r="B41" i="4"/>
  <c r="B40" i="4"/>
  <c r="B39" i="4"/>
  <c r="B38" i="4"/>
  <c r="B37" i="4"/>
  <c r="R13" i="3"/>
  <c r="P13" i="3"/>
  <c r="M13" i="3"/>
  <c r="H13" i="3"/>
  <c r="F13" i="3"/>
  <c r="E13" i="3"/>
  <c r="F51" i="3" l="1"/>
  <c r="K51" i="3" s="1"/>
  <c r="J5" i="3"/>
  <c r="R5" i="3" s="1"/>
  <c r="N34" i="3" l="1"/>
  <c r="O9" i="2" l="1"/>
  <c r="O10" i="2"/>
  <c r="O11" i="2"/>
  <c r="O12" i="2"/>
  <c r="O13" i="2"/>
  <c r="O14" i="2"/>
  <c r="O15" i="2"/>
  <c r="O16" i="2"/>
  <c r="O17" i="2"/>
  <c r="O18" i="2"/>
  <c r="O19" i="2"/>
  <c r="O8" i="2"/>
  <c r="O20" i="2" l="1"/>
  <c r="H34" i="3"/>
  <c r="T34" i="3" s="1"/>
  <c r="B20" i="4" l="1"/>
  <c r="D18" i="4" s="1"/>
  <c r="B23" i="3" s="1"/>
  <c r="N23" i="3" s="1"/>
  <c r="P51" i="3"/>
  <c r="U51" i="3" s="1"/>
  <c r="F23" i="3" l="1"/>
  <c r="J23" i="3" s="1"/>
  <c r="R23" i="3" s="1"/>
  <c r="V23" i="3" s="1"/>
  <c r="B15" i="3" s="1"/>
  <c r="F42" i="3"/>
  <c r="P42" i="3" s="1"/>
  <c r="K42" i="3" l="1"/>
  <c r="U42" i="3" s="1"/>
</calcChain>
</file>

<file path=xl/comments1.xml><?xml version="1.0" encoding="utf-8"?>
<comments xmlns="http://schemas.openxmlformats.org/spreadsheetml/2006/main">
  <authors>
    <author>Windows ユーザー</author>
  </authors>
  <commentList>
    <comment ref="B14" authorId="0" shapeId="0">
      <text>
        <r>
          <rPr>
            <sz val="11"/>
            <color indexed="81"/>
            <rFont val="BIZ UDゴシック"/>
            <family val="3"/>
            <charset val="128"/>
          </rPr>
          <t>プルダウンで選択</t>
        </r>
      </text>
    </comment>
    <comment ref="C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F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</t>
        </r>
      </text>
    </comment>
  </commentList>
</comments>
</file>

<file path=xl/sharedStrings.xml><?xml version="1.0" encoding="utf-8"?>
<sst xmlns="http://schemas.openxmlformats.org/spreadsheetml/2006/main" count="144" uniqueCount="128">
  <si>
    <t>建物賃借料</t>
  </si>
  <si>
    <t>賃借料加算額</t>
  </si>
  <si>
    <t>土地賃借料</t>
  </si>
  <si>
    <t>補助基準面積</t>
  </si>
  <si>
    <t>第２号様式（第７条、別表第２関係）</t>
  </si>
  <si>
    <t>１　土地賃借料補助の場合</t>
  </si>
  <si>
    <t>補助基準額（注１）</t>
  </si>
  <si>
    <t>補助金の額（注２）</t>
  </si>
  <si>
    <t>該当</t>
  </si>
  <si>
    <t>申請種別</t>
  </si>
  <si>
    <t>③施設の設置時期が平成２８年４月１日から令和２年３月３１日までの間にある場合</t>
  </si>
  <si>
    <t>④施設の設置時期が令和２年４月１日以後の場合</t>
  </si>
  <si>
    <t>（１）①に該当する場合（非該当の場合、記入は不要です。）</t>
  </si>
  <si>
    <t>差引額（注１）</t>
  </si>
  <si>
    <t>県基準額（注２）</t>
  </si>
  <si>
    <t>補助基準額（注３）</t>
  </si>
  <si>
    <t>補助金の額（注４）</t>
  </si>
  <si>
    <t>（２）②に該当する場合（非該当の場合、記入は不要です。）</t>
  </si>
  <si>
    <t>（３）③に該当する場合（非該当の場合、記入は不要です。）</t>
  </si>
  <si>
    <t>（４）④又は⑤に該当する場合（非該当の場合、記入は不要です。）</t>
  </si>
  <si>
    <t>補助基準額（注１）</t>
    <phoneticPr fontId="2"/>
  </si>
  <si>
    <t>賃借料加算額</t>
    <phoneticPr fontId="2"/>
  </si>
  <si>
    <t>補助金の額（注２）</t>
    <phoneticPr fontId="2"/>
  </si>
  <si>
    <t>注</t>
    <phoneticPr fontId="2"/>
  </si>
  <si>
    <t>注</t>
    <phoneticPr fontId="2"/>
  </si>
  <si>
    <t>注</t>
    <phoneticPr fontId="2"/>
  </si>
  <si>
    <t>２９人以下</t>
    <phoneticPr fontId="2"/>
  </si>
  <si>
    <t>３０人以上４４人以下</t>
    <phoneticPr fontId="2"/>
  </si>
  <si>
    <t>４５人以上６０人以下</t>
    <phoneticPr fontId="2"/>
  </si>
  <si>
    <t>６１人以上９０人以下</t>
    <phoneticPr fontId="2"/>
  </si>
  <si>
    <t>賃借料加算額算定表</t>
  </si>
  <si>
    <t>１　定員</t>
  </si>
  <si>
    <t>２　賃借料加算額の算定</t>
  </si>
  <si>
    <t>対象月</t>
  </si>
  <si>
    <t>入所人数①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</si>
  <si>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</si>
  <si>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</si>
  <si>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</si>
  <si>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</si>
  <si>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</si>
  <si>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</si>
  <si>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</si>
  <si>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</si>
  <si>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</si>
  <si>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</si>
  <si>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</si>
  <si>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計</t>
  </si>
  <si>
    <t>賃借料加算額
（①×②）</t>
    <phoneticPr fontId="2"/>
  </si>
  <si>
    <t>４月</t>
    <phoneticPr fontId="2"/>
  </si>
  <si>
    <t>注</t>
    <phoneticPr fontId="2"/>
  </si>
  <si>
    <t>申請額（実績報告額）算出内訳書</t>
    <phoneticPr fontId="2"/>
  </si>
  <si>
    <t>⑤②から④までにかかわらず、私立保育所等を設置してから１０年を経過する日の属する年度以降の場合</t>
    <phoneticPr fontId="2"/>
  </si>
  <si>
    <t>　１　補助基準額とは、次の算式により算定される額をいう。</t>
    <phoneticPr fontId="2"/>
  </si>
  <si>
    <t>　　　５００，０００円×申請日の属する年度における賃借期間の月数</t>
    <phoneticPr fontId="2"/>
  </si>
  <si>
    <t>　２　補助金の額とは、次の算式により算定される額をいう。</t>
    <phoneticPr fontId="2"/>
  </si>
  <si>
    <t>　　　土地賃借料又は補助基準額のうち、いずれか低い方の額×１／２（１，０００円未満の端数を切り捨てる。）</t>
    <rPh sb="3" eb="5">
      <t>トチ</t>
    </rPh>
    <phoneticPr fontId="2"/>
  </si>
  <si>
    <t>①建物賃借料の年額が賃借料加算の年額の３倍（設置年度に限り２倍）を超える場合</t>
    <phoneticPr fontId="2"/>
  </si>
  <si>
    <t>　１　差引額とは、建物賃借料の年額から賃借料加算の年額を差し引いた額をいう。</t>
    <phoneticPr fontId="2"/>
  </si>
  <si>
    <t>　３　補助基準額とは、差引額と県基準額を比較して低い方の額をいう。</t>
    <phoneticPr fontId="2"/>
  </si>
  <si>
    <t>　４　補助金の額は、次の算式により算定される額をいう。</t>
    <phoneticPr fontId="2"/>
  </si>
  <si>
    <t>　　　補助基準額÷２（１，０００円未満の端数切捨て）＋補助基準額÷４（１，０００円未満の端数切捨て）</t>
    <phoneticPr fontId="2"/>
  </si>
  <si>
    <t>　１　補助基準額とは、次の算式により算定される額（限度額：建物賃借料の年額）をいう。</t>
    <phoneticPr fontId="2"/>
  </si>
  <si>
    <t>　　　１，３００円×補助基準面積×申請日の属する年度における賃借期間の月数</t>
    <phoneticPr fontId="2"/>
  </si>
  <si>
    <t>　２　補助金の額とは、次の算式により算定される額をいう。</t>
    <phoneticPr fontId="2"/>
  </si>
  <si>
    <t>　　　補助基準額×３／４（１，０００円未満の端数を切り捨てる。）－賃借料加算の年額</t>
    <phoneticPr fontId="2"/>
  </si>
  <si>
    <t>　１　補助基準額とは、次の算式により算定される額（限度額：建物賃借料の年額）をいう。</t>
    <phoneticPr fontId="2"/>
  </si>
  <si>
    <t>　　　１，８００円×補助基準面積×申請日の属する年度における賃借期間の月数</t>
    <phoneticPr fontId="2"/>
  </si>
  <si>
    <t>　２　補助金の額とは、次の算式により算定される額をいう。</t>
    <phoneticPr fontId="2"/>
  </si>
  <si>
    <t>　　　補助基準額×３／４（１，０００円未満の端数を切り捨てる。）－賃借料加算の年額</t>
    <phoneticPr fontId="2"/>
  </si>
  <si>
    <t>　１　補助基準額とは、次の算式により算定される額をいう。</t>
    <phoneticPr fontId="2"/>
  </si>
  <si>
    <t>　　　建物賃借料の年額×３／４（１，０００円未満の端数切捨て）</t>
    <phoneticPr fontId="2"/>
  </si>
  <si>
    <t>　２　補助金の額とは、補助基準額から賃借料加算の年額を差し引いた額をいう。</t>
    <phoneticPr fontId="2"/>
  </si>
  <si>
    <t>第３号様式（第７条、別表第２関係）</t>
    <phoneticPr fontId="2"/>
  </si>
  <si>
    <t>単価②</t>
    <phoneticPr fontId="2"/>
  </si>
  <si>
    <t>○</t>
    <phoneticPr fontId="2"/>
  </si>
  <si>
    <t>利用定員数</t>
    <rPh sb="0" eb="2">
      <t>リヨウ</t>
    </rPh>
    <rPh sb="2" eb="4">
      <t>テイイン</t>
    </rPh>
    <rPh sb="4" eb="5">
      <t>スウ</t>
    </rPh>
    <phoneticPr fontId="2"/>
  </si>
  <si>
    <t>２　建物賃借料補助の場合（該当する申請種別に〇を付してください。）</t>
    <phoneticPr fontId="2"/>
  </si>
  <si>
    <t>　２　県基準額とは、建物賃借料の年額が賃借料加算の年額の３倍を超える場合は、２２，０００，０００円</t>
    <phoneticPr fontId="2"/>
  </si>
  <si>
    <t>（施設設置年度に２倍を超える場合は、１２，０００，０００円）とする。</t>
    <phoneticPr fontId="2"/>
  </si>
  <si>
    <t>建物賃借料</t>
    <rPh sb="0" eb="2">
      <t>タテモノ</t>
    </rPh>
    <rPh sb="2" eb="5">
      <t>チンシャクリョウ</t>
    </rPh>
    <phoneticPr fontId="2"/>
  </si>
  <si>
    <t>建物賃借料</t>
    <rPh sb="0" eb="5">
      <t>タテモノチンシャクリョウ</t>
    </rPh>
    <phoneticPr fontId="2"/>
  </si>
  <si>
    <t>施設開設年月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</si>
  <si>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</si>
  <si>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</si>
  <si>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</si>
  <si>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利用定員</t>
    <rPh sb="0" eb="2">
      <t>リヨウ</t>
    </rPh>
    <rPh sb="2" eb="4">
      <t>テイイン</t>
    </rPh>
    <phoneticPr fontId="2"/>
  </si>
  <si>
    <t>人（</t>
    <rPh sb="0" eb="1">
      <t>ニン</t>
    </rPh>
    <phoneticPr fontId="2"/>
  </si>
  <si>
    <t>年</t>
    <phoneticPr fontId="2"/>
  </si>
  <si>
    <t>月現在）</t>
    <rPh sb="0" eb="1">
      <t>ガツ</t>
    </rPh>
    <rPh sb="1" eb="3">
      <t>ゲンザイ</t>
    </rPh>
    <phoneticPr fontId="2"/>
  </si>
  <si>
    <t>平成</t>
    <rPh sb="0" eb="2">
      <t>ヘイセイ</t>
    </rPh>
    <phoneticPr fontId="2"/>
  </si>
  <si>
    <t>９１人以上120人以下</t>
    <rPh sb="8" eb="9">
      <t>ニン</t>
    </rPh>
    <rPh sb="9" eb="11">
      <t>イカ</t>
    </rPh>
    <phoneticPr fontId="2"/>
  </si>
  <si>
    <t>121人以上</t>
    <rPh sb="3" eb="4">
      <t>ニン</t>
    </rPh>
    <rPh sb="4" eb="6">
      <t>イジョウ</t>
    </rPh>
    <phoneticPr fontId="2"/>
  </si>
  <si>
    <t>対象月数</t>
    <rPh sb="0" eb="2">
      <t>タイショウ</t>
    </rPh>
    <rPh sb="2" eb="4">
      <t>ツキスウ</t>
    </rPh>
    <phoneticPr fontId="2"/>
  </si>
  <si>
    <t>年額</t>
    <rPh sb="0" eb="2">
      <t>ネンガク</t>
    </rPh>
    <phoneticPr fontId="2"/>
  </si>
  <si>
    <t>建物賃借料／賃借料加算額</t>
    <rPh sb="0" eb="5">
      <t>タテモノチンシャクリョウ</t>
    </rPh>
    <rPh sb="6" eb="9">
      <t>チンシャクリョウ</t>
    </rPh>
    <rPh sb="9" eb="12">
      <t>カサンガク</t>
    </rPh>
    <phoneticPr fontId="2"/>
  </si>
  <si>
    <t>②施設の設置時期が平成２８年３月３１日以前の場合</t>
    <phoneticPr fontId="2"/>
  </si>
  <si>
    <t>補助基準面積</t>
    <rPh sb="0" eb="2">
      <t>ホジョ</t>
    </rPh>
    <rPh sb="2" eb="4">
      <t>キジュン</t>
    </rPh>
    <rPh sb="4" eb="6">
      <t>メンセキ</t>
    </rPh>
    <phoneticPr fontId="2"/>
  </si>
  <si>
    <t>基準面積（㎡）</t>
    <rPh sb="0" eb="2">
      <t>キジュン</t>
    </rPh>
    <rPh sb="2" eb="4">
      <t>メンセキ</t>
    </rPh>
    <phoneticPr fontId="2"/>
  </si>
  <si>
    <t>人</t>
    <rPh sb="0" eb="1">
      <t>ニン</t>
    </rPh>
    <phoneticPr fontId="2"/>
  </si>
  <si>
    <t>現在</t>
    <rPh sb="0" eb="2">
      <t>ゲンザイ</t>
    </rPh>
    <phoneticPr fontId="2"/>
  </si>
  <si>
    <t>該当</t>
    <rPh sb="0" eb="2">
      <t>ガイトウ</t>
    </rPh>
    <phoneticPr fontId="2"/>
  </si>
  <si>
    <t>月額土地賃借料</t>
    <rPh sb="0" eb="2">
      <t>ゲツガク</t>
    </rPh>
    <rPh sb="2" eb="4">
      <t>トチ</t>
    </rPh>
    <rPh sb="4" eb="7">
      <t>チンシャクリョウ</t>
    </rPh>
    <phoneticPr fontId="2"/>
  </si>
  <si>
    <t>第２号様式用入力シート</t>
    <rPh sb="0" eb="1">
      <t>ダイ</t>
    </rPh>
    <rPh sb="2" eb="3">
      <t>ゴウ</t>
    </rPh>
    <rPh sb="3" eb="5">
      <t>ヨウシキ</t>
    </rPh>
    <rPh sb="5" eb="6">
      <t>ヨウ</t>
    </rPh>
    <rPh sb="6" eb="8">
      <t>ニュウリョク</t>
    </rPh>
    <phoneticPr fontId="2"/>
  </si>
  <si>
    <t>土地賃借料補助の場合のみ入力↓</t>
    <rPh sb="0" eb="2">
      <t>トチ</t>
    </rPh>
    <rPh sb="2" eb="5">
      <t>チンシャクリョウ</t>
    </rPh>
    <rPh sb="5" eb="7">
      <t>ホジョ</t>
    </rPh>
    <rPh sb="8" eb="10">
      <t>バアイ</t>
    </rPh>
    <rPh sb="12" eb="14">
      <t>ニュウリョク</t>
    </rPh>
    <phoneticPr fontId="2"/>
  </si>
  <si>
    <t>建物賃借料補助の場合のみ入力↓</t>
    <rPh sb="0" eb="2">
      <t>タテモノ</t>
    </rPh>
    <rPh sb="2" eb="5">
      <t>チンシャクリョウ</t>
    </rPh>
    <rPh sb="5" eb="7">
      <t>ホジョ</t>
    </rPh>
    <rPh sb="8" eb="10">
      <t>バアイ</t>
    </rPh>
    <rPh sb="12" eb="14">
      <t>ニュウリョク</t>
    </rPh>
    <phoneticPr fontId="2"/>
  </si>
  <si>
    <t>①利用定員数</t>
    <rPh sb="1" eb="3">
      <t>リヨウ</t>
    </rPh>
    <rPh sb="3" eb="5">
      <t>テイイン</t>
    </rPh>
    <rPh sb="5" eb="6">
      <t>スウ</t>
    </rPh>
    <phoneticPr fontId="2"/>
  </si>
  <si>
    <t>②開設年月</t>
    <rPh sb="1" eb="3">
      <t>カイセツ</t>
    </rPh>
    <rPh sb="3" eb="5">
      <t>ネンゲツ</t>
    </rPh>
    <phoneticPr fontId="2"/>
  </si>
  <si>
    <t>①から④を入力して下さい。</t>
    <rPh sb="5" eb="7">
      <t>ニュウリョク</t>
    </rPh>
    <rPh sb="9" eb="10">
      <t>クダ</t>
    </rPh>
    <phoneticPr fontId="2"/>
  </si>
  <si>
    <t>③建物賃借料</t>
    <rPh sb="1" eb="3">
      <t>タテモノ</t>
    </rPh>
    <rPh sb="3" eb="6">
      <t>チンシャクリョウ</t>
    </rPh>
    <phoneticPr fontId="2"/>
  </si>
  <si>
    <t>月額</t>
    <rPh sb="0" eb="2">
      <t>ゲツガク</t>
    </rPh>
    <phoneticPr fontId="2"/>
  </si>
  <si>
    <t>④賃借料加算額</t>
    <rPh sb="1" eb="4">
      <t>チンシャクリョウ</t>
    </rPh>
    <rPh sb="4" eb="7">
      <t>カサンガク</t>
    </rPh>
    <phoneticPr fontId="2"/>
  </si>
  <si>
    <t>第２号様式の２（１）に補助金額が表示されていたら入力終了です。</t>
    <rPh sb="0" eb="1">
      <t>ダイ</t>
    </rPh>
    <rPh sb="2" eb="3">
      <t>ゴウ</t>
    </rPh>
    <rPh sb="3" eb="5">
      <t>ヨウシキ</t>
    </rPh>
    <rPh sb="11" eb="13">
      <t>ホジョ</t>
    </rPh>
    <rPh sb="13" eb="15">
      <t>キンガク</t>
    </rPh>
    <rPh sb="16" eb="18">
      <t>ヒョウジ</t>
    </rPh>
    <rPh sb="24" eb="26">
      <t>ニュウリョク</t>
    </rPh>
    <rPh sb="26" eb="28">
      <t>シュウリョウ</t>
    </rPh>
    <phoneticPr fontId="2"/>
  </si>
  <si>
    <t>補助対象の場合は、第２号様式の２（２）から（４）のいずれかに補助金額が表示されます。</t>
    <rPh sb="0" eb="2">
      <t>ホジョ</t>
    </rPh>
    <rPh sb="2" eb="4">
      <t>タイショウ</t>
    </rPh>
    <rPh sb="5" eb="7">
      <t>バアイ</t>
    </rPh>
    <rPh sb="9" eb="10">
      <t>ダイ</t>
    </rPh>
    <rPh sb="11" eb="12">
      <t>ゴウ</t>
    </rPh>
    <rPh sb="12" eb="14">
      <t>ヨウシキ</t>
    </rPh>
    <rPh sb="30" eb="32">
      <t>ホジョ</t>
    </rPh>
    <rPh sb="32" eb="34">
      <t>キンガク</t>
    </rPh>
    <rPh sb="35" eb="37">
      <t>ヒョウジ</t>
    </rPh>
    <phoneticPr fontId="2"/>
  </si>
  <si>
    <t>・施設の設置時期が平成２８年３月３１日以前の場合</t>
    <phoneticPr fontId="2"/>
  </si>
  <si>
    <t>・施設の設置時期が平成２８年４月１日から令和２年３月３１日までの間にある場合</t>
    <phoneticPr fontId="2"/>
  </si>
  <si>
    <t>・施設の設置時期が令和２年４月１日以後の場合</t>
    <phoneticPr fontId="2"/>
  </si>
  <si>
    <t>・私立保育所等を設置してから１０年を経過する日の属する年度以降の場合</t>
    <phoneticPr fontId="2"/>
  </si>
  <si>
    <t>補助金額が表示されていない場合、下記のうち該当するものを一つ選択してください。</t>
    <rPh sb="0" eb="2">
      <t>ホジョ</t>
    </rPh>
    <rPh sb="2" eb="4">
      <t>キンガク</t>
    </rPh>
    <rPh sb="5" eb="7">
      <t>ヒョウジ</t>
    </rPh>
    <rPh sb="13" eb="15">
      <t>バアイ</t>
    </rPh>
    <rPh sb="16" eb="18">
      <t>カキ</t>
    </rPh>
    <rPh sb="21" eb="23">
      <t>ガイトウ</t>
    </rPh>
    <rPh sb="28" eb="29">
      <t>ヒト</t>
    </rPh>
    <rPh sb="30" eb="32">
      <t>センタク</t>
    </rPh>
    <phoneticPr fontId="2"/>
  </si>
  <si>
    <t>※加算の適用がある場合のみ、第３号様式を入力してください。</t>
    <rPh sb="1" eb="3">
      <t>カサン</t>
    </rPh>
    <rPh sb="4" eb="6">
      <t>テキヨウ</t>
    </rPh>
    <rPh sb="9" eb="11">
      <t>バアイ</t>
    </rPh>
    <rPh sb="14" eb="15">
      <t>ダイ</t>
    </rPh>
    <rPh sb="16" eb="17">
      <t>ゴウ</t>
    </rPh>
    <rPh sb="17" eb="19">
      <t>ヨウシキ</t>
    </rPh>
    <rPh sb="20" eb="22">
      <t>ニュウリョク</t>
    </rPh>
    <phoneticPr fontId="2"/>
  </si>
  <si>
    <t>④施設の開設初年度の場合のみ○選択⇒</t>
    <rPh sb="15" eb="17">
      <t>センタク</t>
    </rPh>
    <phoneticPr fontId="2"/>
  </si>
  <si>
    <t>※黄色セルの入力漏れがあっても補助金額の表示が０円になります。入力漏れにご注意ください。</t>
    <rPh sb="1" eb="3">
      <t>キイロ</t>
    </rPh>
    <rPh sb="6" eb="8">
      <t>ニュウリョク</t>
    </rPh>
    <rPh sb="8" eb="9">
      <t>モ</t>
    </rPh>
    <rPh sb="15" eb="18">
      <t>ホジョキン</t>
    </rPh>
    <rPh sb="18" eb="19">
      <t>ガク</t>
    </rPh>
    <rPh sb="20" eb="22">
      <t>ヒョウジ</t>
    </rPh>
    <rPh sb="24" eb="25">
      <t>エン</t>
    </rPh>
    <rPh sb="31" eb="33">
      <t>ニュウリョク</t>
    </rPh>
    <rPh sb="33" eb="34">
      <t>モ</t>
    </rPh>
    <rPh sb="37" eb="39">
      <t>チュウイ</t>
    </rPh>
    <phoneticPr fontId="2"/>
  </si>
  <si>
    <t>≪案内に沿って、黄色セルのみ入力して下さい≫</t>
    <rPh sb="1" eb="3">
      <t>アンナイ</t>
    </rPh>
    <rPh sb="4" eb="5">
      <t>ソ</t>
    </rPh>
    <rPh sb="8" eb="10">
      <t>キイロ</t>
    </rPh>
    <rPh sb="14" eb="16">
      <t>ニュウリョク</t>
    </rPh>
    <rPh sb="18" eb="19">
      <t>クダ</t>
    </rPh>
    <phoneticPr fontId="2"/>
  </si>
  <si>
    <t>いずれも補助金額が０円となっている場合は、補助対象外です。</t>
    <rPh sb="4" eb="6">
      <t>ホジョ</t>
    </rPh>
    <rPh sb="6" eb="8">
      <t>キンガク</t>
    </rPh>
    <rPh sb="10" eb="11">
      <t>エン</t>
    </rPh>
    <rPh sb="17" eb="19">
      <t>バアイ</t>
    </rPh>
    <rPh sb="21" eb="23">
      <t>ホジョ</t>
    </rPh>
    <rPh sb="23" eb="25">
      <t>タイショウ</t>
    </rPh>
    <rPh sb="25" eb="26">
      <t>ガイ</t>
    </rPh>
    <phoneticPr fontId="2"/>
  </si>
  <si>
    <t>年号</t>
    <rPh sb="0" eb="2">
      <t>ネンゴウ</t>
    </rPh>
    <phoneticPr fontId="2"/>
  </si>
  <si>
    <t>利用定員</t>
    <phoneticPr fontId="2"/>
  </si>
  <si>
    <t>年</t>
    <rPh sb="0" eb="1">
      <t>ネン</t>
    </rPh>
    <phoneticPr fontId="2"/>
  </si>
  <si>
    <t>月現在）</t>
    <rPh sb="0" eb="1">
      <t>ガツ</t>
    </rPh>
    <rPh sb="1" eb="3">
      <t>ゲンザイ</t>
    </rPh>
    <phoneticPr fontId="2"/>
  </si>
  <si>
    <t>（令和</t>
    <rPh sb="1" eb="3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</si>
</sst>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General&quot;人&quot;"/>
    <numFmt numFmtId="177" formatCode="#,##0&quot;円&quot;"/>
    <numFmt numFmtId="178" formatCode="0.0&quot;倍&quot;"/>
  </numFmts>
  <fonts count="14">
    <font>
      <sz val="11"/>
      <color theme="1"/>
      <name val="BIZ UDPゴシック"/>
      <family val="2"/>
      <charset val="128"/>
    </font>
    <font>
      <sz val="12"/>
      <color theme="1"/>
      <name val="BIZ UD明朝 Medium"/>
      <family val="1"/>
      <charset val="128"/>
    </font>
    <font>
      <sz val="6"/>
      <name val="BIZ UDPゴシック"/>
      <family val="2"/>
      <charset val="128"/>
    </font>
    <font>
      <sz val="11"/>
      <color theme="1"/>
      <name val="BIZ UDPゴシック"/>
      <family val="2"/>
      <charset val="128"/>
    </font>
    <font>
      <sz val="11"/>
      <color theme="1"/>
      <name val="BIZ UDゴシック"/>
      <family val="3"/>
      <charset val="128"/>
    </font>
    <font>
      <sz val="11"/>
      <color theme="1"/>
      <name val="BIZ UD明朝 Medium"/>
      <family val="1"/>
      <charset val="128"/>
    </font>
    <font>
      <b/>
      <sz val="11"/>
      <color theme="1"/>
      <name val="BIZ UDP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BIZ UDPゴシック"/>
      <family val="3"/>
      <charset val="128"/>
    </font>
    <font>
      <sz val="11"/>
      <color indexed="81"/>
      <name val="BIZ UDゴシック"/>
      <family val="3"/>
      <charset val="128"/>
    </font>
    <font>
      <b/>
      <sz val="11"/>
      <name val="BIZ UDPゴシック"/>
      <family val="3"/>
      <charset val="128"/>
    </font>
    <font>
      <b/>
      <sz val="11"/>
      <color rgb="FFC00000"/>
      <name val="BIZ UDPゴシック"/>
      <family val="3"/>
      <charset val="128"/>
    </font>
    <font>
      <b/>
      <sz val="14"/>
      <color rgb="FFC00000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6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Border="1">
      <alignment vertical="center"/>
    </xf>
    <xf numFmtId="38" fontId="5" fillId="0" borderId="0" xfId="1" applyNumberFormat="1" applyFont="1" applyAlignment="1">
      <alignment vertical="center"/>
    </xf>
    <xf numFmtId="38" fontId="4" fillId="0" borderId="0" xfId="1" applyNumberFormat="1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38" fontId="1" fillId="0" borderId="0" xfId="1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38" fontId="1" fillId="0" borderId="0" xfId="1" applyNumberFormat="1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0" fillId="0" borderId="1" xfId="2" applyFont="1" applyBorder="1">
      <alignment vertical="center"/>
    </xf>
    <xf numFmtId="38" fontId="0" fillId="2" borderId="1" xfId="2" applyFont="1" applyFill="1" applyBorder="1">
      <alignment vertical="center"/>
    </xf>
    <xf numFmtId="178" fontId="0" fillId="0" borderId="1" xfId="0" applyNumberFormat="1" applyBorder="1">
      <alignment vertical="center"/>
    </xf>
    <xf numFmtId="0" fontId="0" fillId="2" borderId="1" xfId="0" applyFill="1" applyBorder="1" applyAlignment="1">
      <alignment horizontal="center" vertical="center"/>
    </xf>
    <xf numFmtId="38" fontId="0" fillId="0" borderId="0" xfId="2" applyFont="1">
      <alignment vertical="center"/>
    </xf>
    <xf numFmtId="38" fontId="0" fillId="0" borderId="0" xfId="2" applyFont="1" applyBorder="1">
      <alignment vertical="center"/>
    </xf>
    <xf numFmtId="0" fontId="0" fillId="0" borderId="0" xfId="0" applyFill="1">
      <alignment vertical="center"/>
    </xf>
    <xf numFmtId="0" fontId="0" fillId="0" borderId="8" xfId="0" applyBorder="1">
      <alignment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horizontal="left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0" xfId="0" applyBorder="1" applyAlignment="1">
      <alignment horizontal="centerContinuous" vertical="center"/>
    </xf>
    <xf numFmtId="0" fontId="0" fillId="0" borderId="0" xfId="0" applyFill="1" applyBorder="1" applyAlignment="1">
      <alignment horizontal="centerContinuous" vertical="center"/>
    </xf>
    <xf numFmtId="0" fontId="11" fillId="0" borderId="0" xfId="0" applyFont="1" applyFill="1" applyBorder="1" applyAlignment="1">
      <alignment horizontal="centerContinuous" vertical="center"/>
    </xf>
    <xf numFmtId="0" fontId="10" fillId="0" borderId="0" xfId="0" applyFont="1" applyFill="1" applyBorder="1" applyAlignment="1">
      <alignment horizontal="centerContinuous" vertical="center"/>
    </xf>
    <xf numFmtId="0" fontId="12" fillId="0" borderId="0" xfId="0" applyFont="1" applyAlignment="1">
      <alignment horizontal="centerContinuous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8" fontId="5" fillId="0" borderId="2" xfId="2" applyFont="1" applyFill="1" applyBorder="1" applyAlignment="1">
      <alignment horizontal="center" vertical="center"/>
    </xf>
    <xf numFmtId="38" fontId="5" fillId="0" borderId="4" xfId="2" applyFont="1" applyFill="1" applyBorder="1" applyAlignment="1">
      <alignment horizontal="center" vertical="center"/>
    </xf>
    <xf numFmtId="38" fontId="5" fillId="0" borderId="3" xfId="2" applyFont="1" applyFill="1" applyBorder="1" applyAlignment="1">
      <alignment horizontal="center" vertical="center"/>
    </xf>
    <xf numFmtId="38" fontId="1" fillId="0" borderId="2" xfId="1" applyNumberFormat="1" applyFont="1" applyFill="1" applyBorder="1" applyAlignment="1">
      <alignment horizontal="center" vertical="center"/>
    </xf>
    <xf numFmtId="38" fontId="1" fillId="0" borderId="4" xfId="1" applyNumberFormat="1" applyFont="1" applyFill="1" applyBorder="1" applyAlignment="1">
      <alignment horizontal="center" vertical="center"/>
    </xf>
    <xf numFmtId="38" fontId="1" fillId="0" borderId="3" xfId="1" applyNumberFormat="1" applyFont="1" applyFill="1" applyBorder="1" applyAlignment="1">
      <alignment horizontal="center" vertical="center"/>
    </xf>
    <xf numFmtId="38" fontId="1" fillId="0" borderId="2" xfId="1" applyNumberFormat="1" applyFont="1" applyBorder="1" applyAlignment="1">
      <alignment horizontal="center" vertical="center"/>
    </xf>
    <xf numFmtId="38" fontId="1" fillId="0" borderId="4" xfId="1" applyNumberFormat="1" applyFont="1" applyBorder="1" applyAlignment="1">
      <alignment horizontal="center" vertical="center"/>
    </xf>
    <xf numFmtId="38" fontId="1" fillId="0" borderId="3" xfId="1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8" fontId="1" fillId="0" borderId="1" xfId="1" applyNumberFormat="1" applyFont="1" applyBorder="1" applyAlignment="1">
      <alignment horizontal="center" vertical="center"/>
    </xf>
    <xf numFmtId="38" fontId="1" fillId="0" borderId="1" xfId="1" applyNumberFormat="1" applyFont="1" applyFill="1" applyBorder="1" applyAlignment="1">
      <alignment horizontal="center" vertical="center"/>
    </xf>
    <xf numFmtId="38" fontId="5" fillId="0" borderId="1" xfId="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38" fontId="1" fillId="0" borderId="1" xfId="1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8" fontId="5" fillId="0" borderId="1" xfId="2" applyFont="1" applyFill="1" applyBorder="1" applyAlignment="1">
      <alignment horizontal="center" vertical="center"/>
    </xf>
    <xf numFmtId="177" fontId="1" fillId="0" borderId="1" xfId="1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177" fontId="1" fillId="0" borderId="5" xfId="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distributed" vertical="center"/>
    </xf>
    <xf numFmtId="177" fontId="1" fillId="2" borderId="1" xfId="0" applyNumberFormat="1" applyFont="1" applyFill="1" applyBorder="1" applyAlignment="1">
      <alignment horizontal="right" vertical="center"/>
    </xf>
    <xf numFmtId="176" fontId="1" fillId="2" borderId="1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176" fontId="1" fillId="2" borderId="2" xfId="0" applyNumberFormat="1" applyFont="1" applyFill="1" applyBorder="1" applyAlignment="1">
      <alignment horizontal="right" vertical="center"/>
    </xf>
    <xf numFmtId="176" fontId="1" fillId="2" borderId="4" xfId="0" applyNumberFormat="1" applyFont="1" applyFill="1" applyBorder="1" applyAlignment="1">
      <alignment horizontal="right" vertical="center"/>
    </xf>
    <xf numFmtId="176" fontId="1" fillId="2" borderId="3" xfId="0" applyNumberFormat="1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3">
    <cellStyle name="桁区切り" xfId="2" builtinId="6"/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47624</xdr:colOff>
      <xdr:row>1</xdr:row>
      <xdr:rowOff>95251</xdr:rowOff>
    </xdr:from>
    <xdr:to>
      <xdr:col>28</xdr:col>
      <xdr:colOff>200024</xdr:colOff>
      <xdr:row>9</xdr:row>
      <xdr:rowOff>247651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8277224" y="381001"/>
          <a:ext cx="3438525" cy="26670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第２号様式入力シートに</a:t>
          </a:r>
          <a:endParaRPr kumimoji="1" lang="en-US" altLang="ja-JP" sz="2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2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入力をしてください。</a:t>
          </a:r>
          <a:endParaRPr kumimoji="1" lang="en-US" altLang="ja-JP" sz="28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28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このシートへの入力は不要です。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7</xdr:row>
      <xdr:rowOff>152401</xdr:rowOff>
    </xdr:from>
    <xdr:to>
      <xdr:col>25</xdr:col>
      <xdr:colOff>238125</xdr:colOff>
      <xdr:row>10</xdr:row>
      <xdr:rowOff>257176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800725" y="2181226"/>
          <a:ext cx="3257550" cy="933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入所人数は運営費で報告している人数と整合性を図ってください。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en-US" altLang="ja-JP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単価は、別添</a:t>
          </a:r>
          <a:r>
            <a:rPr kumimoji="1" lang="en-US" altLang="ja-JP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PDF</a:t>
          </a:r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の単価表を参考にご入力ください。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/>
  </sheetPr>
  <dimension ref="A1:J41"/>
  <sheetViews>
    <sheetView tabSelected="1" view="pageBreakPreview" zoomScale="115" zoomScaleNormal="90" zoomScaleSheetLayoutView="115" workbookViewId="0">
      <selection activeCell="A33" sqref="A33:G33"/>
    </sheetView>
  </sheetViews>
  <sheetFormatPr defaultRowHeight="13.5"/>
  <cols>
    <col min="1" max="1" width="15.6328125" customWidth="1"/>
    <col min="2" max="2" width="14.6328125" customWidth="1"/>
    <col min="3" max="3" width="9.453125" customWidth="1"/>
    <col min="4" max="4" width="10" bestFit="1" customWidth="1"/>
    <col min="6" max="6" width="9.1796875" bestFit="1" customWidth="1"/>
    <col min="9" max="9" width="10.1796875" bestFit="1" customWidth="1"/>
    <col min="10" max="10" width="12.453125" customWidth="1"/>
  </cols>
  <sheetData>
    <row r="1" spans="1:10" ht="19.5" customHeight="1" thickBot="1">
      <c r="A1" s="55" t="s">
        <v>102</v>
      </c>
      <c r="B1" s="56"/>
    </row>
    <row r="2" spans="1:10" ht="16.5">
      <c r="A2" s="54" t="s">
        <v>121</v>
      </c>
      <c r="B2" s="49"/>
      <c r="C2" s="49"/>
      <c r="D2" s="49"/>
      <c r="E2" s="49"/>
      <c r="F2" s="49"/>
      <c r="G2" s="49"/>
    </row>
    <row r="4" spans="1:10" ht="20.100000000000001" customHeight="1">
      <c r="A4" s="38" t="s">
        <v>103</v>
      </c>
    </row>
    <row r="5" spans="1:10" ht="20.100000000000001" customHeight="1">
      <c r="A5" s="34" t="s">
        <v>101</v>
      </c>
      <c r="B5" s="34" t="s">
        <v>92</v>
      </c>
    </row>
    <row r="6" spans="1:10" ht="20.100000000000001" customHeight="1">
      <c r="A6" s="23"/>
      <c r="B6" s="19"/>
    </row>
    <row r="7" spans="1:10" ht="20.100000000000001" customHeight="1"/>
    <row r="8" spans="1:10" ht="20.100000000000001" customHeight="1">
      <c r="A8" s="38" t="s">
        <v>104</v>
      </c>
    </row>
    <row r="9" spans="1:10" ht="20.100000000000001" customHeight="1">
      <c r="A9" s="38" t="s">
        <v>107</v>
      </c>
      <c r="E9" s="42"/>
    </row>
    <row r="10" spans="1:10" ht="20.100000000000001" customHeight="1">
      <c r="A10" s="3" t="s">
        <v>105</v>
      </c>
      <c r="B10" s="19"/>
      <c r="C10" s="29" t="s">
        <v>98</v>
      </c>
      <c r="D10" s="30"/>
      <c r="E10" s="34" t="s">
        <v>83</v>
      </c>
      <c r="F10" s="34" t="s">
        <v>84</v>
      </c>
    </row>
    <row r="11" spans="1:10" ht="20.100000000000001" customHeight="1">
      <c r="D11" s="43" t="s">
        <v>82</v>
      </c>
      <c r="E11" s="19"/>
      <c r="F11" s="19"/>
      <c r="G11" t="s">
        <v>99</v>
      </c>
    </row>
    <row r="12" spans="1:10" ht="20.100000000000001" customHeight="1">
      <c r="B12" s="39"/>
      <c r="C12" s="42"/>
    </row>
    <row r="13" spans="1:10" ht="20.100000000000001" customHeight="1">
      <c r="A13" s="3" t="s">
        <v>106</v>
      </c>
      <c r="B13" s="40" t="s">
        <v>123</v>
      </c>
      <c r="C13" s="34" t="s">
        <v>83</v>
      </c>
      <c r="D13" s="34" t="s">
        <v>84</v>
      </c>
    </row>
    <row r="14" spans="1:10" ht="20.100000000000001" customHeight="1">
      <c r="B14" s="35"/>
      <c r="C14" s="19"/>
      <c r="D14" s="19"/>
      <c r="J14" t="s">
        <v>89</v>
      </c>
    </row>
    <row r="15" spans="1:10" ht="20.25" customHeight="1">
      <c r="J15" t="s">
        <v>82</v>
      </c>
    </row>
    <row r="16" spans="1:10" ht="20.100000000000001" customHeight="1">
      <c r="A16" s="3" t="s">
        <v>108</v>
      </c>
      <c r="B16" s="34" t="s">
        <v>109</v>
      </c>
      <c r="C16" s="34" t="s">
        <v>92</v>
      </c>
      <c r="D16" s="34" t="s">
        <v>93</v>
      </c>
      <c r="F16" s="3"/>
    </row>
    <row r="17" spans="1:10" ht="20.100000000000001" customHeight="1">
      <c r="B17" s="23"/>
      <c r="C17" s="19"/>
      <c r="D17" s="22">
        <f>B17*C17</f>
        <v>0</v>
      </c>
      <c r="I17" s="17" t="s">
        <v>74</v>
      </c>
      <c r="J17" s="26">
        <v>22000000</v>
      </c>
    </row>
    <row r="18" spans="1:10" ht="20.100000000000001" customHeight="1">
      <c r="A18" s="39"/>
      <c r="B18" s="47" t="s">
        <v>94</v>
      </c>
      <c r="C18" s="47"/>
      <c r="D18" s="24">
        <f>IF(B20=0,0,D17/B20)</f>
        <v>0</v>
      </c>
      <c r="J18" s="26">
        <v>12000000</v>
      </c>
    </row>
    <row r="19" spans="1:10" ht="20.100000000000001" customHeight="1">
      <c r="A19" s="39"/>
    </row>
    <row r="20" spans="1:10" ht="20.100000000000001" customHeight="1">
      <c r="A20" s="3" t="s">
        <v>110</v>
      </c>
      <c r="B20" s="22">
        <f>'第３号様式（賃借料加算額・該当有の場合のみ提出）'!O20</f>
        <v>0</v>
      </c>
      <c r="C20" t="s">
        <v>118</v>
      </c>
    </row>
    <row r="21" spans="1:10" ht="20.100000000000001" customHeight="1">
      <c r="A21" s="39"/>
    </row>
    <row r="22" spans="1:10" ht="20.100000000000001" customHeight="1">
      <c r="A22" s="3" t="s">
        <v>119</v>
      </c>
      <c r="C22" s="25"/>
      <c r="G22" s="6"/>
    </row>
    <row r="23" spans="1:10" ht="20.100000000000001" customHeight="1">
      <c r="A23" s="3"/>
      <c r="C23" s="41"/>
      <c r="G23" s="6"/>
    </row>
    <row r="24" spans="1:10" ht="20.100000000000001" customHeight="1">
      <c r="A24" s="48" t="s">
        <v>111</v>
      </c>
      <c r="B24" s="49"/>
      <c r="C24" s="49"/>
      <c r="D24" s="49"/>
      <c r="E24" s="49"/>
      <c r="F24" s="50"/>
      <c r="G24" s="51"/>
    </row>
    <row r="25" spans="1:10" ht="20.100000000000001" customHeight="1">
      <c r="A25" s="48" t="s">
        <v>117</v>
      </c>
      <c r="B25" s="49"/>
      <c r="C25" s="49"/>
      <c r="D25" s="49"/>
      <c r="E25" s="49"/>
      <c r="F25" s="50"/>
      <c r="G25" s="51"/>
    </row>
    <row r="26" spans="1:10" ht="20.100000000000001" customHeight="1">
      <c r="A26" t="s">
        <v>113</v>
      </c>
      <c r="F26" s="25"/>
    </row>
    <row r="27" spans="1:10" ht="20.100000000000001" customHeight="1">
      <c r="A27" t="s">
        <v>114</v>
      </c>
      <c r="F27" s="25"/>
    </row>
    <row r="28" spans="1:10" ht="20.100000000000001" customHeight="1">
      <c r="A28" t="s">
        <v>115</v>
      </c>
      <c r="F28" s="25"/>
    </row>
    <row r="29" spans="1:10" ht="20.100000000000001" customHeight="1">
      <c r="A29" s="29" t="s">
        <v>116</v>
      </c>
      <c r="F29" s="25"/>
    </row>
    <row r="30" spans="1:10" ht="20.100000000000001" customHeight="1">
      <c r="A30" s="52" t="s">
        <v>112</v>
      </c>
      <c r="B30" s="49"/>
      <c r="C30" s="49"/>
      <c r="D30" s="49"/>
      <c r="E30" s="49"/>
      <c r="F30" s="49"/>
      <c r="G30" s="49"/>
    </row>
    <row r="31" spans="1:10" ht="20.100000000000001" customHeight="1">
      <c r="A31" s="52" t="s">
        <v>122</v>
      </c>
      <c r="B31" s="49"/>
      <c r="C31" s="49"/>
      <c r="D31" s="49"/>
      <c r="E31" s="49"/>
      <c r="F31" s="49"/>
      <c r="G31" s="49"/>
    </row>
    <row r="32" spans="1:10" ht="20.100000000000001" customHeight="1">
      <c r="A32" s="53" t="s">
        <v>120</v>
      </c>
      <c r="B32" s="49"/>
      <c r="C32" s="49"/>
      <c r="D32" s="49"/>
      <c r="E32" s="49"/>
      <c r="F32" s="49"/>
      <c r="G32" s="49"/>
    </row>
    <row r="33" spans="1:7" ht="20.100000000000001" customHeight="1">
      <c r="A33" s="101"/>
      <c r="B33" s="101"/>
      <c r="C33" s="101"/>
      <c r="D33" s="101"/>
      <c r="E33" s="101"/>
      <c r="F33" s="101"/>
      <c r="G33" s="101"/>
    </row>
    <row r="34" spans="1:7" ht="20.100000000000001" customHeight="1">
      <c r="A34" t="s">
        <v>96</v>
      </c>
    </row>
    <row r="35" spans="1:7" ht="20.100000000000001" customHeight="1">
      <c r="A35" s="36" t="s">
        <v>75</v>
      </c>
      <c r="B35" s="36" t="s">
        <v>100</v>
      </c>
      <c r="C35" s="37" t="s">
        <v>97</v>
      </c>
    </row>
    <row r="36" spans="1:7" ht="20.100000000000001" customHeight="1">
      <c r="A36" s="31" t="s">
        <v>26</v>
      </c>
      <c r="B36" s="34" t="str">
        <f>IF(AND($B$10&gt;0,$B$10&lt;=29),"○","")</f>
        <v/>
      </c>
      <c r="C36" s="34">
        <v>185</v>
      </c>
    </row>
    <row r="37" spans="1:7" ht="20.100000000000001" customHeight="1">
      <c r="A37" s="31" t="s">
        <v>27</v>
      </c>
      <c r="B37" s="34" t="str">
        <f>IF(AND($B$10&gt;=30,$B$10&lt;=44),"○","")</f>
        <v/>
      </c>
      <c r="C37" s="34">
        <v>265</v>
      </c>
    </row>
    <row r="38" spans="1:7" ht="20.100000000000001" customHeight="1">
      <c r="A38" s="31" t="s">
        <v>28</v>
      </c>
      <c r="B38" s="34" t="str">
        <f>IF(AND($B$10&gt;=45,$B$10&lt;=60),"○","")</f>
        <v/>
      </c>
      <c r="C38" s="34">
        <v>345</v>
      </c>
    </row>
    <row r="39" spans="1:7" ht="20.100000000000001" customHeight="1">
      <c r="A39" s="31" t="s">
        <v>29</v>
      </c>
      <c r="B39" s="34" t="str">
        <f>IF(AND($B$10&gt;=61,$B$10&lt;=90),"○","")</f>
        <v/>
      </c>
      <c r="C39" s="34">
        <v>425</v>
      </c>
    </row>
    <row r="40" spans="1:7" ht="20.100000000000001" customHeight="1">
      <c r="A40" s="31" t="s">
        <v>90</v>
      </c>
      <c r="B40" s="34" t="str">
        <f>IF(AND($B$10&gt;=91,$B$10&lt;=120),"○","")</f>
        <v/>
      </c>
      <c r="C40" s="34">
        <v>505</v>
      </c>
    </row>
    <row r="41" spans="1:7" ht="20.100000000000001" customHeight="1">
      <c r="A41" s="18" t="s">
        <v>91</v>
      </c>
      <c r="B41" s="34" t="str">
        <f>IF($B$10&gt;=121,"○","")</f>
        <v/>
      </c>
      <c r="C41" s="40">
        <v>670</v>
      </c>
    </row>
  </sheetData>
  <mergeCells count="2">
    <mergeCell ref="A1:B1"/>
    <mergeCell ref="A33:G33"/>
  </mergeCells>
  <phoneticPr fontId="2"/>
  <dataValidations count="2">
    <dataValidation type="list" allowBlank="1" showInputMessage="1" showErrorMessage="1" sqref="F26:F29 C22 G24">
      <formula1>$I$17</formula1>
    </dataValidation>
    <dataValidation type="list" allowBlank="1" showInputMessage="1" showErrorMessage="1" sqref="B14">
      <formula1>$J$14:$J$15</formula1>
    </dataValidation>
  </dataValidations>
  <pageMargins left="0.7" right="0.7" top="0.75" bottom="0.75" header="0.3" footer="0.3"/>
  <pageSetup paperSize="9" scale="76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D58"/>
  <sheetViews>
    <sheetView showGridLines="0" view="pageBreakPreview" topLeftCell="A10" zoomScaleNormal="100" zoomScaleSheetLayoutView="100" workbookViewId="0">
      <selection activeCell="D18" sqref="D18:Y18"/>
    </sheetView>
  </sheetViews>
  <sheetFormatPr defaultRowHeight="13.5"/>
  <cols>
    <col min="1" max="1" width="2.1796875" customWidth="1"/>
    <col min="2" max="26" width="3.1796875" customWidth="1"/>
    <col min="27" max="27" width="14.36328125" customWidth="1"/>
    <col min="28" max="28" width="13.81640625" customWidth="1"/>
    <col min="29" max="29" width="7.81640625" customWidth="1"/>
    <col min="30" max="30" width="6.81640625" customWidth="1"/>
  </cols>
  <sheetData>
    <row r="1" spans="1:27" ht="23.1" customHeight="1">
      <c r="A1" s="2" t="s">
        <v>4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27" ht="23.1" customHeight="1">
      <c r="A2" s="84" t="s">
        <v>50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</row>
    <row r="3" spans="1:27" ht="23.1" customHeight="1">
      <c r="A3" s="2" t="s">
        <v>5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27" ht="32.1" customHeight="1">
      <c r="B4" s="57" t="s">
        <v>2</v>
      </c>
      <c r="C4" s="58"/>
      <c r="D4" s="58"/>
      <c r="E4" s="58"/>
      <c r="F4" s="58"/>
      <c r="G4" s="58"/>
      <c r="H4" s="58"/>
      <c r="I4" s="59"/>
      <c r="J4" s="57" t="s">
        <v>6</v>
      </c>
      <c r="K4" s="58"/>
      <c r="L4" s="58"/>
      <c r="M4" s="58"/>
      <c r="N4" s="58"/>
      <c r="O4" s="58"/>
      <c r="P4" s="58"/>
      <c r="Q4" s="59"/>
      <c r="R4" s="74" t="s">
        <v>7</v>
      </c>
      <c r="S4" s="74"/>
      <c r="T4" s="74"/>
      <c r="U4" s="74"/>
      <c r="V4" s="74"/>
      <c r="W4" s="74"/>
      <c r="X4" s="74"/>
      <c r="Y4" s="74"/>
      <c r="Z4" s="9"/>
      <c r="AA4" s="20"/>
    </row>
    <row r="5" spans="1:27" ht="32.1" customHeight="1">
      <c r="B5" s="66">
        <f>第２号様式入力シート!A6*第２号様式入力シート!B6</f>
        <v>0</v>
      </c>
      <c r="C5" s="67"/>
      <c r="D5" s="67"/>
      <c r="E5" s="67"/>
      <c r="F5" s="67"/>
      <c r="G5" s="67"/>
      <c r="H5" s="67"/>
      <c r="I5" s="68"/>
      <c r="J5" s="69">
        <f>500000*第２号様式入力シート!B6</f>
        <v>0</v>
      </c>
      <c r="K5" s="70"/>
      <c r="L5" s="70"/>
      <c r="M5" s="70"/>
      <c r="N5" s="70"/>
      <c r="O5" s="70"/>
      <c r="P5" s="70"/>
      <c r="Q5" s="71"/>
      <c r="R5" s="75">
        <f>ROUNDDOWN(MIN(第２号様式入力シート!A6*第２号様式入力シート!B6,J5)/2,-3)</f>
        <v>0</v>
      </c>
      <c r="S5" s="75"/>
      <c r="T5" s="75"/>
      <c r="U5" s="75"/>
      <c r="V5" s="75"/>
      <c r="W5" s="75"/>
      <c r="X5" s="75"/>
      <c r="Y5" s="75"/>
      <c r="Z5" s="10"/>
      <c r="AA5" s="21"/>
    </row>
    <row r="6" spans="1:27" ht="23.1" customHeight="1">
      <c r="B6" s="2" t="s">
        <v>49</v>
      </c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27" ht="23.1" customHeight="1">
      <c r="B7" s="2" t="s">
        <v>52</v>
      </c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27" ht="23.1" customHeight="1">
      <c r="B8" s="2" t="s">
        <v>53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27" ht="23.1" customHeight="1">
      <c r="B9" s="2" t="s">
        <v>54</v>
      </c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27" ht="23.1" customHeight="1">
      <c r="B10" s="2" t="s">
        <v>55</v>
      </c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27" ht="23.1" customHeight="1">
      <c r="B11" s="2"/>
      <c r="C11" s="2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27" ht="23.1" customHeight="1">
      <c r="A12" s="14" t="s">
        <v>76</v>
      </c>
      <c r="B12" s="2"/>
      <c r="C12" s="2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28"/>
      <c r="Q12" s="28"/>
      <c r="R12" s="28"/>
    </row>
    <row r="13" spans="1:27" ht="23.1" customHeight="1">
      <c r="A13" s="2"/>
      <c r="B13" s="2" t="s">
        <v>81</v>
      </c>
      <c r="C13" s="14"/>
      <c r="D13" s="15"/>
      <c r="E13" s="32">
        <f>第２号様式入力シート!B14</f>
        <v>0</v>
      </c>
      <c r="F13" s="33">
        <f>第２号様式入力シート!C14</f>
        <v>0</v>
      </c>
      <c r="G13" s="16" t="s">
        <v>83</v>
      </c>
      <c r="H13" s="33">
        <f>第２号様式入力シート!D14</f>
        <v>0</v>
      </c>
      <c r="I13" s="16" t="s">
        <v>84</v>
      </c>
      <c r="J13" s="14"/>
      <c r="K13" s="15" t="s">
        <v>85</v>
      </c>
      <c r="L13" s="15"/>
      <c r="M13" s="33">
        <f>第２号様式入力シート!B10</f>
        <v>0</v>
      </c>
      <c r="N13" s="15" t="s">
        <v>86</v>
      </c>
      <c r="O13" s="15" t="s">
        <v>82</v>
      </c>
      <c r="P13" s="33">
        <f>第２号様式入力シート!E11</f>
        <v>0</v>
      </c>
      <c r="Q13" s="33" t="s">
        <v>87</v>
      </c>
      <c r="R13" s="33">
        <f>第２号様式入力シート!F11</f>
        <v>0</v>
      </c>
      <c r="S13" s="14" t="s">
        <v>88</v>
      </c>
      <c r="T13" s="14"/>
    </row>
    <row r="14" spans="1:27" ht="23.1" customHeight="1">
      <c r="B14" s="57" t="s">
        <v>8</v>
      </c>
      <c r="C14" s="59"/>
      <c r="D14" s="74" t="s">
        <v>9</v>
      </c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9"/>
    </row>
    <row r="15" spans="1:27" ht="23.1" customHeight="1">
      <c r="B15" s="81" t="str">
        <f>IF(V23&gt;0,"○","")</f>
        <v/>
      </c>
      <c r="C15" s="82"/>
      <c r="D15" s="83" t="s">
        <v>56</v>
      </c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11"/>
    </row>
    <row r="16" spans="1:27" ht="23.1" customHeight="1">
      <c r="B16" s="81" t="str">
        <f>IF(第２号様式入力シート!F26="○","○","")</f>
        <v/>
      </c>
      <c r="C16" s="82"/>
      <c r="D16" s="83" t="s">
        <v>95</v>
      </c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11"/>
    </row>
    <row r="17" spans="1:28" ht="23.1" customHeight="1">
      <c r="B17" s="81" t="str">
        <f>IF(第２号様式入力シート!F27="○","○","")</f>
        <v/>
      </c>
      <c r="C17" s="82"/>
      <c r="D17" s="83" t="s">
        <v>10</v>
      </c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11"/>
    </row>
    <row r="18" spans="1:28" ht="23.1" customHeight="1">
      <c r="B18" s="81" t="str">
        <f>IF(第２号様式入力シート!F28="○","○","")</f>
        <v/>
      </c>
      <c r="C18" s="82"/>
      <c r="D18" s="83" t="s">
        <v>11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11"/>
    </row>
    <row r="19" spans="1:28" ht="23.1" customHeight="1">
      <c r="B19" s="81" t="str">
        <f>IF(第２号様式入力シート!F29="○","○","")</f>
        <v/>
      </c>
      <c r="C19" s="82"/>
      <c r="D19" s="83" t="s">
        <v>51</v>
      </c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11"/>
    </row>
    <row r="20" spans="1:28" ht="23.1" customHeight="1">
      <c r="B20" s="2"/>
      <c r="C20" s="2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28" ht="23.1" customHeight="1">
      <c r="A21" s="2" t="s">
        <v>12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AA21" s="8"/>
      <c r="AB21" s="7"/>
    </row>
    <row r="22" spans="1:28" ht="32.1" customHeight="1">
      <c r="B22" s="74" t="s">
        <v>0</v>
      </c>
      <c r="C22" s="74"/>
      <c r="D22" s="74"/>
      <c r="E22" s="74"/>
      <c r="F22" s="74" t="s">
        <v>1</v>
      </c>
      <c r="G22" s="74"/>
      <c r="H22" s="74"/>
      <c r="I22" s="74"/>
      <c r="J22" s="74" t="s">
        <v>13</v>
      </c>
      <c r="K22" s="74"/>
      <c r="L22" s="74"/>
      <c r="M22" s="74"/>
      <c r="N22" s="74" t="s">
        <v>14</v>
      </c>
      <c r="O22" s="74"/>
      <c r="P22" s="74"/>
      <c r="Q22" s="74"/>
      <c r="R22" s="80" t="s">
        <v>15</v>
      </c>
      <c r="S22" s="80"/>
      <c r="T22" s="80"/>
      <c r="U22" s="80"/>
      <c r="V22" s="78" t="s">
        <v>16</v>
      </c>
      <c r="W22" s="78"/>
      <c r="X22" s="78"/>
      <c r="Y22" s="78"/>
      <c r="Z22" s="12"/>
      <c r="AA22" s="20"/>
    </row>
    <row r="23" spans="1:28" ht="32.1" customHeight="1">
      <c r="B23" s="76">
        <f>IF(第２号様式入力シート!D18&gt;=3,第２号様式入力シート!$D$17,IF(AND(第２号様式入力シート!C22="○",第２号様式入力シート!D18&gt;=2),第２号様式入力シート!D17,0))</f>
        <v>0</v>
      </c>
      <c r="C23" s="76"/>
      <c r="D23" s="76"/>
      <c r="E23" s="76"/>
      <c r="F23" s="76">
        <f>IF(B23&gt;0,'第３号様式（賃借料加算額・該当有の場合のみ提出）'!O20,0)</f>
        <v>0</v>
      </c>
      <c r="G23" s="76"/>
      <c r="H23" s="76"/>
      <c r="I23" s="76"/>
      <c r="J23" s="75">
        <f>B23-F23</f>
        <v>0</v>
      </c>
      <c r="K23" s="75"/>
      <c r="L23" s="75"/>
      <c r="M23" s="75"/>
      <c r="N23" s="76">
        <f>IF(B23=0,0,IF(AND(第２号様式入力シート!C22="○",第２号様式入力シート!D18&gt;=2,第２号様式入力シート!D18&lt;3),第２号様式入力シート!J18,第２号様式入力シート!J17))</f>
        <v>0</v>
      </c>
      <c r="O23" s="76"/>
      <c r="P23" s="76"/>
      <c r="Q23" s="76"/>
      <c r="R23" s="75">
        <f>MIN(J23,N23)</f>
        <v>0</v>
      </c>
      <c r="S23" s="75"/>
      <c r="T23" s="75"/>
      <c r="U23" s="75"/>
      <c r="V23" s="79">
        <f>IF(ROUNDDOWN(R23/2,-3)+ROUNDDOWN(R23/4,-3)&gt;0,ROUNDDOWN(R23/2,-3)+ROUNDDOWN(R23/4,-3),0)</f>
        <v>0</v>
      </c>
      <c r="W23" s="79"/>
      <c r="X23" s="79"/>
      <c r="Y23" s="79"/>
      <c r="Z23" s="13"/>
      <c r="AA23" s="27"/>
    </row>
    <row r="24" spans="1:28" ht="23.1" customHeight="1">
      <c r="B24" s="2" t="s">
        <v>23</v>
      </c>
      <c r="C24" s="2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AA24" s="27"/>
    </row>
    <row r="25" spans="1:28" ht="23.1" customHeight="1">
      <c r="B25" s="2" t="s">
        <v>57</v>
      </c>
      <c r="C25" s="2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28" ht="23.1" customHeight="1">
      <c r="B26" s="2" t="s">
        <v>77</v>
      </c>
      <c r="C26" s="2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28" ht="23.1" customHeight="1">
      <c r="B27" s="2"/>
      <c r="C27" s="2" t="s">
        <v>78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28" ht="23.1" customHeight="1">
      <c r="B28" s="2" t="s">
        <v>58</v>
      </c>
      <c r="C28" s="2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28" ht="23.1" customHeight="1">
      <c r="B29" s="2" t="s">
        <v>59</v>
      </c>
      <c r="C29" s="2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28" ht="23.1" customHeight="1">
      <c r="B30" s="2" t="s">
        <v>60</v>
      </c>
      <c r="C30" s="2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28" ht="23.1" customHeight="1">
      <c r="B31" s="2"/>
      <c r="C31" s="2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28" ht="23.1" customHeight="1">
      <c r="A32" s="2" t="s">
        <v>17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30" ht="32.1" customHeight="1">
      <c r="B33" s="74" t="s">
        <v>0</v>
      </c>
      <c r="C33" s="74"/>
      <c r="D33" s="74"/>
      <c r="E33" s="74"/>
      <c r="F33" s="74"/>
      <c r="G33" s="74"/>
      <c r="H33" s="74" t="s">
        <v>20</v>
      </c>
      <c r="I33" s="74"/>
      <c r="J33" s="74"/>
      <c r="K33" s="74"/>
      <c r="L33" s="74"/>
      <c r="M33" s="74"/>
      <c r="N33" s="74" t="s">
        <v>21</v>
      </c>
      <c r="O33" s="74"/>
      <c r="P33" s="74"/>
      <c r="Q33" s="74"/>
      <c r="R33" s="74"/>
      <c r="S33" s="74"/>
      <c r="T33" s="74" t="s">
        <v>22</v>
      </c>
      <c r="U33" s="74"/>
      <c r="V33" s="74"/>
      <c r="W33" s="74"/>
      <c r="X33" s="74"/>
      <c r="Y33" s="74"/>
      <c r="Z33" s="5"/>
    </row>
    <row r="34" spans="1:30" ht="32.1" customHeight="1">
      <c r="B34" s="76">
        <f>IF(第２号様式入力シート!F26="○",第２号様式入力シート!$D$17,0)</f>
        <v>0</v>
      </c>
      <c r="C34" s="76"/>
      <c r="D34" s="76"/>
      <c r="E34" s="76"/>
      <c r="F34" s="76"/>
      <c r="G34" s="76"/>
      <c r="H34" s="77">
        <f>ROUNDDOWN(B34*3/4,-3)</f>
        <v>0</v>
      </c>
      <c r="I34" s="77"/>
      <c r="J34" s="77"/>
      <c r="K34" s="77"/>
      <c r="L34" s="77"/>
      <c r="M34" s="77"/>
      <c r="N34" s="76">
        <f>IF(B34&gt;0,'第３号様式（賃借料加算額・該当有の場合のみ提出）'!O20,0)</f>
        <v>0</v>
      </c>
      <c r="O34" s="76"/>
      <c r="P34" s="76"/>
      <c r="Q34" s="76"/>
      <c r="R34" s="76"/>
      <c r="S34" s="76"/>
      <c r="T34" s="75">
        <f>IF(H34-N34&gt;0,H34-N34,0)</f>
        <v>0</v>
      </c>
      <c r="U34" s="75"/>
      <c r="V34" s="75"/>
      <c r="W34" s="75"/>
      <c r="X34" s="75"/>
      <c r="Y34" s="75"/>
      <c r="Z34" s="5"/>
    </row>
    <row r="35" spans="1:30" ht="23.1" customHeight="1">
      <c r="B35" s="2" t="s">
        <v>25</v>
      </c>
      <c r="C35" s="2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30" ht="23.1" customHeight="1">
      <c r="B36" s="2" t="s">
        <v>69</v>
      </c>
      <c r="C36" s="2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30" ht="23.1" customHeight="1">
      <c r="B37" s="2" t="s">
        <v>70</v>
      </c>
      <c r="C37" s="2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30" ht="23.1" customHeight="1">
      <c r="B38" s="2" t="s">
        <v>71</v>
      </c>
      <c r="C38" s="2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30" ht="23.1" customHeight="1">
      <c r="B39" s="2"/>
      <c r="C39" s="2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AA39" s="6"/>
      <c r="AB39" s="6"/>
      <c r="AC39" s="6"/>
    </row>
    <row r="40" spans="1:30" ht="23.1" customHeight="1">
      <c r="A40" s="2" t="s">
        <v>18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AA40" s="6"/>
      <c r="AB40" s="72"/>
      <c r="AC40" s="72"/>
    </row>
    <row r="41" spans="1:30" ht="32.1" customHeight="1">
      <c r="B41" s="60" t="s">
        <v>79</v>
      </c>
      <c r="C41" s="61"/>
      <c r="D41" s="61"/>
      <c r="E41" s="62"/>
      <c r="F41" s="57" t="s">
        <v>3</v>
      </c>
      <c r="G41" s="58"/>
      <c r="H41" s="58"/>
      <c r="I41" s="58"/>
      <c r="J41" s="59"/>
      <c r="K41" s="57" t="s">
        <v>6</v>
      </c>
      <c r="L41" s="58"/>
      <c r="M41" s="58"/>
      <c r="N41" s="58"/>
      <c r="O41" s="59"/>
      <c r="P41" s="57" t="s">
        <v>1</v>
      </c>
      <c r="Q41" s="58"/>
      <c r="R41" s="58"/>
      <c r="S41" s="58"/>
      <c r="T41" s="59"/>
      <c r="U41" s="57" t="s">
        <v>7</v>
      </c>
      <c r="V41" s="58"/>
      <c r="W41" s="58"/>
      <c r="X41" s="58"/>
      <c r="Y41" s="59"/>
      <c r="AA41" s="44"/>
      <c r="AB41" s="20"/>
      <c r="AC41" s="45"/>
    </row>
    <row r="42" spans="1:30" ht="32.1" customHeight="1">
      <c r="B42" s="63">
        <f>IF(第２号様式入力シート!F27="○",第２号様式入力シート!$D$17,0)</f>
        <v>0</v>
      </c>
      <c r="C42" s="64"/>
      <c r="D42" s="64"/>
      <c r="E42" s="65"/>
      <c r="F42" s="66">
        <f>IF(B42&gt;0,VLOOKUP("○",第２号様式入力シート!$B$36:$C$41,2,0),0)</f>
        <v>0</v>
      </c>
      <c r="G42" s="67"/>
      <c r="H42" s="67"/>
      <c r="I42" s="67"/>
      <c r="J42" s="68"/>
      <c r="K42" s="69">
        <f>MIN(1300*F42*第２号様式入力シート!C17,B42)</f>
        <v>0</v>
      </c>
      <c r="L42" s="70"/>
      <c r="M42" s="70"/>
      <c r="N42" s="70"/>
      <c r="O42" s="71"/>
      <c r="P42" s="66">
        <f>IF(F42&gt;0,'第３号様式（賃借料加算額・該当有の場合のみ提出）'!O20,0)</f>
        <v>0</v>
      </c>
      <c r="Q42" s="67"/>
      <c r="R42" s="67"/>
      <c r="S42" s="67"/>
      <c r="T42" s="68"/>
      <c r="U42" s="69">
        <f>IF(ROUNDDOWN(K42*3/4,-3)-P42&gt;0,ROUNDDOWN(K42*3/4,-3)-P42,0)</f>
        <v>0</v>
      </c>
      <c r="V42" s="70"/>
      <c r="W42" s="70"/>
      <c r="X42" s="70"/>
      <c r="Y42" s="71"/>
      <c r="AA42" s="42"/>
      <c r="AB42" s="46"/>
      <c r="AC42" s="6"/>
    </row>
    <row r="43" spans="1:30" ht="23.1" customHeight="1">
      <c r="B43" s="2" t="s">
        <v>24</v>
      </c>
      <c r="C43" s="2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Z43" s="6"/>
      <c r="AA43" s="20"/>
      <c r="AB43" s="46"/>
      <c r="AC43" s="6"/>
    </row>
    <row r="44" spans="1:30" ht="23.1" customHeight="1">
      <c r="B44" s="2" t="s">
        <v>61</v>
      </c>
      <c r="C44" s="2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AA44" s="27"/>
      <c r="AB44" s="46"/>
      <c r="AC44" s="6"/>
      <c r="AD44" s="6"/>
    </row>
    <row r="45" spans="1:30" ht="23.1" customHeight="1">
      <c r="B45" s="2" t="s">
        <v>62</v>
      </c>
      <c r="C45" s="2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AA45" s="6"/>
      <c r="AB45" s="46"/>
      <c r="AC45" s="6"/>
      <c r="AD45" s="6"/>
    </row>
    <row r="46" spans="1:30" ht="23.1" customHeight="1">
      <c r="B46" s="2" t="s">
        <v>63</v>
      </c>
      <c r="C46" s="2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AA46" s="6"/>
      <c r="AB46" s="46"/>
      <c r="AC46" s="6"/>
      <c r="AD46" s="6"/>
    </row>
    <row r="47" spans="1:30" ht="23.1" customHeight="1">
      <c r="B47" s="2" t="s">
        <v>64</v>
      </c>
      <c r="C47" s="2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AA47" s="6"/>
      <c r="AB47" s="6"/>
      <c r="AC47" s="42"/>
      <c r="AD47" s="6"/>
    </row>
    <row r="48" spans="1:30" ht="23.1" customHeight="1">
      <c r="B48" s="2"/>
      <c r="C48" s="2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AA48" s="6"/>
      <c r="AB48" s="6"/>
      <c r="AC48" s="6"/>
      <c r="AD48" s="6"/>
    </row>
    <row r="49" spans="1:30" ht="23.1" customHeight="1">
      <c r="A49" s="2" t="s">
        <v>19</v>
      </c>
      <c r="C49" s="2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AA49" s="6"/>
      <c r="AB49" s="73"/>
      <c r="AC49" s="73"/>
      <c r="AD49" s="6"/>
    </row>
    <row r="50" spans="1:30" ht="32.1" customHeight="1">
      <c r="A50" s="6"/>
      <c r="B50" s="85" t="s">
        <v>80</v>
      </c>
      <c r="C50" s="85"/>
      <c r="D50" s="85"/>
      <c r="E50" s="85"/>
      <c r="F50" s="74" t="s">
        <v>3</v>
      </c>
      <c r="G50" s="74"/>
      <c r="H50" s="74"/>
      <c r="I50" s="74"/>
      <c r="J50" s="74"/>
      <c r="K50" s="74" t="s">
        <v>6</v>
      </c>
      <c r="L50" s="74"/>
      <c r="M50" s="74"/>
      <c r="N50" s="74"/>
      <c r="O50" s="74"/>
      <c r="P50" s="74" t="s">
        <v>1</v>
      </c>
      <c r="Q50" s="74"/>
      <c r="R50" s="74"/>
      <c r="S50" s="74"/>
      <c r="T50" s="74"/>
      <c r="U50" s="57" t="s">
        <v>7</v>
      </c>
      <c r="V50" s="58"/>
      <c r="W50" s="58"/>
      <c r="X50" s="58"/>
      <c r="Y50" s="59"/>
      <c r="AA50" s="44"/>
      <c r="AB50" s="20"/>
      <c r="AC50" s="45"/>
    </row>
    <row r="51" spans="1:30" ht="32.1" customHeight="1">
      <c r="A51" s="6"/>
      <c r="B51" s="86">
        <f>IF(OR(第２号様式入力シート!F29="○",第２号様式入力シート!F28="○"),第２号様式入力シート!$D$17,0)</f>
        <v>0</v>
      </c>
      <c r="C51" s="86"/>
      <c r="D51" s="86"/>
      <c r="E51" s="86"/>
      <c r="F51" s="76">
        <f>IF(B51&gt;0,VLOOKUP("○",第２号様式入力シート!$B$36:$C$41,2,0),0)</f>
        <v>0</v>
      </c>
      <c r="G51" s="76"/>
      <c r="H51" s="76"/>
      <c r="I51" s="76"/>
      <c r="J51" s="76"/>
      <c r="K51" s="75">
        <f>MIN(1800*F51*第２号様式入力シート!C17,B51)</f>
        <v>0</v>
      </c>
      <c r="L51" s="75"/>
      <c r="M51" s="75"/>
      <c r="N51" s="75"/>
      <c r="O51" s="75"/>
      <c r="P51" s="76">
        <f>IF(F51&gt;0,'第３号様式（賃借料加算額・該当有の場合のみ提出）'!O20,0)</f>
        <v>0</v>
      </c>
      <c r="Q51" s="76"/>
      <c r="R51" s="76"/>
      <c r="S51" s="76"/>
      <c r="T51" s="76"/>
      <c r="U51" s="69">
        <f>IF(ROUNDDOWN(K51*3/4,-3)-P51&gt;0,ROUNDDOWN(K51*3/4,-3)-P51,0)</f>
        <v>0</v>
      </c>
      <c r="V51" s="70"/>
      <c r="W51" s="70"/>
      <c r="X51" s="70"/>
      <c r="Y51" s="71"/>
      <c r="AA51" s="42"/>
      <c r="AB51" s="46"/>
      <c r="AC51" s="6"/>
    </row>
    <row r="52" spans="1:30" ht="23.1" customHeight="1">
      <c r="B52" s="2" t="s">
        <v>23</v>
      </c>
      <c r="C52" s="2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Z52" s="6"/>
      <c r="AA52" s="20"/>
      <c r="AB52" s="46"/>
      <c r="AC52" s="6"/>
    </row>
    <row r="53" spans="1:30" ht="23.1" customHeight="1">
      <c r="B53" s="2" t="s">
        <v>65</v>
      </c>
      <c r="C53" s="2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Z53" s="6"/>
      <c r="AA53" s="27"/>
      <c r="AB53" s="46"/>
      <c r="AC53" s="6"/>
    </row>
    <row r="54" spans="1:30" ht="23.1" customHeight="1">
      <c r="B54" s="2" t="s">
        <v>66</v>
      </c>
      <c r="C54" s="2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AA54" s="6"/>
      <c r="AB54" s="46"/>
      <c r="AC54" s="6"/>
    </row>
    <row r="55" spans="1:30" ht="23.1" customHeight="1">
      <c r="B55" s="2" t="s">
        <v>67</v>
      </c>
      <c r="C55" s="2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AA55" s="6"/>
      <c r="AB55" s="46"/>
      <c r="AC55" s="6"/>
    </row>
    <row r="56" spans="1:30" ht="23.1" customHeight="1">
      <c r="B56" s="2" t="s">
        <v>68</v>
      </c>
      <c r="C56" s="2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AA56" s="6"/>
      <c r="AB56" s="6"/>
      <c r="AC56" s="42"/>
    </row>
    <row r="57" spans="1:30" ht="14.25">
      <c r="B57" s="1"/>
      <c r="C57" s="1"/>
      <c r="D57" s="4"/>
      <c r="E57" s="4"/>
      <c r="F57" s="4"/>
      <c r="G57" s="4"/>
      <c r="H57" s="4"/>
      <c r="I57" s="4"/>
      <c r="J57" s="4"/>
      <c r="K57" s="4"/>
    </row>
    <row r="58" spans="1:30" ht="14.25">
      <c r="B58" s="1"/>
      <c r="C58" s="1"/>
      <c r="D58" s="4"/>
      <c r="E58" s="4"/>
      <c r="F58" s="4"/>
      <c r="G58" s="4"/>
      <c r="H58" s="4"/>
      <c r="I58" s="4"/>
      <c r="J58" s="4"/>
      <c r="K58" s="4"/>
    </row>
  </sheetData>
  <mergeCells count="61">
    <mergeCell ref="B50:E50"/>
    <mergeCell ref="B51:E51"/>
    <mergeCell ref="K50:O50"/>
    <mergeCell ref="P50:T50"/>
    <mergeCell ref="U50:Y50"/>
    <mergeCell ref="F50:J50"/>
    <mergeCell ref="F51:J51"/>
    <mergeCell ref="K51:O51"/>
    <mergeCell ref="P51:T51"/>
    <mergeCell ref="U51:Y51"/>
    <mergeCell ref="A2:Z2"/>
    <mergeCell ref="B4:I4"/>
    <mergeCell ref="B5:I5"/>
    <mergeCell ref="J4:Q4"/>
    <mergeCell ref="J5:Q5"/>
    <mergeCell ref="R4:Y4"/>
    <mergeCell ref="R5:Y5"/>
    <mergeCell ref="B19:C19"/>
    <mergeCell ref="D14:Y14"/>
    <mergeCell ref="D15:Y15"/>
    <mergeCell ref="D16:Y16"/>
    <mergeCell ref="D17:Y17"/>
    <mergeCell ref="D18:Y18"/>
    <mergeCell ref="D19:Y19"/>
    <mergeCell ref="B14:C14"/>
    <mergeCell ref="B15:C15"/>
    <mergeCell ref="B16:C16"/>
    <mergeCell ref="B17:C17"/>
    <mergeCell ref="B18:C18"/>
    <mergeCell ref="V22:Y22"/>
    <mergeCell ref="B23:E23"/>
    <mergeCell ref="F23:I23"/>
    <mergeCell ref="J23:M23"/>
    <mergeCell ref="N23:Q23"/>
    <mergeCell ref="R23:U23"/>
    <mergeCell ref="V23:Y23"/>
    <mergeCell ref="B22:E22"/>
    <mergeCell ref="F22:I22"/>
    <mergeCell ref="J22:M22"/>
    <mergeCell ref="N22:Q22"/>
    <mergeCell ref="R22:U22"/>
    <mergeCell ref="T33:Y33"/>
    <mergeCell ref="T34:Y34"/>
    <mergeCell ref="B33:G33"/>
    <mergeCell ref="B34:G34"/>
    <mergeCell ref="H33:M33"/>
    <mergeCell ref="H34:M34"/>
    <mergeCell ref="N33:S33"/>
    <mergeCell ref="N34:S34"/>
    <mergeCell ref="AB40:AC40"/>
    <mergeCell ref="AB49:AC49"/>
    <mergeCell ref="U41:Y41"/>
    <mergeCell ref="P41:T41"/>
    <mergeCell ref="K41:O41"/>
    <mergeCell ref="P42:T42"/>
    <mergeCell ref="U42:Y42"/>
    <mergeCell ref="F41:J41"/>
    <mergeCell ref="B41:E41"/>
    <mergeCell ref="B42:E42"/>
    <mergeCell ref="F42:J42"/>
    <mergeCell ref="K42:O42"/>
  </mergeCells>
  <phoneticPr fontId="2"/>
  <pageMargins left="0.98425196850393704" right="0.98425196850393704" top="0.98425196850393704" bottom="0.78740157480314965" header="0.31496062992125984" footer="0.31496062992125984"/>
  <pageSetup paperSize="9" scale="105" orientation="landscape" r:id="rId1"/>
  <rowBreaks count="3" manualBreakCount="3">
    <brk id="11" max="24" man="1"/>
    <brk id="31" max="24" man="1"/>
    <brk id="48" max="2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U22"/>
  <sheetViews>
    <sheetView view="pageBreakPreview" zoomScaleNormal="100" zoomScaleSheetLayoutView="100" workbookViewId="0">
      <selection activeCell="Q5" sqref="Q5"/>
    </sheetView>
  </sheetViews>
  <sheetFormatPr defaultRowHeight="13.5"/>
  <cols>
    <col min="1" max="1" width="2" customWidth="1"/>
    <col min="2" max="2" width="2.90625" customWidth="1"/>
    <col min="3" max="3" width="3" customWidth="1"/>
    <col min="4" max="22" width="2.6328125" customWidth="1"/>
  </cols>
  <sheetData>
    <row r="1" spans="1:21" ht="20.100000000000001" customHeight="1">
      <c r="A1" s="2" t="s">
        <v>72</v>
      </c>
      <c r="B1" s="4"/>
      <c r="C1" s="4"/>
      <c r="D1" s="4"/>
      <c r="E1" s="4"/>
    </row>
    <row r="2" spans="1:21" ht="20.100000000000001" customHeight="1">
      <c r="A2" s="84" t="s">
        <v>30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</row>
    <row r="3" spans="1:21" ht="20.100000000000001" customHeight="1">
      <c r="A3" s="2" t="s">
        <v>31</v>
      </c>
      <c r="B3" s="4"/>
      <c r="C3" s="4"/>
      <c r="D3" s="4"/>
      <c r="E3" s="4"/>
    </row>
    <row r="4" spans="1:21" ht="21.95" customHeight="1">
      <c r="B4" s="93" t="s">
        <v>124</v>
      </c>
      <c r="C4" s="95"/>
      <c r="D4" s="100" t="s">
        <v>127</v>
      </c>
      <c r="E4" s="100"/>
      <c r="F4" s="96">
        <f>第２号様式入力シート!E11</f>
        <v>0</v>
      </c>
      <c r="G4" s="96" t="s">
        <v>125</v>
      </c>
      <c r="H4" s="96">
        <f>第２号様式入力シート!F11</f>
        <v>0</v>
      </c>
      <c r="I4" s="95" t="s">
        <v>126</v>
      </c>
      <c r="J4" s="94"/>
      <c r="K4" s="97">
        <f>第２号様式入力シート!B10</f>
        <v>0</v>
      </c>
      <c r="L4" s="98"/>
      <c r="M4" s="98"/>
      <c r="N4" s="98"/>
      <c r="O4" s="98"/>
      <c r="P4" s="98"/>
      <c r="Q4" s="98"/>
      <c r="R4" s="98"/>
      <c r="S4" s="98"/>
      <c r="T4" s="99"/>
    </row>
    <row r="5" spans="1:21" ht="20.100000000000001" customHeight="1">
      <c r="A5" s="1"/>
      <c r="B5" s="4"/>
      <c r="C5" s="4"/>
      <c r="D5" s="4"/>
      <c r="E5" s="4"/>
      <c r="J5" s="6"/>
    </row>
    <row r="6" spans="1:21" ht="20.100000000000001" customHeight="1">
      <c r="A6" s="2" t="s">
        <v>32</v>
      </c>
      <c r="B6" s="4"/>
      <c r="C6" s="4"/>
      <c r="D6" s="4"/>
      <c r="E6" s="4"/>
    </row>
    <row r="7" spans="1:21" ht="40.5" customHeight="1">
      <c r="B7" s="90" t="s">
        <v>33</v>
      </c>
      <c r="C7" s="90"/>
      <c r="D7" s="90" t="s">
        <v>34</v>
      </c>
      <c r="E7" s="90"/>
      <c r="F7" s="90"/>
      <c r="G7" s="90"/>
      <c r="H7" s="90"/>
      <c r="I7" s="90" t="s">
        <v>73</v>
      </c>
      <c r="J7" s="90"/>
      <c r="K7" s="90"/>
      <c r="L7" s="90"/>
      <c r="M7" s="90"/>
      <c r="N7" s="90"/>
      <c r="O7" s="90" t="s">
        <v>47</v>
      </c>
      <c r="P7" s="90"/>
      <c r="Q7" s="90"/>
      <c r="R7" s="90"/>
      <c r="S7" s="90"/>
      <c r="T7" s="90"/>
    </row>
    <row r="8" spans="1:21" ht="21.95" customHeight="1">
      <c r="B8" s="90" t="s">
        <v>48</v>
      </c>
      <c r="C8" s="90"/>
      <c r="D8" s="92"/>
      <c r="E8" s="92"/>
      <c r="F8" s="92"/>
      <c r="G8" s="92"/>
      <c r="H8" s="92"/>
      <c r="I8" s="91"/>
      <c r="J8" s="91"/>
      <c r="K8" s="91"/>
      <c r="L8" s="91"/>
      <c r="M8" s="91"/>
      <c r="N8" s="91"/>
      <c r="O8" s="87">
        <f>D8*I8</f>
        <v>0</v>
      </c>
      <c r="P8" s="87"/>
      <c r="Q8" s="87"/>
      <c r="R8" s="87"/>
      <c r="S8" s="87"/>
      <c r="T8" s="87"/>
    </row>
    <row r="9" spans="1:21" ht="21.95" customHeight="1">
      <c r="B9" s="90" t="s">
        <v>35</v>
      </c>
      <c r="C9" s="90"/>
      <c r="D9" s="92"/>
      <c r="E9" s="92"/>
      <c r="F9" s="92"/>
      <c r="G9" s="92"/>
      <c r="H9" s="92"/>
      <c r="I9" s="91"/>
      <c r="J9" s="91"/>
      <c r="K9" s="91"/>
      <c r="L9" s="91"/>
      <c r="M9" s="91"/>
      <c r="N9" s="91"/>
      <c r="O9" s="87">
        <f t="shared" ref="O9:O19" si="0">D9*I9</f>
        <v>0</v>
      </c>
      <c r="P9" s="87"/>
      <c r="Q9" s="87"/>
      <c r="R9" s="87"/>
      <c r="S9" s="87"/>
      <c r="T9" s="87"/>
    </row>
    <row r="10" spans="1:21" ht="21.95" customHeight="1">
      <c r="B10" s="90" t="s">
        <v>36</v>
      </c>
      <c r="C10" s="90"/>
      <c r="D10" s="92"/>
      <c r="E10" s="92"/>
      <c r="F10" s="92"/>
      <c r="G10" s="92"/>
      <c r="H10" s="92"/>
      <c r="I10" s="91"/>
      <c r="J10" s="91"/>
      <c r="K10" s="91"/>
      <c r="L10" s="91"/>
      <c r="M10" s="91"/>
      <c r="N10" s="91"/>
      <c r="O10" s="87">
        <f t="shared" si="0"/>
        <v>0</v>
      </c>
      <c r="P10" s="87"/>
      <c r="Q10" s="87"/>
      <c r="R10" s="87"/>
      <c r="S10" s="87"/>
      <c r="T10" s="87"/>
    </row>
    <row r="11" spans="1:21" ht="21.95" customHeight="1">
      <c r="B11" s="90" t="s">
        <v>37</v>
      </c>
      <c r="C11" s="90"/>
      <c r="D11" s="92"/>
      <c r="E11" s="92"/>
      <c r="F11" s="92"/>
      <c r="G11" s="92"/>
      <c r="H11" s="92"/>
      <c r="I11" s="91"/>
      <c r="J11" s="91"/>
      <c r="K11" s="91"/>
      <c r="L11" s="91"/>
      <c r="M11" s="91"/>
      <c r="N11" s="91"/>
      <c r="O11" s="87">
        <f t="shared" si="0"/>
        <v>0</v>
      </c>
      <c r="P11" s="87"/>
      <c r="Q11" s="87"/>
      <c r="R11" s="87"/>
      <c r="S11" s="87"/>
      <c r="T11" s="87"/>
    </row>
    <row r="12" spans="1:21" ht="21.95" customHeight="1">
      <c r="B12" s="90" t="s">
        <v>38</v>
      </c>
      <c r="C12" s="90"/>
      <c r="D12" s="92"/>
      <c r="E12" s="92"/>
      <c r="F12" s="92"/>
      <c r="G12" s="92"/>
      <c r="H12" s="92"/>
      <c r="I12" s="91"/>
      <c r="J12" s="91"/>
      <c r="K12" s="91"/>
      <c r="L12" s="91"/>
      <c r="M12" s="91"/>
      <c r="N12" s="91"/>
      <c r="O12" s="87">
        <f t="shared" si="0"/>
        <v>0</v>
      </c>
      <c r="P12" s="87"/>
      <c r="Q12" s="87"/>
      <c r="R12" s="87"/>
      <c r="S12" s="87"/>
      <c r="T12" s="87"/>
    </row>
    <row r="13" spans="1:21" ht="21.95" customHeight="1">
      <c r="B13" s="90" t="s">
        <v>39</v>
      </c>
      <c r="C13" s="90"/>
      <c r="D13" s="92"/>
      <c r="E13" s="92"/>
      <c r="F13" s="92"/>
      <c r="G13" s="92"/>
      <c r="H13" s="92"/>
      <c r="I13" s="91"/>
      <c r="J13" s="91"/>
      <c r="K13" s="91"/>
      <c r="L13" s="91"/>
      <c r="M13" s="91"/>
      <c r="N13" s="91"/>
      <c r="O13" s="87">
        <f t="shared" si="0"/>
        <v>0</v>
      </c>
      <c r="P13" s="87"/>
      <c r="Q13" s="87"/>
      <c r="R13" s="87"/>
      <c r="S13" s="87"/>
      <c r="T13" s="87"/>
    </row>
    <row r="14" spans="1:21" ht="21.95" customHeight="1">
      <c r="B14" s="90" t="s">
        <v>40</v>
      </c>
      <c r="C14" s="90"/>
      <c r="D14" s="92"/>
      <c r="E14" s="92"/>
      <c r="F14" s="92"/>
      <c r="G14" s="92"/>
      <c r="H14" s="92"/>
      <c r="I14" s="91"/>
      <c r="J14" s="91"/>
      <c r="K14" s="91"/>
      <c r="L14" s="91"/>
      <c r="M14" s="91"/>
      <c r="N14" s="91"/>
      <c r="O14" s="87">
        <f t="shared" si="0"/>
        <v>0</v>
      </c>
      <c r="P14" s="87"/>
      <c r="Q14" s="87"/>
      <c r="R14" s="87"/>
      <c r="S14" s="87"/>
      <c r="T14" s="87"/>
    </row>
    <row r="15" spans="1:21" ht="21.95" customHeight="1">
      <c r="B15" s="90" t="s">
        <v>41</v>
      </c>
      <c r="C15" s="90"/>
      <c r="D15" s="92"/>
      <c r="E15" s="92"/>
      <c r="F15" s="92"/>
      <c r="G15" s="92"/>
      <c r="H15" s="92"/>
      <c r="I15" s="91"/>
      <c r="J15" s="91"/>
      <c r="K15" s="91"/>
      <c r="L15" s="91"/>
      <c r="M15" s="91"/>
      <c r="N15" s="91"/>
      <c r="O15" s="87">
        <f t="shared" si="0"/>
        <v>0</v>
      </c>
      <c r="P15" s="87"/>
      <c r="Q15" s="87"/>
      <c r="R15" s="87"/>
      <c r="S15" s="87"/>
      <c r="T15" s="87"/>
    </row>
    <row r="16" spans="1:21" ht="21.95" customHeight="1">
      <c r="B16" s="90" t="s">
        <v>42</v>
      </c>
      <c r="C16" s="90"/>
      <c r="D16" s="92"/>
      <c r="E16" s="92"/>
      <c r="F16" s="92"/>
      <c r="G16" s="92"/>
      <c r="H16" s="92"/>
      <c r="I16" s="91"/>
      <c r="J16" s="91"/>
      <c r="K16" s="91"/>
      <c r="L16" s="91"/>
      <c r="M16" s="91"/>
      <c r="N16" s="91"/>
      <c r="O16" s="87">
        <f t="shared" si="0"/>
        <v>0</v>
      </c>
      <c r="P16" s="87"/>
      <c r="Q16" s="87"/>
      <c r="R16" s="87"/>
      <c r="S16" s="87"/>
      <c r="T16" s="87"/>
    </row>
    <row r="17" spans="1:20" ht="21.95" customHeight="1">
      <c r="B17" s="90" t="s">
        <v>43</v>
      </c>
      <c r="C17" s="90"/>
      <c r="D17" s="92"/>
      <c r="E17" s="92"/>
      <c r="F17" s="92"/>
      <c r="G17" s="92"/>
      <c r="H17" s="92"/>
      <c r="I17" s="91"/>
      <c r="J17" s="91"/>
      <c r="K17" s="91"/>
      <c r="L17" s="91"/>
      <c r="M17" s="91"/>
      <c r="N17" s="91"/>
      <c r="O17" s="87">
        <f t="shared" si="0"/>
        <v>0</v>
      </c>
      <c r="P17" s="87"/>
      <c r="Q17" s="87"/>
      <c r="R17" s="87"/>
      <c r="S17" s="87"/>
      <c r="T17" s="87"/>
    </row>
    <row r="18" spans="1:20" ht="21.95" customHeight="1">
      <c r="B18" s="90" t="s">
        <v>44</v>
      </c>
      <c r="C18" s="90"/>
      <c r="D18" s="92"/>
      <c r="E18" s="92"/>
      <c r="F18" s="92"/>
      <c r="G18" s="92"/>
      <c r="H18" s="92"/>
      <c r="I18" s="91"/>
      <c r="J18" s="91"/>
      <c r="K18" s="91"/>
      <c r="L18" s="91"/>
      <c r="M18" s="91"/>
      <c r="N18" s="91"/>
      <c r="O18" s="87">
        <f t="shared" si="0"/>
        <v>0</v>
      </c>
      <c r="P18" s="87"/>
      <c r="Q18" s="87"/>
      <c r="R18" s="87"/>
      <c r="S18" s="87"/>
      <c r="T18" s="87"/>
    </row>
    <row r="19" spans="1:20" ht="21.95" customHeight="1">
      <c r="B19" s="90" t="s">
        <v>45</v>
      </c>
      <c r="C19" s="90"/>
      <c r="D19" s="92"/>
      <c r="E19" s="92"/>
      <c r="F19" s="92"/>
      <c r="G19" s="92"/>
      <c r="H19" s="92"/>
      <c r="I19" s="91"/>
      <c r="J19" s="91"/>
      <c r="K19" s="91"/>
      <c r="L19" s="91"/>
      <c r="M19" s="91"/>
      <c r="N19" s="91"/>
      <c r="O19" s="87">
        <f t="shared" si="0"/>
        <v>0</v>
      </c>
      <c r="P19" s="87"/>
      <c r="Q19" s="87"/>
      <c r="R19" s="87"/>
      <c r="S19" s="87"/>
      <c r="T19" s="87"/>
    </row>
    <row r="20" spans="1:20" ht="21.95" customHeight="1">
      <c r="B20" s="90" t="s">
        <v>46</v>
      </c>
      <c r="C20" s="90"/>
      <c r="D20" s="88"/>
      <c r="E20" s="88"/>
      <c r="F20" s="88"/>
      <c r="G20" s="88"/>
      <c r="H20" s="88"/>
      <c r="I20" s="89"/>
      <c r="J20" s="89"/>
      <c r="K20" s="89"/>
      <c r="L20" s="89"/>
      <c r="M20" s="89"/>
      <c r="N20" s="89"/>
      <c r="O20" s="87">
        <f>SUM(O8:T19)</f>
        <v>0</v>
      </c>
      <c r="P20" s="87"/>
      <c r="Q20" s="87"/>
      <c r="R20" s="87"/>
      <c r="S20" s="87"/>
      <c r="T20" s="87"/>
    </row>
    <row r="21" spans="1:20" ht="20.100000000000001" customHeight="1">
      <c r="A21" s="1"/>
      <c r="B21" s="4"/>
      <c r="C21" s="4"/>
      <c r="D21" s="4"/>
      <c r="E21" s="4"/>
    </row>
    <row r="22" spans="1:20" ht="20.100000000000001" customHeight="1">
      <c r="A22" s="4"/>
      <c r="B22" s="4"/>
      <c r="C22" s="4"/>
      <c r="D22" s="4"/>
      <c r="E22" s="4"/>
    </row>
  </sheetData>
  <mergeCells count="61">
    <mergeCell ref="D4:E4"/>
    <mergeCell ref="D18:H18"/>
    <mergeCell ref="D19:H19"/>
    <mergeCell ref="D15:H15"/>
    <mergeCell ref="I14:N14"/>
    <mergeCell ref="I15:N15"/>
    <mergeCell ref="D16:H16"/>
    <mergeCell ref="D17:H17"/>
    <mergeCell ref="I16:N16"/>
    <mergeCell ref="I17:N17"/>
    <mergeCell ref="D12:H12"/>
    <mergeCell ref="D13:H13"/>
    <mergeCell ref="I12:N12"/>
    <mergeCell ref="I13:N13"/>
    <mergeCell ref="D14:H14"/>
    <mergeCell ref="I9:N9"/>
    <mergeCell ref="I10:N10"/>
    <mergeCell ref="I11:N11"/>
    <mergeCell ref="I7:N7"/>
    <mergeCell ref="D7:H7"/>
    <mergeCell ref="O7:T7"/>
    <mergeCell ref="D10:H10"/>
    <mergeCell ref="D11:H11"/>
    <mergeCell ref="D8:H8"/>
    <mergeCell ref="D9:H9"/>
    <mergeCell ref="B7:C7"/>
    <mergeCell ref="B4:C4"/>
    <mergeCell ref="I4:J4"/>
    <mergeCell ref="K4:T4"/>
    <mergeCell ref="B19:C19"/>
    <mergeCell ref="I18:N18"/>
    <mergeCell ref="I19:N19"/>
    <mergeCell ref="O8:T8"/>
    <mergeCell ref="O9:T9"/>
    <mergeCell ref="O10:T10"/>
    <mergeCell ref="O11:T11"/>
    <mergeCell ref="O12:T12"/>
    <mergeCell ref="O13:T13"/>
    <mergeCell ref="O14:T14"/>
    <mergeCell ref="O15:T15"/>
    <mergeCell ref="O16:T16"/>
    <mergeCell ref="O17:T17"/>
    <mergeCell ref="O18:T18"/>
    <mergeCell ref="O19:T19"/>
    <mergeCell ref="I8:N8"/>
    <mergeCell ref="A2:U2"/>
    <mergeCell ref="O20:T20"/>
    <mergeCell ref="D20:H20"/>
    <mergeCell ref="I20:N20"/>
    <mergeCell ref="B20:C20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</mergeCells>
  <phoneticPr fontId="2"/>
  <pageMargins left="0.7" right="0.7" top="0.75" bottom="0.75" header="0.3" footer="0.3"/>
  <pageSetup paperSize="9" scale="110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第２号様式入力シート</vt:lpstr>
      <vt:lpstr>第２号様式（申請額（実績報告額）算出内訳書）</vt:lpstr>
      <vt:lpstr>第３号様式（賃借料加算額・該当有の場合のみ提出）</vt:lpstr>
      <vt:lpstr>'第２号様式（申請額（実績報告額）算出内訳書）'!Print_Area</vt:lpstr>
      <vt:lpstr>第２号様式入力シート!Print_Area</vt:lpstr>
      <vt:lpstr>'第３号様式（賃借料加算額・該当有の場合のみ提出）'!Print_Area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2023-03-17T03:26:22Z</cp:lastPrinted>
  <dcterms:created xsi:type="dcterms:W3CDTF">2020-12-21T02:38:32Z</dcterms:created>
  <dcterms:modified xsi:type="dcterms:W3CDTF">2023-05-01T05:16:06Z</dcterms:modified>
</cp:coreProperties>
</file>