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rfile\流山市役所\03市民生活部\コミュニティ課\令和４年度\コミュニティ係\19．市民公益事業補助金\2．市民公益事業補助金\R4補助金\07事業報告会\03評価・意見\03委員評価\取り纏め\"/>
    </mc:Choice>
  </mc:AlternateContent>
  <xr:revisionPtr revIDLastSave="0" documentId="13_ncr:1_{42A609CC-56B3-42E4-9267-8E44B7290B61}" xr6:coauthVersionLast="36" xr6:coauthVersionMax="36" xr10:uidLastSave="{00000000-0000-0000-0000-000000000000}"/>
  <bookViews>
    <workbookView xWindow="-120" yWindow="-120" windowWidth="20730" windowHeight="11160" xr2:uid="{00000000-000D-0000-FFFF-FFFF00000000}"/>
  </bookViews>
  <sheets>
    <sheet name="集計表" sheetId="11" r:id="rId1"/>
    <sheet name="委員１" sheetId="20" r:id="rId2"/>
    <sheet name="委員２" sheetId="21" r:id="rId3"/>
    <sheet name="委員３" sheetId="22" r:id="rId4"/>
    <sheet name="委員４" sheetId="23" r:id="rId5"/>
    <sheet name="委員５" sheetId="24" r:id="rId6"/>
    <sheet name="委員６" sheetId="25" r:id="rId7"/>
    <sheet name="委員７" sheetId="26" r:id="rId8"/>
    <sheet name="委員８" sheetId="27" r:id="rId9"/>
  </sheets>
  <externalReferences>
    <externalReference r:id="rId10"/>
    <externalReference r:id="rId11"/>
  </externalReferences>
  <definedNames>
    <definedName name="_xlnm.Print_Area" localSheetId="1">委員１!$A$1:$L$18</definedName>
    <definedName name="_xlnm.Print_Area" localSheetId="2">委員２!$A$1:$L$18</definedName>
    <definedName name="_xlnm.Print_Area" localSheetId="3">委員３!$A$1:$L$18</definedName>
    <definedName name="_xlnm.Print_Area" localSheetId="4">委員４!$A$1:$L$18</definedName>
    <definedName name="_xlnm.Print_Area" localSheetId="5">委員５!$A$1:$L$18</definedName>
    <definedName name="_xlnm.Print_Area" localSheetId="6">委員６!$A$1:$L$18</definedName>
    <definedName name="_xlnm.Print_Area" localSheetId="7">委員７!$A$1:$L$18</definedName>
    <definedName name="_xlnm.Print_Area" localSheetId="8">委員８!$A$1:$L$18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7" l="1"/>
  <c r="C5" i="27"/>
  <c r="I5" i="26" l="1"/>
  <c r="C5" i="26"/>
  <c r="B11" i="25" l="1"/>
  <c r="I5" i="25"/>
  <c r="C5" i="25"/>
  <c r="I5" i="24" l="1"/>
  <c r="C5" i="24"/>
  <c r="I5" i="23" l="1"/>
  <c r="C5" i="23"/>
  <c r="I5" i="22" l="1"/>
  <c r="C5" i="22"/>
  <c r="I5" i="21" l="1"/>
  <c r="C5" i="21"/>
  <c r="B11" i="20" l="1"/>
  <c r="I5" i="20"/>
  <c r="C5" i="20"/>
  <c r="I4" i="11" l="1"/>
  <c r="I5" i="11"/>
  <c r="I6" i="11"/>
  <c r="H4" i="11"/>
  <c r="H5" i="11"/>
  <c r="H6" i="11"/>
  <c r="I3" i="11"/>
  <c r="H3" i="11"/>
  <c r="G4" i="11"/>
  <c r="G5" i="11"/>
  <c r="G6" i="11"/>
  <c r="G3" i="11"/>
  <c r="F4" i="11"/>
  <c r="F5" i="11"/>
  <c r="F6" i="11"/>
  <c r="F3" i="11"/>
  <c r="E4" i="11"/>
  <c r="E5" i="11"/>
  <c r="E6" i="11"/>
  <c r="E3" i="11"/>
  <c r="D4" i="11"/>
  <c r="D5" i="11"/>
  <c r="D6" i="11"/>
  <c r="D3" i="11"/>
  <c r="C4" i="11"/>
  <c r="C5" i="11"/>
  <c r="C6" i="11"/>
  <c r="C3" i="11"/>
  <c r="B4" i="11"/>
  <c r="B5" i="11"/>
  <c r="B6" i="11"/>
  <c r="B3" i="11"/>
  <c r="J5" i="11" l="1"/>
  <c r="J6" i="11"/>
  <c r="J3" i="11"/>
  <c r="J4" i="11"/>
</calcChain>
</file>

<file path=xl/sharedStrings.xml><?xml version="1.0" encoding="utf-8"?>
<sst xmlns="http://schemas.openxmlformats.org/spreadsheetml/2006/main" count="308" uniqueCount="92">
  <si>
    <t>公益性</t>
    <rPh sb="0" eb="3">
      <t>コウエキセイ</t>
    </rPh>
    <phoneticPr fontId="1"/>
  </si>
  <si>
    <t>貢献性</t>
    <rPh sb="0" eb="3">
      <t>コウケンセイ</t>
    </rPh>
    <phoneticPr fontId="1"/>
  </si>
  <si>
    <t>実効性</t>
    <rPh sb="0" eb="3">
      <t>ジッコウセイ</t>
    </rPh>
    <phoneticPr fontId="1"/>
  </si>
  <si>
    <t>効率性</t>
    <rPh sb="0" eb="3">
      <t>コウリツセイ</t>
    </rPh>
    <phoneticPr fontId="1"/>
  </si>
  <si>
    <t>平均点</t>
    <rPh sb="0" eb="3">
      <t>ヘイキンテン</t>
    </rPh>
    <phoneticPr fontId="1"/>
  </si>
  <si>
    <t>№</t>
    <phoneticPr fontId="1"/>
  </si>
  <si>
    <t>事　　　業　　　名</t>
    <phoneticPr fontId="1"/>
  </si>
  <si>
    <t>団　　　体　　　名</t>
    <phoneticPr fontId="1"/>
  </si>
  <si>
    <t>事業
NO.</t>
    <rPh sb="0" eb="2">
      <t>ジギョウ</t>
    </rPh>
    <phoneticPr fontId="1"/>
  </si>
  <si>
    <t>評価項目</t>
    <phoneticPr fontId="1"/>
  </si>
  <si>
    <r>
      <t>　　採点</t>
    </r>
    <r>
      <rPr>
        <sz val="10"/>
        <rFont val="BIZ UDゴシック"/>
        <family val="3"/>
        <charset val="128"/>
      </rPr>
      <t>（※）</t>
    </r>
    <rPh sb="2" eb="4">
      <t>サイテン</t>
    </rPh>
    <phoneticPr fontId="1"/>
  </si>
  <si>
    <t>採点理由</t>
    <rPh sb="0" eb="2">
      <t>サイテン</t>
    </rPh>
    <rPh sb="2" eb="4">
      <t>リユウ</t>
    </rPh>
    <phoneticPr fontId="1"/>
  </si>
  <si>
    <t>総合評価</t>
    <rPh sb="0" eb="2">
      <t>ソウゴウ</t>
    </rPh>
    <rPh sb="2" eb="4">
      <t>ヒョウカ</t>
    </rPh>
    <phoneticPr fontId="1"/>
  </si>
  <si>
    <t>事業全体を通しての総合的な評価</t>
    <rPh sb="0" eb="2">
      <t>ジギョウ</t>
    </rPh>
    <rPh sb="2" eb="4">
      <t>ゼンタイ</t>
    </rPh>
    <rPh sb="5" eb="6">
      <t>トオ</t>
    </rPh>
    <rPh sb="11" eb="12">
      <t>テキ</t>
    </rPh>
    <phoneticPr fontId="1"/>
  </si>
  <si>
    <t>3</t>
    <phoneticPr fontId="1"/>
  </si>
  <si>
    <t>３</t>
    <phoneticPr fontId="1"/>
  </si>
  <si>
    <t>№</t>
  </si>
  <si>
    <t>事　　　業　　　名</t>
  </si>
  <si>
    <t>団　　　体　　　名</t>
  </si>
  <si>
    <t>評価項目</t>
  </si>
  <si>
    <r>
      <rPr>
        <sz val="12"/>
        <rFont val="BIZ UDゴシック"/>
        <family val="3"/>
        <charset val="128"/>
      </rPr>
      <t>　　採点</t>
    </r>
    <r>
      <rPr>
        <sz val="10"/>
        <rFont val="BIZ UDゴシック"/>
        <family val="3"/>
        <charset val="128"/>
      </rPr>
      <t>（※）</t>
    </r>
  </si>
  <si>
    <t>採点理由</t>
  </si>
  <si>
    <t>公益性</t>
  </si>
  <si>
    <t>3</t>
  </si>
  <si>
    <t>貢献性</t>
  </si>
  <si>
    <t>実効性</t>
  </si>
  <si>
    <t>効率性</t>
  </si>
  <si>
    <t>総合評価</t>
  </si>
  <si>
    <t>事業全体を通しての総合的な評価</t>
  </si>
  <si>
    <t>委員１</t>
    <rPh sb="0" eb="2">
      <t>イイン</t>
    </rPh>
    <phoneticPr fontId="1"/>
  </si>
  <si>
    <t>委員２</t>
    <rPh sb="0" eb="2">
      <t>イイン</t>
    </rPh>
    <phoneticPr fontId="1"/>
  </si>
  <si>
    <t>委員３</t>
    <rPh sb="0" eb="2">
      <t>イイン</t>
    </rPh>
    <phoneticPr fontId="1"/>
  </si>
  <si>
    <t>委員４</t>
    <rPh sb="0" eb="2">
      <t>イイン</t>
    </rPh>
    <phoneticPr fontId="1"/>
  </si>
  <si>
    <t>委員５</t>
    <rPh sb="0" eb="2">
      <t>イイン</t>
    </rPh>
    <phoneticPr fontId="1"/>
  </si>
  <si>
    <t>委員６</t>
    <rPh sb="0" eb="2">
      <t>イイン</t>
    </rPh>
    <phoneticPr fontId="1"/>
  </si>
  <si>
    <t>委員７</t>
    <rPh sb="0" eb="2">
      <t>イイン</t>
    </rPh>
    <phoneticPr fontId="1"/>
  </si>
  <si>
    <t>委員８</t>
    <rPh sb="0" eb="2">
      <t>イイン</t>
    </rPh>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</si>
  <si>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※今後の地域課題解決に結びつくような手ごたえはあったか</t>
    </r>
    <rPh sb="0" eb="2">
      <t>チイキ</t>
    </rPh>
    <rPh sb="2" eb="4">
      <t>カダイ</t>
    </rPh>
    <rPh sb="4" eb="6">
      <t>カイケツ</t>
    </rPh>
    <rPh sb="7" eb="9">
      <t>セイカ</t>
    </rPh>
    <rPh sb="11" eb="13">
      <t>ジギョウ</t>
    </rPh>
    <rPh sb="14" eb="16">
      <t>セイカ</t>
    </rPh>
    <rPh sb="19" eb="21">
      <t>チイキ</t>
    </rPh>
    <rPh sb="21" eb="23">
      <t>カダイ</t>
    </rPh>
    <rPh sb="26" eb="28">
      <t>テイド</t>
    </rPh>
    <rPh sb="28" eb="30">
      <t>カイケツ</t>
    </rPh>
    <rPh sb="46" eb="48">
      <t>コンゴ</t>
    </rPh>
    <rPh sb="49" eb="51">
      <t>チイキ</t>
    </rPh>
    <rPh sb="51" eb="53">
      <t>カダイ</t>
    </rPh>
    <rPh sb="53" eb="55">
      <t>カイケツ</t>
    </rPh>
    <rPh sb="56" eb="57">
      <t>ムス</t>
    </rPh>
    <rPh sb="63" eb="64">
      <t>テ</t>
    </rPh>
    <phoneticPr fontId="1"/>
  </si>
  <si>
    <r>
      <rPr>
        <u/>
        <sz val="12"/>
        <rFont val="BIZ UDゴシック"/>
        <family val="3"/>
        <charset val="128"/>
      </rPr>
      <t>事業の達成度</t>
    </r>
    <r>
      <rPr>
        <sz val="12"/>
        <rFont val="BIZ UDゴシック"/>
        <family val="3"/>
        <charset val="128"/>
      </rPr>
      <t xml:space="preserve">
※当初計画のとおり事業を実施できたか</t>
    </r>
    <phoneticPr fontId="1"/>
  </si>
  <si>
    <r>
      <rPr>
        <u/>
        <sz val="12"/>
        <rFont val="BIZ UDゴシック"/>
        <family val="3"/>
        <charset val="128"/>
      </rPr>
      <t>事業収支の妥当性</t>
    </r>
    <r>
      <rPr>
        <sz val="12"/>
        <rFont val="BIZ UDゴシック"/>
        <family val="3"/>
        <charset val="128"/>
      </rPr>
      <t xml:space="preserve">
※支出額は事業の成果に見合っているか</t>
    </r>
    <rPh sb="5" eb="7">
      <t>ダトウ</t>
    </rPh>
    <rPh sb="10" eb="12">
      <t>シシュツ</t>
    </rPh>
    <rPh sb="12" eb="13">
      <t>ガク</t>
    </rPh>
    <rPh sb="14" eb="16">
      <t>ジギョウ</t>
    </rPh>
    <rPh sb="17" eb="19">
      <t>セイカ</t>
    </rPh>
    <rPh sb="20" eb="22">
      <t>ミア</t>
    </rPh>
    <phoneticPr fontId="1"/>
  </si>
  <si>
    <t>2</t>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</si>
  <si>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※今後の地域課題解決に結びつくような手ごたえはあったか</t>
    </r>
  </si>
  <si>
    <r>
      <rPr>
        <u/>
        <sz val="12"/>
        <rFont val="BIZ UDゴシック"/>
        <family val="3"/>
        <charset val="128"/>
      </rPr>
      <t>事業の達成度</t>
    </r>
    <r>
      <rPr>
        <sz val="12"/>
        <rFont val="BIZ UDゴシック"/>
        <family val="3"/>
        <charset val="128"/>
      </rPr>
      <t xml:space="preserve">
※当初計画のとおり事業を実施できたか</t>
    </r>
  </si>
  <si>
    <r>
      <rPr>
        <u/>
        <sz val="12"/>
        <rFont val="BIZ UDゴシック"/>
        <family val="3"/>
        <charset val="128"/>
      </rPr>
      <t>事業収支の妥当性</t>
    </r>
    <r>
      <rPr>
        <sz val="12"/>
        <rFont val="BIZ UDゴシック"/>
        <family val="3"/>
        <charset val="128"/>
      </rPr>
      <t xml:space="preserve">
※支出額は事業の成果に見合っているか</t>
    </r>
  </si>
  <si>
    <t>２</t>
    <phoneticPr fontId="1"/>
  </si>
  <si>
    <t>委員用評価表（ひなどり）</t>
    <rPh sb="0" eb="3">
      <t>イインヨウ</t>
    </rPh>
    <rPh sb="3" eb="5">
      <t>ヒョウカ</t>
    </rPh>
    <rPh sb="5" eb="6">
      <t>ヒョウ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</si>
  <si>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Ph sb="0" eb="2">
      <t>チイキ</t>
    </rPh>
    <rPh sb="2" eb="4">
      <t>カダイ</t>
    </rPh>
    <rPh sb="6" eb="8">
      <t>リカイ</t>
    </rPh>
    <phoneticPr fontId="1"/>
  </si>
  <si>
    <t>/３</t>
    <phoneticPr fontId="1"/>
  </si>
  <si>
    <t>キエーロワークショップを通じて楽しくCO２削減の見える化をしよう！事業</t>
    <phoneticPr fontId="1"/>
  </si>
  <si>
    <t>SOFNY</t>
    <phoneticPr fontId="1"/>
  </si>
  <si>
    <t>人とまちと森をつなぐ　木のおもちゃプロジェクト（木育事業）事業</t>
    <rPh sb="0" eb="1">
      <t>ヒト</t>
    </rPh>
    <rPh sb="5" eb="6">
      <t>モリ</t>
    </rPh>
    <rPh sb="11" eb="12">
      <t>キ</t>
    </rPh>
    <rPh sb="24" eb="25">
      <t>モク</t>
    </rPh>
    <rPh sb="25" eb="26">
      <t>イク</t>
    </rPh>
    <rPh sb="26" eb="28">
      <t>ジギョウ</t>
    </rPh>
    <phoneticPr fontId="1"/>
  </si>
  <si>
    <t>人とまちと森をつなぐ　木のおもちゃプロジェクトの会</t>
    <rPh sb="24" eb="25">
      <t>カイ</t>
    </rPh>
    <phoneticPr fontId="1"/>
  </si>
  <si>
    <t>※採点基準　　１：計画通りできなかった　　２：ある程度計画通りにできた　　３：計画通りまたは計画以上にできた</t>
    <rPh sb="9" eb="11">
      <t>ケイカク</t>
    </rPh>
    <rPh sb="11" eb="12">
      <t>ドオ</t>
    </rPh>
    <rPh sb="25" eb="27">
      <t>テイド</t>
    </rPh>
    <rPh sb="39" eb="41">
      <t>ケイカク</t>
    </rPh>
    <rPh sb="41" eb="42">
      <t>ドオ</t>
    </rPh>
    <rPh sb="46" eb="48">
      <t>ケイカク</t>
    </rPh>
    <rPh sb="48" eb="50">
      <t>イジョウ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</si>
  <si>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</si>
  <si>
    <t>/３</t>
  </si>
  <si>
    <t>2</t>
  </si>
  <si>
    <t>※採点基準　　１：計画通りできなかった　　２：ある程度計画通りにできた　　３：計画通りまたは計画以上にできた</t>
  </si>
  <si>
    <t>まだ多くのワークショップが開催されていないので、十分な地域課題の認識とまではいかないが、目標通りに実施された中でアンケートも行って、参加者の関心の高さや今後の希望をきちんと把握できていると思う。</t>
    <rPh sb="2" eb="3">
      <t>オオ</t>
    </rPh>
    <rPh sb="13" eb="15">
      <t>カイサイ</t>
    </rPh>
    <rPh sb="24" eb="26">
      <t>ジュウブン</t>
    </rPh>
    <rPh sb="27" eb="29">
      <t>チイキ</t>
    </rPh>
    <rPh sb="29" eb="31">
      <t>カダイ</t>
    </rPh>
    <rPh sb="32" eb="34">
      <t>ニンシキ</t>
    </rPh>
    <rPh sb="44" eb="46">
      <t>モクヒョウ</t>
    </rPh>
    <rPh sb="46" eb="47">
      <t>ドオ</t>
    </rPh>
    <rPh sb="49" eb="51">
      <t>ジッシ</t>
    </rPh>
    <rPh sb="54" eb="55">
      <t>ナカ</t>
    </rPh>
    <rPh sb="62" eb="63">
      <t>オコナ</t>
    </rPh>
    <rPh sb="66" eb="69">
      <t>サンカシャ</t>
    </rPh>
    <rPh sb="70" eb="72">
      <t>カンシン</t>
    </rPh>
    <rPh sb="73" eb="74">
      <t>タカ</t>
    </rPh>
    <rPh sb="76" eb="78">
      <t>コンゴ</t>
    </rPh>
    <rPh sb="79" eb="81">
      <t>キボウ</t>
    </rPh>
    <rPh sb="86" eb="88">
      <t>ハアク</t>
    </rPh>
    <rPh sb="94" eb="95">
      <t>オモ</t>
    </rPh>
    <phoneticPr fontId="1"/>
  </si>
  <si>
    <t>初年度は課題の認識が重要で、その解決はこれからの課題。そのためには、参加者数のさらなる増加、ワークショップの開催の増加が必要と思う。</t>
    <rPh sb="0" eb="3">
      <t>ショネンド</t>
    </rPh>
    <rPh sb="4" eb="6">
      <t>カダイ</t>
    </rPh>
    <rPh sb="7" eb="9">
      <t>ニンシキ</t>
    </rPh>
    <rPh sb="10" eb="12">
      <t>ジュウヨウ</t>
    </rPh>
    <rPh sb="16" eb="18">
      <t>カイケツ</t>
    </rPh>
    <rPh sb="24" eb="26">
      <t>カダイ</t>
    </rPh>
    <rPh sb="34" eb="36">
      <t>サンカ</t>
    </rPh>
    <rPh sb="36" eb="37">
      <t>シャ</t>
    </rPh>
    <rPh sb="37" eb="38">
      <t>スウ</t>
    </rPh>
    <rPh sb="43" eb="45">
      <t>ゾウカ</t>
    </rPh>
    <rPh sb="54" eb="56">
      <t>カイサイ</t>
    </rPh>
    <rPh sb="57" eb="59">
      <t>ゾウカ</t>
    </rPh>
    <rPh sb="60" eb="62">
      <t>ヒツヨウ</t>
    </rPh>
    <rPh sb="63" eb="64">
      <t>オモ</t>
    </rPh>
    <phoneticPr fontId="1"/>
  </si>
  <si>
    <t>当初の目標通り事業遂行されたと判断する。むしろ目標設定が低かったとも言える。ワークショップの開催を今後増やして、事業拡大を目指して欲しい。</t>
    <rPh sb="0" eb="2">
      <t>トウショ</t>
    </rPh>
    <rPh sb="3" eb="5">
      <t>モクヒョウ</t>
    </rPh>
    <rPh sb="5" eb="6">
      <t>ドオ</t>
    </rPh>
    <rPh sb="7" eb="9">
      <t>ジギョウ</t>
    </rPh>
    <rPh sb="9" eb="11">
      <t>スイコウ</t>
    </rPh>
    <rPh sb="15" eb="17">
      <t>ハンダン</t>
    </rPh>
    <rPh sb="23" eb="25">
      <t>モクヒョウ</t>
    </rPh>
    <rPh sb="25" eb="27">
      <t>セッテイ</t>
    </rPh>
    <rPh sb="28" eb="29">
      <t>ヒク</t>
    </rPh>
    <rPh sb="34" eb="35">
      <t>イ</t>
    </rPh>
    <rPh sb="46" eb="48">
      <t>カイサイ</t>
    </rPh>
    <rPh sb="49" eb="51">
      <t>コンゴ</t>
    </rPh>
    <rPh sb="51" eb="52">
      <t>フ</t>
    </rPh>
    <rPh sb="56" eb="58">
      <t>ジギョウ</t>
    </rPh>
    <rPh sb="58" eb="60">
      <t>カクダイ</t>
    </rPh>
    <rPh sb="61" eb="63">
      <t>メザ</t>
    </rPh>
    <rPh sb="65" eb="66">
      <t>ホ</t>
    </rPh>
    <phoneticPr fontId="1"/>
  </si>
  <si>
    <t>1</t>
    <phoneticPr fontId="1"/>
  </si>
  <si>
    <t>初年度でもあり、予想外の費用発生があったと思われるが、その経験を得て今後の収支計画の向上を期待したい。</t>
    <rPh sb="0" eb="3">
      <t>ショネンド</t>
    </rPh>
    <rPh sb="8" eb="11">
      <t>ヨソウガイ</t>
    </rPh>
    <rPh sb="12" eb="14">
      <t>ヒヨウ</t>
    </rPh>
    <rPh sb="14" eb="16">
      <t>ハッセイ</t>
    </rPh>
    <rPh sb="21" eb="22">
      <t>オモ</t>
    </rPh>
    <rPh sb="29" eb="31">
      <t>ケイケン</t>
    </rPh>
    <rPh sb="32" eb="33">
      <t>エ</t>
    </rPh>
    <rPh sb="34" eb="36">
      <t>コンゴ</t>
    </rPh>
    <rPh sb="37" eb="39">
      <t>シュウシ</t>
    </rPh>
    <rPh sb="39" eb="41">
      <t>ケイカク</t>
    </rPh>
    <rPh sb="42" eb="44">
      <t>コウジョウ</t>
    </rPh>
    <rPh sb="45" eb="47">
      <t>キタイ</t>
    </rPh>
    <phoneticPr fontId="1"/>
  </si>
  <si>
    <t>森の減りつつある「森のまち」の流山市にとって、まだささやかながらもこの事業は貴重と思う。初年度は手探りの段階だが、総じて目標通り事業は遂行されており、むしろよりワークショップの回数を増やしていくことを期待したい。木や森、自然環境への市民の関心を一層高めるためにも、他の自然環境の取組み団体との協働を進めて、相乗効果を高めていって欲しい。</t>
    <rPh sb="0" eb="1">
      <t>モリ</t>
    </rPh>
    <rPh sb="2" eb="3">
      <t>ヘ</t>
    </rPh>
    <rPh sb="9" eb="10">
      <t>モリ</t>
    </rPh>
    <rPh sb="15" eb="18">
      <t>ナガレヤマシ</t>
    </rPh>
    <rPh sb="35" eb="37">
      <t>ジギョウ</t>
    </rPh>
    <rPh sb="38" eb="40">
      <t>キチョウ</t>
    </rPh>
    <rPh sb="41" eb="42">
      <t>オモ</t>
    </rPh>
    <rPh sb="44" eb="47">
      <t>ショネンド</t>
    </rPh>
    <rPh sb="48" eb="50">
      <t>テサグ</t>
    </rPh>
    <rPh sb="52" eb="54">
      <t>ダンカイ</t>
    </rPh>
    <rPh sb="57" eb="58">
      <t>ソウ</t>
    </rPh>
    <rPh sb="60" eb="62">
      <t>モクヒョウ</t>
    </rPh>
    <rPh sb="62" eb="63">
      <t>ドオ</t>
    </rPh>
    <rPh sb="64" eb="66">
      <t>ジギョウ</t>
    </rPh>
    <rPh sb="67" eb="69">
      <t>スイコウ</t>
    </rPh>
    <rPh sb="88" eb="90">
      <t>カイスウ</t>
    </rPh>
    <rPh sb="91" eb="92">
      <t>フ</t>
    </rPh>
    <rPh sb="100" eb="102">
      <t>キタイ</t>
    </rPh>
    <rPh sb="106" eb="107">
      <t>キ</t>
    </rPh>
    <rPh sb="108" eb="109">
      <t>モリ</t>
    </rPh>
    <rPh sb="110" eb="112">
      <t>シゼン</t>
    </rPh>
    <rPh sb="112" eb="114">
      <t>カンキョウ</t>
    </rPh>
    <rPh sb="116" eb="118">
      <t>シミン</t>
    </rPh>
    <rPh sb="119" eb="121">
      <t>カンシン</t>
    </rPh>
    <rPh sb="122" eb="124">
      <t>イッソウ</t>
    </rPh>
    <rPh sb="124" eb="125">
      <t>タカ</t>
    </rPh>
    <rPh sb="132" eb="133">
      <t>タ</t>
    </rPh>
    <rPh sb="134" eb="136">
      <t>シゼン</t>
    </rPh>
    <rPh sb="136" eb="138">
      <t>カンキョウ</t>
    </rPh>
    <rPh sb="139" eb="141">
      <t>トリク</t>
    </rPh>
    <rPh sb="142" eb="144">
      <t>ダンタイ</t>
    </rPh>
    <rPh sb="146" eb="148">
      <t>キョウドウ</t>
    </rPh>
    <rPh sb="149" eb="150">
      <t>スス</t>
    </rPh>
    <rPh sb="153" eb="155">
      <t>ソウジョウ</t>
    </rPh>
    <rPh sb="155" eb="157">
      <t>コウカ</t>
    </rPh>
    <rPh sb="158" eb="159">
      <t>タカ</t>
    </rPh>
    <rPh sb="164" eb="165">
      <t>ホ</t>
    </rPh>
    <phoneticPr fontId="1"/>
  </si>
  <si>
    <t>木育事業の狙いは参加者には理解されたと思う。実施後のアンケートから主催者が目指す目的は必要とされていると確認できてよかっ。</t>
    <rPh sb="0" eb="4">
      <t>キイクジギョウ</t>
    </rPh>
    <rPh sb="5" eb="6">
      <t>ネラ</t>
    </rPh>
    <rPh sb="8" eb="11">
      <t>サンカシャ</t>
    </rPh>
    <rPh sb="13" eb="15">
      <t>リカイ</t>
    </rPh>
    <rPh sb="19" eb="20">
      <t>オモ</t>
    </rPh>
    <rPh sb="22" eb="25">
      <t>ジッシゴ</t>
    </rPh>
    <rPh sb="33" eb="36">
      <t>シュサイシャ</t>
    </rPh>
    <rPh sb="37" eb="39">
      <t>メザ</t>
    </rPh>
    <rPh sb="40" eb="42">
      <t>モクテキ</t>
    </rPh>
    <rPh sb="43" eb="45">
      <t>ヒツヨウ</t>
    </rPh>
    <rPh sb="52" eb="54">
      <t>カクニン</t>
    </rPh>
    <phoneticPr fontId="1"/>
  </si>
  <si>
    <t>初年度で地域課題の解決までは難しいと思うが、手作り体験や森林体験への参加希望者が多いのも見えてきたようなので、さらに多くの方に参加してもらい、木育事業を広められることを期待する。</t>
    <rPh sb="0" eb="3">
      <t>ショネンド</t>
    </rPh>
    <rPh sb="4" eb="6">
      <t>チイキ</t>
    </rPh>
    <rPh sb="6" eb="8">
      <t>カダイ</t>
    </rPh>
    <rPh sb="9" eb="11">
      <t>カイケツ</t>
    </rPh>
    <rPh sb="14" eb="15">
      <t>ムズカ</t>
    </rPh>
    <rPh sb="18" eb="19">
      <t>オモ</t>
    </rPh>
    <rPh sb="22" eb="24">
      <t>テヅク</t>
    </rPh>
    <rPh sb="25" eb="27">
      <t>タイケン</t>
    </rPh>
    <rPh sb="28" eb="30">
      <t>シンリン</t>
    </rPh>
    <rPh sb="30" eb="32">
      <t>タイケン</t>
    </rPh>
    <rPh sb="34" eb="36">
      <t>サンカ</t>
    </rPh>
    <rPh sb="36" eb="39">
      <t>キボウシャ</t>
    </rPh>
    <rPh sb="40" eb="41">
      <t>オオ</t>
    </rPh>
    <rPh sb="44" eb="45">
      <t>ミ</t>
    </rPh>
    <rPh sb="58" eb="59">
      <t>オオ</t>
    </rPh>
    <rPh sb="61" eb="62">
      <t>カタ</t>
    </rPh>
    <rPh sb="63" eb="65">
      <t>サンカ</t>
    </rPh>
    <rPh sb="71" eb="73">
      <t>キイク</t>
    </rPh>
    <rPh sb="73" eb="75">
      <t>ジギョウ</t>
    </rPh>
    <rPh sb="76" eb="77">
      <t>ヒロ</t>
    </rPh>
    <rPh sb="84" eb="86">
      <t>キタイ</t>
    </rPh>
    <phoneticPr fontId="1"/>
  </si>
  <si>
    <t>主催者の参加者に対する満足度が高かった感想から、この事業が充実していたことがわかった。主催者のやる気につながったのがうれしい。</t>
    <rPh sb="0" eb="3">
      <t>シュサイシャ</t>
    </rPh>
    <rPh sb="4" eb="6">
      <t>サンカ</t>
    </rPh>
    <rPh sb="6" eb="7">
      <t>モノ</t>
    </rPh>
    <rPh sb="8" eb="9">
      <t>タイ</t>
    </rPh>
    <rPh sb="11" eb="14">
      <t>マンゾクド</t>
    </rPh>
    <rPh sb="15" eb="16">
      <t>タカ</t>
    </rPh>
    <rPh sb="19" eb="21">
      <t>カンソウ</t>
    </rPh>
    <rPh sb="26" eb="28">
      <t>ジギョウ</t>
    </rPh>
    <rPh sb="29" eb="31">
      <t>ジュウジツ</t>
    </rPh>
    <rPh sb="43" eb="46">
      <t>シュサイシャ</t>
    </rPh>
    <rPh sb="49" eb="50">
      <t>キ</t>
    </rPh>
    <phoneticPr fontId="1"/>
  </si>
  <si>
    <t>予定より支出が多くて、主催者としては大変だったと思う。
次年度は予算の緻密な立て方に工夫されることを願う。</t>
    <rPh sb="0" eb="2">
      <t>ヨテイ</t>
    </rPh>
    <rPh sb="4" eb="6">
      <t>シシュツ</t>
    </rPh>
    <rPh sb="7" eb="8">
      <t>オオ</t>
    </rPh>
    <rPh sb="11" eb="14">
      <t>シュサイシャ</t>
    </rPh>
    <rPh sb="18" eb="20">
      <t>タイヘン</t>
    </rPh>
    <rPh sb="24" eb="25">
      <t>オモ</t>
    </rPh>
    <rPh sb="28" eb="31">
      <t>ジネンド</t>
    </rPh>
    <rPh sb="32" eb="34">
      <t>ヨサン</t>
    </rPh>
    <rPh sb="35" eb="37">
      <t>チミツ</t>
    </rPh>
    <rPh sb="38" eb="39">
      <t>タ</t>
    </rPh>
    <rPh sb="40" eb="41">
      <t>カタ</t>
    </rPh>
    <rPh sb="42" eb="44">
      <t>クフウ</t>
    </rPh>
    <rPh sb="50" eb="51">
      <t>ネガ</t>
    </rPh>
    <phoneticPr fontId="1"/>
  </si>
  <si>
    <t xml:space="preserve">
事業の展開に際し、自分たちの活動がニーズがあるのかなどをアンケートで確認したりしながら、常に参加者のニーズを把握して次の計画を立てている。その取り組み姿勢が評価できる。今後の活動に期待したい。</t>
    <rPh sb="1" eb="3">
      <t>ジギョウ</t>
    </rPh>
    <rPh sb="4" eb="6">
      <t>テンカイ</t>
    </rPh>
    <rPh sb="7" eb="8">
      <t>サイ</t>
    </rPh>
    <rPh sb="10" eb="12">
      <t>ジブン</t>
    </rPh>
    <rPh sb="15" eb="17">
      <t>カツドウ</t>
    </rPh>
    <rPh sb="35" eb="37">
      <t>カクニン</t>
    </rPh>
    <rPh sb="45" eb="46">
      <t>ツネ</t>
    </rPh>
    <rPh sb="47" eb="50">
      <t>サンカシャ</t>
    </rPh>
    <rPh sb="55" eb="57">
      <t>ハアク</t>
    </rPh>
    <rPh sb="59" eb="60">
      <t>ツギ</t>
    </rPh>
    <rPh sb="61" eb="63">
      <t>ケイカク</t>
    </rPh>
    <rPh sb="64" eb="65">
      <t>タ</t>
    </rPh>
    <rPh sb="72" eb="73">
      <t>ト</t>
    </rPh>
    <rPh sb="74" eb="75">
      <t>ク</t>
    </rPh>
    <rPh sb="76" eb="78">
      <t>シセイ</t>
    </rPh>
    <rPh sb="79" eb="81">
      <t>ヒョウカ</t>
    </rPh>
    <rPh sb="85" eb="87">
      <t>コンゴ</t>
    </rPh>
    <rPh sb="88" eb="90">
      <t>カツドウ</t>
    </rPh>
    <rPh sb="91" eb="93">
      <t>キタイ</t>
    </rPh>
    <phoneticPr fontId="1"/>
  </si>
  <si>
    <t>大きくは「都市部と山間部をつなぐ」との問題意識から始まる団体の事業として、今回は木育、木工ワークショップに取り組まれたようですが、実際に事業を実施してみての参加者からのフィードバックに手応えを感じておられる様子が見えるように思います。また、参加者も手で触れる形での自然への自らのニーズに気付く面があったかもしれません。</t>
  </si>
  <si>
    <t>事業の成果をどこにみるか、というと見えにくい面がある事業かも知れません。また、参加者が何を求めているか、ということが見えてくる中から、成果となるものも見えてくるということもあるかもしれません。
ただ、まずは参加者が楽しんで頂ける事業というところは大事な点かと思います。</t>
  </si>
  <si>
    <t>一部見込み違いもあったようですが、実施した中で手応えを感じられている様子が窺えました。</t>
  </si>
  <si>
    <t>大分、見込み違いもあった様子です。私費で実施していたら、と考えるとおそらく反省されていることかと拝察します。ただし、公金だからよい、と言うことではありませんが、補助金を活用されたことで、貴重な経験をされ、次につながるチャンスを得られたとも考えられるのではないでしょうか。ぜひ試行錯誤を次に活かして頂ければと期待しております。</t>
  </si>
  <si>
    <t>大きな目標がある事業に、最初にアプローチする時には試行錯誤はある程度避けられないように思われます。
私費を投じて最初に躓くと、「もう、やめた」という気持ちになってしまいかねません。
ひなどり補助金のひとつの役割は、そのクッションの役目を果たして、離陸初期の不安定な時期に、ひなを支えて、やがておおたかとして大きく羽ばたく日を期待しつつ側面から支援する、ということかもしれません。
今回はそのような意味合いも若干含めて、少し厳し目に（とは言え、一部甘めに）評価させて頂きました。
今回の補助金利用の経験を次に活かして頂ければ幸いです。</t>
  </si>
  <si>
    <t>当事業の公益性、貢献性の判断は難しいが、多様性を考えれば「木育」も選択肢の一つで人間、特に子供たちにとっては本能的な興味や手に触れたい対象かも知れない。寧ろ今、ここに目を向けさせるご時世とも思われ、市民生活の中で潜在している「木育」への可能性について地道に追求して欲しいと願います。</t>
    <rPh sb="0" eb="3">
      <t>トウジギョウ</t>
    </rPh>
    <rPh sb="4" eb="6">
      <t>コウエキ</t>
    </rPh>
    <rPh sb="6" eb="7">
      <t>セイ</t>
    </rPh>
    <rPh sb="8" eb="11">
      <t>コウケンセイ</t>
    </rPh>
    <rPh sb="12" eb="14">
      <t>ハンダン</t>
    </rPh>
    <rPh sb="15" eb="16">
      <t>ムズカ</t>
    </rPh>
    <rPh sb="20" eb="23">
      <t>タヨウセイ</t>
    </rPh>
    <rPh sb="24" eb="25">
      <t>カンガ</t>
    </rPh>
    <phoneticPr fontId="1"/>
  </si>
  <si>
    <t>木のおもちゃ広場はコロナのため参加者が少なかったと思われるが、次回は参加者が増えるのではないか。</t>
    <rPh sb="0" eb="1">
      <t>キ</t>
    </rPh>
    <rPh sb="6" eb="8">
      <t>ヒロバ</t>
    </rPh>
    <rPh sb="15" eb="18">
      <t>サンカシャ</t>
    </rPh>
    <rPh sb="19" eb="20">
      <t>スク</t>
    </rPh>
    <rPh sb="25" eb="26">
      <t>オモ</t>
    </rPh>
    <rPh sb="31" eb="33">
      <t>ジカイ</t>
    </rPh>
    <rPh sb="34" eb="37">
      <t>サンカシャ</t>
    </rPh>
    <rPh sb="38" eb="39">
      <t>フ</t>
    </rPh>
    <phoneticPr fontId="1"/>
  </si>
  <si>
    <t>木工ワークショップは人気があったようなので今後も拡大して実施されたい。</t>
    <rPh sb="0" eb="2">
      <t>モッコウ</t>
    </rPh>
    <rPh sb="10" eb="12">
      <t>ニンキ</t>
    </rPh>
    <rPh sb="21" eb="23">
      <t>コンゴ</t>
    </rPh>
    <rPh sb="24" eb="26">
      <t>カクダイ</t>
    </rPh>
    <rPh sb="28" eb="30">
      <t>ジッシ</t>
    </rPh>
    <phoneticPr fontId="1"/>
  </si>
  <si>
    <t>補助対象となるような計画を作成し実施していただきたい。</t>
    <rPh sb="0" eb="2">
      <t>ホジョ</t>
    </rPh>
    <rPh sb="2" eb="4">
      <t>タイショウ</t>
    </rPh>
    <rPh sb="10" eb="12">
      <t>ケイカク</t>
    </rPh>
    <rPh sb="13" eb="15">
      <t>サクセイ</t>
    </rPh>
    <rPh sb="16" eb="18">
      <t>ジッシ</t>
    </rPh>
    <phoneticPr fontId="1"/>
  </si>
  <si>
    <t>１</t>
    <phoneticPr fontId="1"/>
  </si>
  <si>
    <t>当初計画より予算額が変更となったが次回への参考となったのではないか。</t>
    <rPh sb="0" eb="2">
      <t>トウショ</t>
    </rPh>
    <rPh sb="2" eb="4">
      <t>ケイカク</t>
    </rPh>
    <rPh sb="6" eb="8">
      <t>ヨサン</t>
    </rPh>
    <rPh sb="8" eb="9">
      <t>ガク</t>
    </rPh>
    <rPh sb="10" eb="12">
      <t>ヘンコウ</t>
    </rPh>
    <rPh sb="17" eb="19">
      <t>ジカイ</t>
    </rPh>
    <rPh sb="21" eb="23">
      <t>サンコウ</t>
    </rPh>
    <phoneticPr fontId="1"/>
  </si>
  <si>
    <t>今年度の実績を次年度に活かして企画・計画し活動を広げてほしい。</t>
    <rPh sb="0" eb="3">
      <t>コンネンド</t>
    </rPh>
    <rPh sb="4" eb="6">
      <t>ジッセキ</t>
    </rPh>
    <rPh sb="7" eb="10">
      <t>ジネンド</t>
    </rPh>
    <rPh sb="11" eb="12">
      <t>イ</t>
    </rPh>
    <rPh sb="15" eb="17">
      <t>キカク</t>
    </rPh>
    <rPh sb="18" eb="20">
      <t>ケイカク</t>
    </rPh>
    <rPh sb="21" eb="23">
      <t>カツドウ</t>
    </rPh>
    <rPh sb="24" eb="25">
      <t>ヒロ</t>
    </rPh>
    <phoneticPr fontId="1"/>
  </si>
  <si>
    <t>千葉県産の木材の利用、SDGSの等、素材や題材について地域の課題や事案であり、公益性ある事業であった。対象と内容がマッチした企画であり、参加者への理解は一定程度深まったと思われる。</t>
    <rPh sb="0" eb="3">
      <t>チバケン</t>
    </rPh>
    <rPh sb="3" eb="4">
      <t>サン</t>
    </rPh>
    <rPh sb="5" eb="7">
      <t>モクザイ</t>
    </rPh>
    <rPh sb="8" eb="10">
      <t>リヨウ</t>
    </rPh>
    <rPh sb="16" eb="17">
      <t>トウ</t>
    </rPh>
    <rPh sb="18" eb="20">
      <t>ソザイ</t>
    </rPh>
    <rPh sb="21" eb="23">
      <t>ダイザイ</t>
    </rPh>
    <rPh sb="27" eb="29">
      <t>チイキ</t>
    </rPh>
    <rPh sb="30" eb="32">
      <t>カダイ</t>
    </rPh>
    <rPh sb="33" eb="35">
      <t>ジアン</t>
    </rPh>
    <rPh sb="39" eb="42">
      <t>コウエキセイ</t>
    </rPh>
    <rPh sb="44" eb="46">
      <t>ジギョウ</t>
    </rPh>
    <phoneticPr fontId="1"/>
  </si>
  <si>
    <t>全４回の企画（うち２回が補助対象）で、団体規模や予算等から初年度としては適切な運営がなされたと思う。課題を整理し、今後は対象や活動の幅を広げ、さらなる木育の波及効果を期待する。</t>
    <rPh sb="0" eb="1">
      <t>ゼン</t>
    </rPh>
    <rPh sb="2" eb="3">
      <t>カイ</t>
    </rPh>
    <rPh sb="4" eb="6">
      <t>キカク</t>
    </rPh>
    <rPh sb="10" eb="11">
      <t>カイ</t>
    </rPh>
    <rPh sb="12" eb="14">
      <t>ホジョ</t>
    </rPh>
    <rPh sb="14" eb="16">
      <t>タイショウ</t>
    </rPh>
    <rPh sb="19" eb="21">
      <t>ダンタイ</t>
    </rPh>
    <rPh sb="21" eb="23">
      <t>キボ</t>
    </rPh>
    <rPh sb="24" eb="26">
      <t>ヨサン</t>
    </rPh>
    <rPh sb="26" eb="27">
      <t>トウ</t>
    </rPh>
    <rPh sb="29" eb="32">
      <t>ショネンド</t>
    </rPh>
    <rPh sb="36" eb="38">
      <t>テキセツ</t>
    </rPh>
    <rPh sb="39" eb="41">
      <t>ウンエイ</t>
    </rPh>
    <rPh sb="47" eb="48">
      <t>オモ</t>
    </rPh>
    <rPh sb="50" eb="52">
      <t>カダイ</t>
    </rPh>
    <rPh sb="53" eb="55">
      <t>セイリ</t>
    </rPh>
    <rPh sb="57" eb="59">
      <t>コンゴ</t>
    </rPh>
    <rPh sb="60" eb="62">
      <t>タイショウ</t>
    </rPh>
    <rPh sb="63" eb="65">
      <t>カツドウ</t>
    </rPh>
    <rPh sb="66" eb="67">
      <t>ハバ</t>
    </rPh>
    <rPh sb="68" eb="69">
      <t>ヒロ</t>
    </rPh>
    <rPh sb="75" eb="76">
      <t>キ</t>
    </rPh>
    <phoneticPr fontId="1"/>
  </si>
  <si>
    <t>当初計画に基づき、事業が行われたと思われる。事業内容と対象者のマッチングが上手く一定程度の成果は得られたと思う。</t>
    <rPh sb="0" eb="2">
      <t>トウショ</t>
    </rPh>
    <rPh sb="2" eb="4">
      <t>ケイカク</t>
    </rPh>
    <rPh sb="5" eb="6">
      <t>モト</t>
    </rPh>
    <rPh sb="9" eb="11">
      <t>ジギョウ</t>
    </rPh>
    <rPh sb="12" eb="13">
      <t>オコナ</t>
    </rPh>
    <rPh sb="17" eb="18">
      <t>オモ</t>
    </rPh>
    <rPh sb="22" eb="24">
      <t>ジギョウ</t>
    </rPh>
    <rPh sb="24" eb="26">
      <t>ナイヨウ</t>
    </rPh>
    <rPh sb="27" eb="30">
      <t>タイショウシャ</t>
    </rPh>
    <rPh sb="37" eb="39">
      <t>ウマ</t>
    </rPh>
    <rPh sb="40" eb="42">
      <t>イッテイ</t>
    </rPh>
    <rPh sb="42" eb="44">
      <t>テイド</t>
    </rPh>
    <rPh sb="45" eb="47">
      <t>セイカ</t>
    </rPh>
    <rPh sb="48" eb="49">
      <t>エ</t>
    </rPh>
    <rPh sb="53" eb="54">
      <t>オモ</t>
    </rPh>
    <phoneticPr fontId="1"/>
  </si>
  <si>
    <t>予想以上の運搬費等、事業実施のうえで想定できなかったことがあったかと思うが、自前の取り組みなどにより予算範囲内で終えることができた。今後は反省点を活かし、引き続き事業収支についても採算性に配慮し、成果を上げていただきたい。</t>
    <rPh sb="0" eb="2">
      <t>ヨソウ</t>
    </rPh>
    <rPh sb="2" eb="4">
      <t>イジョウ</t>
    </rPh>
    <rPh sb="5" eb="7">
      <t>ウンパン</t>
    </rPh>
    <rPh sb="7" eb="8">
      <t>ヒ</t>
    </rPh>
    <rPh sb="8" eb="9">
      <t>トウ</t>
    </rPh>
    <rPh sb="10" eb="12">
      <t>ジギョウ</t>
    </rPh>
    <rPh sb="12" eb="14">
      <t>ジッシ</t>
    </rPh>
    <rPh sb="18" eb="20">
      <t>ソウテイ</t>
    </rPh>
    <rPh sb="34" eb="35">
      <t>オモ</t>
    </rPh>
    <rPh sb="50" eb="52">
      <t>ヨサン</t>
    </rPh>
    <rPh sb="52" eb="55">
      <t>ハンイナイ</t>
    </rPh>
    <rPh sb="56" eb="57">
      <t>オ</t>
    </rPh>
    <rPh sb="66" eb="68">
      <t>コンゴ</t>
    </rPh>
    <rPh sb="69" eb="72">
      <t>ハンセイテン</t>
    </rPh>
    <rPh sb="73" eb="74">
      <t>イ</t>
    </rPh>
    <rPh sb="77" eb="78">
      <t>ヒ</t>
    </rPh>
    <rPh sb="79" eb="80">
      <t>ツヅ</t>
    </rPh>
    <rPh sb="81" eb="83">
      <t>ジギョウ</t>
    </rPh>
    <rPh sb="83" eb="85">
      <t>シュウシ</t>
    </rPh>
    <rPh sb="90" eb="93">
      <t>サイサンセイ</t>
    </rPh>
    <rPh sb="94" eb="96">
      <t>ハイリョ</t>
    </rPh>
    <rPh sb="98" eb="100">
      <t>セイカ</t>
    </rPh>
    <rPh sb="101" eb="102">
      <t>ア</t>
    </rPh>
    <phoneticPr fontId="1"/>
  </si>
  <si>
    <t>都心から一番近い森のまち　流山を標榜する一方で、都市化が進み森林が減少する本市にとって貴重な事業である。対象や事業内容を少しずつでも拡大し、取り組んでいただきたい。</t>
    <rPh sb="0" eb="2">
      <t>トシン</t>
    </rPh>
    <rPh sb="4" eb="6">
      <t>イチバン</t>
    </rPh>
    <rPh sb="6" eb="7">
      <t>チカ</t>
    </rPh>
    <rPh sb="8" eb="9">
      <t>モリ</t>
    </rPh>
    <rPh sb="13" eb="15">
      <t>ナガレヤマ</t>
    </rPh>
    <rPh sb="16" eb="18">
      <t>ヒョウボウ</t>
    </rPh>
    <rPh sb="20" eb="22">
      <t>イッポウ</t>
    </rPh>
    <rPh sb="24" eb="26">
      <t>トシ</t>
    </rPh>
    <rPh sb="26" eb="27">
      <t>カ</t>
    </rPh>
    <rPh sb="28" eb="29">
      <t>スス</t>
    </rPh>
    <rPh sb="30" eb="32">
      <t>シンリン</t>
    </rPh>
    <rPh sb="33" eb="35">
      <t>ゲンショウ</t>
    </rPh>
    <rPh sb="37" eb="38">
      <t>ホン</t>
    </rPh>
    <rPh sb="38" eb="39">
      <t>シ</t>
    </rPh>
    <rPh sb="43" eb="45">
      <t>キチョウ</t>
    </rPh>
    <rPh sb="46" eb="48">
      <t>ジギョウ</t>
    </rPh>
    <rPh sb="52" eb="54">
      <t>タイショウ</t>
    </rPh>
    <rPh sb="55" eb="57">
      <t>ジギョウ</t>
    </rPh>
    <rPh sb="57" eb="59">
      <t>ナイヨウ</t>
    </rPh>
    <rPh sb="60" eb="61">
      <t>スコ</t>
    </rPh>
    <rPh sb="66" eb="68">
      <t>カクダイ</t>
    </rPh>
    <rPh sb="70" eb="71">
      <t>ト</t>
    </rPh>
    <rPh sb="72" eb="73">
      <t>ク</t>
    </rPh>
    <phoneticPr fontId="1"/>
  </si>
  <si>
    <t>「都心から一番近い森のまち」づくりの一つのツールとして、木工を通して、子どもの居場所づくりや、親子交流・シニア世代のコミュニケーションの場づくりに貢献できた事業であると思います。</t>
    <rPh sb="1" eb="3">
      <t>トシン</t>
    </rPh>
    <rPh sb="5" eb="7">
      <t>イチバン</t>
    </rPh>
    <rPh sb="7" eb="8">
      <t>チカ</t>
    </rPh>
    <rPh sb="9" eb="10">
      <t>モリ</t>
    </rPh>
    <rPh sb="18" eb="19">
      <t>ヒト</t>
    </rPh>
    <rPh sb="28" eb="30">
      <t>モッコウ</t>
    </rPh>
    <rPh sb="31" eb="32">
      <t>トオ</t>
    </rPh>
    <rPh sb="73" eb="75">
      <t>コウケン</t>
    </rPh>
    <rPh sb="78" eb="80">
      <t>ジギョウ</t>
    </rPh>
    <rPh sb="84" eb="85">
      <t>オモ</t>
    </rPh>
    <phoneticPr fontId="1"/>
  </si>
  <si>
    <t>子育て世代のみならず、学生ボランティアや木工に興味を持たれているシニア世代を取り込み、地域での人と人との繋がりが益々広がることを期待したいと思います。</t>
    <rPh sb="0" eb="2">
      <t>コソダ</t>
    </rPh>
    <rPh sb="3" eb="5">
      <t>セダイ</t>
    </rPh>
    <rPh sb="11" eb="13">
      <t>ガクセイ</t>
    </rPh>
    <rPh sb="20" eb="22">
      <t>モッコウ</t>
    </rPh>
    <rPh sb="23" eb="25">
      <t>キョウミ</t>
    </rPh>
    <rPh sb="26" eb="27">
      <t>モ</t>
    </rPh>
    <rPh sb="35" eb="37">
      <t>セダイ</t>
    </rPh>
    <rPh sb="38" eb="39">
      <t>ト</t>
    </rPh>
    <rPh sb="40" eb="41">
      <t>コ</t>
    </rPh>
    <rPh sb="43" eb="45">
      <t>チイキ</t>
    </rPh>
    <rPh sb="47" eb="48">
      <t>ヒト</t>
    </rPh>
    <rPh sb="49" eb="50">
      <t>ヒト</t>
    </rPh>
    <rPh sb="52" eb="53">
      <t>ツナ</t>
    </rPh>
    <rPh sb="56" eb="58">
      <t>マスマス</t>
    </rPh>
    <rPh sb="58" eb="59">
      <t>ヒロ</t>
    </rPh>
    <rPh sb="64" eb="66">
      <t>キタイ</t>
    </rPh>
    <rPh sb="70" eb="71">
      <t>オモ</t>
    </rPh>
    <phoneticPr fontId="1"/>
  </si>
  <si>
    <t>当初の計画に加え、市民祭りなどに積極的に参加され活動を広げていったパワーを評価したいと思います。</t>
    <rPh sb="0" eb="2">
      <t>トウショ</t>
    </rPh>
    <rPh sb="3" eb="5">
      <t>ケイカク</t>
    </rPh>
    <rPh sb="6" eb="7">
      <t>クワ</t>
    </rPh>
    <rPh sb="9" eb="11">
      <t>シミン</t>
    </rPh>
    <rPh sb="11" eb="12">
      <t>マツ</t>
    </rPh>
    <rPh sb="16" eb="19">
      <t>セッキョクテキ</t>
    </rPh>
    <rPh sb="20" eb="22">
      <t>サンカ</t>
    </rPh>
    <rPh sb="24" eb="26">
      <t>カツドウ</t>
    </rPh>
    <rPh sb="27" eb="28">
      <t>ヒロ</t>
    </rPh>
    <rPh sb="37" eb="39">
      <t>ヒョウカ</t>
    </rPh>
    <rPh sb="43" eb="44">
      <t>オモ</t>
    </rPh>
    <phoneticPr fontId="1"/>
  </si>
  <si>
    <t>「消耗品費」や「使用量･賃借料」など、事業変更に伴い予期せぬ項目変更があったようですが､しっかりと課題をとらえられての変更であるものと考えます。</t>
    <rPh sb="1" eb="4">
      <t>ショウモウヒン</t>
    </rPh>
    <rPh sb="4" eb="5">
      <t>ヒ</t>
    </rPh>
    <rPh sb="8" eb="11">
      <t>シヨウリョウ</t>
    </rPh>
    <rPh sb="12" eb="15">
      <t>チンシャクリョウ</t>
    </rPh>
    <rPh sb="19" eb="21">
      <t>ジギョウ</t>
    </rPh>
    <rPh sb="21" eb="23">
      <t>ヘンコウ</t>
    </rPh>
    <rPh sb="24" eb="25">
      <t>トモナ</t>
    </rPh>
    <rPh sb="26" eb="28">
      <t>ヨキ</t>
    </rPh>
    <rPh sb="30" eb="32">
      <t>コウモク</t>
    </rPh>
    <rPh sb="32" eb="34">
      <t>ヘンコウ</t>
    </rPh>
    <rPh sb="49" eb="51">
      <t>カダイ</t>
    </rPh>
    <rPh sb="59" eb="61">
      <t>ヘンコウ</t>
    </rPh>
    <rPh sb="67" eb="68">
      <t>カンガ</t>
    </rPh>
    <phoneticPr fontId="1"/>
  </si>
  <si>
    <t>公的資金を活用されての初めての事業展開であり、人との繋がりや行政との連携など様々に気づきがあったものと思います。「都心に一番近い森のまち流山」を名実ともに確たるものとするためにも、一歩一歩の活動はとても重要だと思います。次年度の活動も楽しみにしております。</t>
    <rPh sb="0" eb="2">
      <t>コウテキ</t>
    </rPh>
    <rPh sb="2" eb="4">
      <t>シキン</t>
    </rPh>
    <rPh sb="5" eb="7">
      <t>カツヨウ</t>
    </rPh>
    <rPh sb="11" eb="12">
      <t>ハジ</t>
    </rPh>
    <rPh sb="15" eb="17">
      <t>ジギョウ</t>
    </rPh>
    <rPh sb="17" eb="19">
      <t>テンカイ</t>
    </rPh>
    <rPh sb="23" eb="24">
      <t>ヒト</t>
    </rPh>
    <rPh sb="26" eb="27">
      <t>ツナ</t>
    </rPh>
    <rPh sb="30" eb="32">
      <t>ギョウセイ</t>
    </rPh>
    <rPh sb="34" eb="36">
      <t>レンケイ</t>
    </rPh>
    <rPh sb="38" eb="40">
      <t>サマザマ</t>
    </rPh>
    <rPh sb="41" eb="42">
      <t>キ</t>
    </rPh>
    <rPh sb="51" eb="52">
      <t>オモ</t>
    </rPh>
    <rPh sb="57" eb="59">
      <t>トシン</t>
    </rPh>
    <rPh sb="60" eb="62">
      <t>イチバン</t>
    </rPh>
    <rPh sb="62" eb="63">
      <t>チカ</t>
    </rPh>
    <rPh sb="64" eb="65">
      <t>モリ</t>
    </rPh>
    <rPh sb="68" eb="70">
      <t>ナガレヤマ</t>
    </rPh>
    <rPh sb="72" eb="74">
      <t>メイジツ</t>
    </rPh>
    <rPh sb="77" eb="78">
      <t>カク</t>
    </rPh>
    <rPh sb="90" eb="92">
      <t>イッポ</t>
    </rPh>
    <rPh sb="92" eb="94">
      <t>イッポ</t>
    </rPh>
    <rPh sb="95" eb="97">
      <t>カツドウ</t>
    </rPh>
    <rPh sb="101" eb="103">
      <t>ジュウヨウ</t>
    </rPh>
    <rPh sb="105" eb="106">
      <t>オモ</t>
    </rPh>
    <rPh sb="110" eb="113">
      <t>ジネンド</t>
    </rPh>
    <rPh sb="114" eb="116">
      <t>カツドウ</t>
    </rPh>
    <rPh sb="117" eb="118">
      <t>タノ</t>
    </rPh>
    <phoneticPr fontId="1"/>
  </si>
  <si>
    <t>流山市を盛り上げるため、引き続き頑張って頂ければ幸いです。</t>
    <phoneticPr fontId="1"/>
  </si>
  <si>
    <r>
      <t>人とまちと森をつなぐ　木のおもちゃプロジェクト（木育事業）事業</t>
    </r>
    <r>
      <rPr>
        <sz val="9"/>
        <rFont val="BIZ UDゴシック"/>
        <family val="3"/>
        <charset val="128"/>
      </rPr>
      <t>（人とまちと森をつなぐ　木のおもちゃプロジェクトの会）</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</si>
</sst>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6"/>
      <name val="BIZ UDゴシック"/>
      <family val="3"/>
      <charset val="128"/>
    </font>
    <font>
      <b/>
      <sz val="20"/>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22"/>
      <name val="BIZ UDゴシック"/>
      <family val="3"/>
      <charset val="128"/>
    </font>
    <font>
      <sz val="22"/>
      <name val="BIZ UDゴシック"/>
      <family val="3"/>
      <charset val="128"/>
    </font>
    <font>
      <sz val="14"/>
      <name val="BIZ UDゴシック"/>
      <family val="3"/>
      <charset val="128"/>
    </font>
    <font>
      <u/>
      <sz val="12"/>
      <name val="BIZ UDゴシック"/>
      <family val="3"/>
      <charset val="128"/>
    </font>
    <font>
      <sz val="11"/>
      <name val="ＭＳ Ｐゴシック"/>
      <family val="3"/>
      <charset val="128"/>
    </font>
    <font>
      <sz val="11"/>
      <name val="BIZ UDP明朝 Medium"/>
      <family val="1"/>
      <charset val="128"/>
    </font>
    <font>
      <sz val="9"/>
      <name val="BIZ UDゴシック"/>
      <family val="3"/>
      <charset val="128"/>
    </font>
  </fonts>
  <fills count="4">
    <fill>
      <patternFill patternType="none"/>
    </fill>
    <fill>
      <patternFill patternType="gray125"/>
    </fill>
    <fill>
      <patternFill patternType="solid">
        <fgColor rgb="FFCCECFF"/>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86">
    <xf numFmtId="0" fontId="0" fillId="0" borderId="0" xfId="0"/>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vertical="center"/>
    </xf>
    <xf numFmtId="2"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5" fillId="0" borderId="0" xfId="0" applyFont="1"/>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9" fontId="7" fillId="2" borderId="26" xfId="0" applyNumberFormat="1" applyFont="1" applyFill="1" applyBorder="1" applyAlignment="1">
      <alignment horizontal="right" vertical="center" wrapText="1"/>
    </xf>
    <xf numFmtId="49" fontId="7" fillId="2" borderId="27" xfId="0" applyNumberFormat="1" applyFont="1" applyFill="1" applyBorder="1" applyAlignment="1">
      <alignment horizontal="right" vertical="center" wrapText="1"/>
    </xf>
    <xf numFmtId="0" fontId="8" fillId="0" borderId="29" xfId="0" applyFont="1" applyBorder="1" applyAlignment="1">
      <alignment horizontal="center" vertical="center" wrapText="1"/>
    </xf>
    <xf numFmtId="0" fontId="5" fillId="0" borderId="33" xfId="0" applyFont="1" applyBorder="1" applyAlignment="1">
      <alignment vertical="center" textRotation="255" wrapText="1"/>
    </xf>
    <xf numFmtId="49" fontId="7" fillId="2" borderId="34" xfId="0" applyNumberFormat="1" applyFont="1" applyFill="1" applyBorder="1" applyAlignment="1">
      <alignment horizontal="right" vertical="center" wrapText="1"/>
    </xf>
    <xf numFmtId="0" fontId="8" fillId="0" borderId="37" xfId="0" applyFont="1" applyBorder="1" applyAlignment="1">
      <alignment horizontal="center" vertical="center" wrapText="1"/>
    </xf>
    <xf numFmtId="0" fontId="5" fillId="0" borderId="0" xfId="0" applyFont="1" applyAlignment="1">
      <alignment textRotation="255"/>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29" xfId="0" applyFont="1" applyFill="1" applyBorder="1" applyAlignment="1">
      <alignment horizontal="center" vertical="center" wrapText="1"/>
    </xf>
    <xf numFmtId="0" fontId="5" fillId="0" borderId="33" xfId="0" applyFont="1" applyFill="1" applyBorder="1" applyAlignment="1">
      <alignment vertical="center" textRotation="255" wrapText="1"/>
    </xf>
    <xf numFmtId="0" fontId="8" fillId="0" borderId="37"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6" xfId="0"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2" fontId="2" fillId="0" borderId="42"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6" fillId="0" borderId="47" xfId="0" applyFont="1" applyFill="1" applyBorder="1" applyAlignment="1">
      <alignment vertical="center" textRotation="255" wrapText="1"/>
    </xf>
    <xf numFmtId="0" fontId="8" fillId="0" borderId="50" xfId="0" applyFont="1" applyFill="1" applyBorder="1" applyAlignment="1">
      <alignment horizontal="center" vertical="center" wrapText="1"/>
    </xf>
    <xf numFmtId="0" fontId="6" fillId="0" borderId="51" xfId="0" applyFont="1" applyFill="1" applyBorder="1" applyAlignment="1">
      <alignment vertical="center" textRotation="255" wrapText="1"/>
    </xf>
    <xf numFmtId="0" fontId="5" fillId="0" borderId="52" xfId="0" applyFont="1" applyFill="1" applyBorder="1" applyAlignment="1">
      <alignment horizontal="center" vertical="center" textRotation="255" wrapText="1"/>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47" xfId="0" applyFont="1" applyBorder="1" applyAlignment="1">
      <alignment vertical="center" textRotation="255" wrapText="1"/>
    </xf>
    <xf numFmtId="0" fontId="8" fillId="0" borderId="50" xfId="0" applyFont="1" applyBorder="1" applyAlignment="1">
      <alignment horizontal="center" vertical="center" wrapText="1"/>
    </xf>
    <xf numFmtId="0" fontId="6" fillId="0" borderId="51" xfId="0" applyFont="1" applyBorder="1" applyAlignment="1">
      <alignment vertical="center" textRotation="255" wrapText="1"/>
    </xf>
    <xf numFmtId="0" fontId="5" fillId="0" borderId="52" xfId="0" applyFont="1" applyBorder="1" applyAlignment="1">
      <alignment horizontal="center" vertical="center" textRotation="255" wrapText="1"/>
    </xf>
    <xf numFmtId="2" fontId="2" fillId="0" borderId="12" xfId="0" applyNumberFormat="1" applyFont="1" applyBorder="1" applyAlignment="1">
      <alignment horizontal="center" vertical="center"/>
    </xf>
    <xf numFmtId="0" fontId="6" fillId="0" borderId="10" xfId="0" applyFont="1" applyFill="1" applyBorder="1" applyAlignment="1">
      <alignment horizontal="center" vertical="center"/>
    </xf>
    <xf numFmtId="0" fontId="12" fillId="0" borderId="0" xfId="0" applyFont="1"/>
    <xf numFmtId="0" fontId="5" fillId="0" borderId="0" xfId="0" applyFont="1" applyBorder="1"/>
    <xf numFmtId="0" fontId="2" fillId="0" borderId="54" xfId="0" applyFont="1" applyBorder="1" applyAlignment="1">
      <alignment horizontal="center" vertical="center"/>
    </xf>
    <xf numFmtId="0" fontId="2" fillId="0" borderId="55"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6" fillId="0" borderId="47" xfId="1" applyFont="1" applyFill="1" applyBorder="1" applyAlignment="1">
      <alignment vertical="center" textRotation="255" wrapText="1"/>
    </xf>
    <xf numFmtId="49" fontId="7" fillId="2" borderId="26" xfId="1" applyNumberFormat="1" applyFont="1" applyFill="1" applyBorder="1" applyAlignment="1">
      <alignment horizontal="right" vertical="center" wrapText="1"/>
    </xf>
    <xf numFmtId="0" fontId="8" fillId="0" borderId="50" xfId="1" applyFont="1" applyFill="1" applyBorder="1" applyAlignment="1">
      <alignment horizontal="center" vertical="center" wrapText="1"/>
    </xf>
    <xf numFmtId="0" fontId="6" fillId="0" borderId="51" xfId="1" applyFont="1" applyFill="1" applyBorder="1" applyAlignment="1">
      <alignment vertical="center" textRotation="255" wrapText="1"/>
    </xf>
    <xf numFmtId="49" fontId="7" fillId="2" borderId="27" xfId="1" applyNumberFormat="1" applyFont="1" applyFill="1" applyBorder="1" applyAlignment="1">
      <alignment horizontal="right" vertical="center" wrapText="1"/>
    </xf>
    <xf numFmtId="0" fontId="8" fillId="0" borderId="29" xfId="1" applyFont="1" applyFill="1" applyBorder="1" applyAlignment="1">
      <alignment horizontal="center" vertical="center" wrapText="1"/>
    </xf>
    <xf numFmtId="0" fontId="5" fillId="0" borderId="52" xfId="1" applyFont="1" applyFill="1" applyBorder="1" applyAlignment="1">
      <alignment horizontal="center" vertical="center" textRotation="255" wrapText="1"/>
    </xf>
    <xf numFmtId="0" fontId="5" fillId="0" borderId="33" xfId="1" applyFont="1" applyFill="1" applyBorder="1" applyAlignment="1">
      <alignment vertical="center" textRotation="255" wrapText="1"/>
    </xf>
    <xf numFmtId="49" fontId="7" fillId="2" borderId="34" xfId="1" applyNumberFormat="1" applyFont="1" applyFill="1" applyBorder="1" applyAlignment="1">
      <alignment horizontal="right" vertical="center" wrapText="1"/>
    </xf>
    <xf numFmtId="0" fontId="8" fillId="0" borderId="37" xfId="1" applyFont="1" applyFill="1" applyBorder="1" applyAlignment="1">
      <alignment horizontal="center" vertical="center" wrapText="1"/>
    </xf>
    <xf numFmtId="0" fontId="2" fillId="0" borderId="2" xfId="0" applyFont="1" applyBorder="1" applyAlignment="1">
      <alignment horizontal="left"/>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 fillId="0" borderId="2" xfId="0" applyFont="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6" fillId="0" borderId="24" xfId="0" applyFont="1" applyBorder="1" applyAlignment="1">
      <alignment horizontal="left" vertical="center"/>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0" borderId="6"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9"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2" borderId="0" xfId="0" applyFont="1" applyFill="1" applyAlignment="1">
      <alignment horizontal="left" vertical="top" wrapText="1"/>
    </xf>
    <xf numFmtId="0" fontId="4" fillId="0" borderId="17" xfId="1" applyFont="1" applyBorder="1" applyAlignment="1">
      <alignment horizontal="center"/>
    </xf>
    <xf numFmtId="0" fontId="4" fillId="0" borderId="18" xfId="1" applyFont="1" applyBorder="1" applyAlignment="1">
      <alignment horizontal="center"/>
    </xf>
    <xf numFmtId="0" fontId="4" fillId="0" borderId="19" xfId="1" applyFont="1" applyBorder="1" applyAlignment="1">
      <alignment horizontal="center"/>
    </xf>
    <xf numFmtId="0" fontId="4" fillId="0" borderId="20" xfId="1" applyFont="1" applyBorder="1" applyAlignment="1">
      <alignment horizontal="center"/>
    </xf>
    <xf numFmtId="0" fontId="4" fillId="0" borderId="21" xfId="1" applyFont="1" applyBorder="1" applyAlignment="1">
      <alignment horizont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6" fillId="0" borderId="5"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4" fillId="0" borderId="44"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45" xfId="1" applyFont="1" applyBorder="1" applyAlignment="1">
      <alignment horizontal="center" vertical="center" wrapText="1"/>
    </xf>
    <xf numFmtId="0" fontId="6" fillId="0" borderId="24" xfId="1" applyFont="1" applyBorder="1" applyAlignment="1">
      <alignment horizontal="left" vertical="center"/>
    </xf>
    <xf numFmtId="0" fontId="4" fillId="0" borderId="48" xfId="1" applyFont="1" applyFill="1" applyBorder="1" applyAlignment="1">
      <alignment horizontal="left" vertical="center" wrapText="1"/>
    </xf>
    <xf numFmtId="0" fontId="4" fillId="0" borderId="49"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4" fillId="0" borderId="29"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9" xfId="1" applyFont="1" applyFill="1" applyBorder="1" applyAlignment="1">
      <alignment horizontal="left" vertical="center" wrapText="1"/>
    </xf>
    <xf numFmtId="0" fontId="4" fillId="0" borderId="30"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2" xfId="1" applyFont="1" applyFill="1" applyBorder="1" applyAlignment="1">
      <alignment horizontal="left"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2" borderId="34"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0" borderId="6" xfId="1" applyFont="1" applyBorder="1" applyAlignment="1">
      <alignment horizontal="center" vertical="center" textRotation="255" wrapText="1"/>
    </xf>
    <xf numFmtId="0" fontId="4" fillId="0" borderId="8" xfId="1" applyFont="1" applyBorder="1" applyAlignment="1">
      <alignment horizontal="center" vertical="center" textRotation="255" wrapText="1"/>
    </xf>
    <xf numFmtId="0" fontId="4" fillId="0" borderId="7" xfId="1" applyFont="1" applyBorder="1" applyAlignment="1">
      <alignment horizontal="center" vertical="center" textRotation="255" wrapText="1"/>
    </xf>
    <xf numFmtId="0" fontId="4" fillId="0" borderId="9"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2" borderId="30" xfId="1" applyFont="1" applyFill="1" applyBorder="1" applyAlignment="1">
      <alignment horizontal="left" vertical="top" wrapText="1"/>
    </xf>
    <xf numFmtId="0" fontId="4" fillId="2" borderId="31" xfId="1" applyFont="1" applyFill="1" applyBorder="1" applyAlignment="1">
      <alignment horizontal="left" vertical="top" wrapText="1"/>
    </xf>
    <xf numFmtId="0" fontId="4" fillId="2" borderId="32" xfId="1" applyFont="1" applyFill="1" applyBorder="1" applyAlignment="1">
      <alignment horizontal="left" vertical="top" wrapText="1"/>
    </xf>
    <xf numFmtId="0" fontId="4" fillId="2" borderId="26" xfId="1" applyFont="1" applyFill="1" applyBorder="1" applyAlignment="1">
      <alignment horizontal="left" vertical="top" wrapText="1"/>
    </xf>
    <xf numFmtId="0" fontId="4" fillId="2" borderId="0"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2" xfId="1" applyFont="1" applyFill="1" applyBorder="1" applyAlignment="1">
      <alignment horizontal="left" vertical="top" wrapText="1"/>
    </xf>
    <xf numFmtId="0" fontId="4" fillId="2" borderId="39" xfId="1" applyFont="1" applyFill="1" applyBorder="1" applyAlignment="1">
      <alignment horizontal="left" vertical="top" wrapText="1"/>
    </xf>
  </cellXfs>
  <cellStyles count="2">
    <cellStyle name="標準" xfId="0" builtinId="0"/>
    <cellStyle name="標準 2" xfId="1" xr:uid="{37BF77CA-3B35-4357-8099-18C126D6CCDA}"/>
  </cellStyles>
  <dxfs count="0"/>
  <tableStyles count="0" defaultTableStyle="TableStyleMedium2" defaultPivotStyle="PivotStyleLight16"/>
  <colors>
    <mruColors>
      <color rgb="FF99FFCC"/>
      <color rgb="FFFF9999"/>
      <color rgb="FFFF7C8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4066;&#27665;&#29983;&#27963;&#37096;/&#12467;&#12511;&#12517;&#12491;&#12486;&#12451;&#35506;/&#20196;&#21644;&#65300;&#24180;&#24230;/&#12467;&#12511;&#12517;&#12491;&#12486;&#12451;&#20418;/19&#65294;&#24066;&#27665;&#20844;&#30410;&#20107;&#26989;&#35036;&#21161;&#37329;/2&#65294;&#24066;&#27665;&#20844;&#30410;&#20107;&#26989;&#35036;&#21161;&#37329;/R4&#35036;&#21161;&#37329;/07&#20107;&#26989;&#22577;&#21578;&#20250;/03&#35413;&#20385;&#12539;&#24847;&#35211;/03&#22996;&#21729;&#35413;&#20385;/&#12304;&#21513;&#23713;&#22996;&#21729;&#12305;&#22996;&#21729;&#29992;&#35413;&#20385;&#34920;&#65288;&#12402;&#12394;&#12393;&#1242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sari3035\Desktop\&#9733;&#24433;&#23665;&#65330;&#65300;&#65343;&#22996;&#21729;&#29992;&#35413;&#20385;&#34920;&#65288;&#12402;&#12394;&#12393;&#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ＯＦＮＹ"/>
      <sheetName val="木のおもちゃ"/>
    </sheetNames>
    <sheetDataSet>
      <sheetData sheetId="0" refreshError="1">
        <row r="11">
          <cell r="B11" t="str">
            <v>事業全体を通しての総合的な評価</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ＯＦＮＹ"/>
      <sheetName val="木のおもちゃ"/>
    </sheetNames>
    <sheetDataSet>
      <sheetData sheetId="0" refreshError="1">
        <row r="11">
          <cell r="B11" t="str">
            <v>事業全体を通しての総合的な評価</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
  <sheetViews>
    <sheetView tabSelected="1" workbookViewId="0">
      <selection sqref="A1:J1"/>
    </sheetView>
  </sheetViews>
  <sheetFormatPr defaultRowHeight="13.5" x14ac:dyDescent="0.15"/>
  <cols>
    <col min="1" max="1" width="21.25" bestFit="1" customWidth="1"/>
    <col min="2" max="10" width="12.625" customWidth="1"/>
  </cols>
  <sheetData>
    <row r="1" spans="1:10" ht="22.5" customHeight="1" thickBot="1" x14ac:dyDescent="0.25">
      <c r="A1" s="62" t="s">
        <v>91</v>
      </c>
      <c r="B1" s="62"/>
      <c r="C1" s="62"/>
      <c r="D1" s="62"/>
      <c r="E1" s="62"/>
      <c r="F1" s="62"/>
      <c r="G1" s="62"/>
      <c r="H1" s="62"/>
      <c r="I1" s="62"/>
      <c r="J1" s="62"/>
    </row>
    <row r="2" spans="1:10" ht="45" customHeight="1" thickBot="1" x14ac:dyDescent="0.2">
      <c r="A2" s="29"/>
      <c r="B2" s="48" t="s">
        <v>29</v>
      </c>
      <c r="C2" s="1" t="s">
        <v>30</v>
      </c>
      <c r="D2" s="1" t="s">
        <v>31</v>
      </c>
      <c r="E2" s="1" t="s">
        <v>32</v>
      </c>
      <c r="F2" s="2" t="s">
        <v>33</v>
      </c>
      <c r="G2" s="2" t="s">
        <v>34</v>
      </c>
      <c r="H2" s="2" t="s">
        <v>35</v>
      </c>
      <c r="I2" s="3" t="s">
        <v>36</v>
      </c>
      <c r="J2" s="6" t="s">
        <v>4</v>
      </c>
    </row>
    <row r="3" spans="1:10" ht="45" customHeight="1" thickTop="1" x14ac:dyDescent="0.15">
      <c r="A3" s="30" t="s">
        <v>0</v>
      </c>
      <c r="B3" s="49">
        <f>VALUE(委員１!E7)</f>
        <v>3</v>
      </c>
      <c r="C3" s="27">
        <f>VALUE(委員２!E7)</f>
        <v>3</v>
      </c>
      <c r="D3" s="27">
        <f>VALUE(委員３!E7)</f>
        <v>3</v>
      </c>
      <c r="E3" s="27">
        <f>VALUE(委員４!E7)</f>
        <v>2</v>
      </c>
      <c r="F3" s="28">
        <f>VALUE(委員５!E7)</f>
        <v>2</v>
      </c>
      <c r="G3" s="28">
        <f>VALUE(委員６!E7)</f>
        <v>2</v>
      </c>
      <c r="H3" s="28">
        <f>VALUE(委員７!E7)</f>
        <v>2</v>
      </c>
      <c r="I3" s="33">
        <f>VALUE(委員８!E7)</f>
        <v>3</v>
      </c>
      <c r="J3" s="32">
        <f>SUM(B3:I3)/COUNTIF(B3:I3,"&gt;=1")</f>
        <v>2.5</v>
      </c>
    </row>
    <row r="4" spans="1:10" ht="45" customHeight="1" x14ac:dyDescent="0.15">
      <c r="A4" s="4" t="s">
        <v>1</v>
      </c>
      <c r="B4" s="50">
        <f>VALUE(委員１!E8)</f>
        <v>2</v>
      </c>
      <c r="C4" s="23">
        <f>VALUE(委員２!E8)</f>
        <v>2</v>
      </c>
      <c r="D4" s="23">
        <f>VALUE(委員３!E8)</f>
        <v>2</v>
      </c>
      <c r="E4" s="23">
        <f>VALUE(委員４!E8)</f>
        <v>2</v>
      </c>
      <c r="F4" s="23">
        <f>VALUE(委員５!E8)</f>
        <v>2</v>
      </c>
      <c r="G4" s="23">
        <f>VALUE(委員６!E8)</f>
        <v>2</v>
      </c>
      <c r="H4" s="23">
        <f>VALUE(委員７!E8)</f>
        <v>2</v>
      </c>
      <c r="I4" s="24">
        <f>VALUE(委員８!E8)</f>
        <v>3</v>
      </c>
      <c r="J4" s="5">
        <f t="shared" ref="J4:J6" si="0">SUM(B4:I4)/COUNTIF(B4:I4,"&gt;=1")</f>
        <v>2.125</v>
      </c>
    </row>
    <row r="5" spans="1:10" ht="45" customHeight="1" x14ac:dyDescent="0.15">
      <c r="A5" s="4" t="s">
        <v>2</v>
      </c>
      <c r="B5" s="50">
        <f>VALUE(委員１!E9)</f>
        <v>3</v>
      </c>
      <c r="C5" s="23">
        <f>VALUE(委員２!E9)</f>
        <v>3</v>
      </c>
      <c r="D5" s="23">
        <f>VALUE(委員３!E9)</f>
        <v>2</v>
      </c>
      <c r="E5" s="23">
        <f>VALUE(委員４!E9)</f>
        <v>2</v>
      </c>
      <c r="F5" s="23">
        <f>VALUE(委員５!E9)</f>
        <v>3</v>
      </c>
      <c r="G5" s="23">
        <f>VALUE(委員６!E9)</f>
        <v>2</v>
      </c>
      <c r="H5" s="23">
        <f>VALUE(委員７!E9)</f>
        <v>3</v>
      </c>
      <c r="I5" s="24">
        <f>VALUE(委員８!E9)</f>
        <v>3</v>
      </c>
      <c r="J5" s="5">
        <f t="shared" si="0"/>
        <v>2.625</v>
      </c>
    </row>
    <row r="6" spans="1:10" ht="45" customHeight="1" thickBot="1" x14ac:dyDescent="0.2">
      <c r="A6" s="31" t="s">
        <v>26</v>
      </c>
      <c r="B6" s="51">
        <f>VALUE(委員１!E10)</f>
        <v>1</v>
      </c>
      <c r="C6" s="25">
        <f>VALUE(委員２!E10)</f>
        <v>2</v>
      </c>
      <c r="D6" s="25">
        <f>VALUE(委員３!E10)</f>
        <v>2</v>
      </c>
      <c r="E6" s="25">
        <f>VALUE(委員４!E10)</f>
        <v>1</v>
      </c>
      <c r="F6" s="25">
        <f>VALUE(委員５!E10)</f>
        <v>1</v>
      </c>
      <c r="G6" s="25">
        <f>VALUE(委員６!E10)</f>
        <v>2</v>
      </c>
      <c r="H6" s="25">
        <f>VALUE(委員７!E10)</f>
        <v>2</v>
      </c>
      <c r="I6" s="26">
        <f>VALUE(委員８!E10)</f>
        <v>3</v>
      </c>
      <c r="J6" s="44">
        <f t="shared" si="0"/>
        <v>1.75</v>
      </c>
    </row>
  </sheetData>
  <mergeCells count="1">
    <mergeCell ref="A1:J1"/>
  </mergeCells>
  <phoneticPr fontId="1"/>
  <pageMargins left="0.7" right="0.7"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809-6B63-4B98-902F-5F3A730336EF}">
  <dimension ref="A1:T19"/>
  <sheetViews>
    <sheetView view="pageBreakPreview" zoomScale="70" zoomScaleNormal="100" zoomScaleSheetLayoutView="70" zoomScalePageLayoutView="80" workbookViewId="0">
      <selection activeCell="B12" sqref="B12:L1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80" t="s">
        <v>9</v>
      </c>
      <c r="B6" s="81"/>
      <c r="C6" s="81"/>
      <c r="D6" s="81"/>
      <c r="E6" s="82" t="s">
        <v>10</v>
      </c>
      <c r="F6" s="83"/>
      <c r="G6" s="82" t="s">
        <v>11</v>
      </c>
      <c r="H6" s="84"/>
      <c r="I6" s="84"/>
      <c r="J6" s="84"/>
      <c r="K6" s="84"/>
      <c r="L6" s="83"/>
      <c r="R6" s="10"/>
      <c r="S6" s="10"/>
      <c r="T6" s="10"/>
    </row>
    <row r="7" spans="1:20" ht="114.95" customHeight="1" x14ac:dyDescent="0.15">
      <c r="A7" s="34" t="s">
        <v>0</v>
      </c>
      <c r="B7" s="86" t="s">
        <v>46</v>
      </c>
      <c r="C7" s="87"/>
      <c r="D7" s="88"/>
      <c r="E7" s="11" t="s">
        <v>14</v>
      </c>
      <c r="F7" s="35" t="s">
        <v>47</v>
      </c>
      <c r="G7" s="89" t="s">
        <v>57</v>
      </c>
      <c r="H7" s="90"/>
      <c r="I7" s="90"/>
      <c r="J7" s="90"/>
      <c r="K7" s="90"/>
      <c r="L7" s="91"/>
      <c r="R7" s="45">
        <v>3</v>
      </c>
      <c r="S7" s="19" t="s">
        <v>48</v>
      </c>
      <c r="T7" s="19" t="s">
        <v>49</v>
      </c>
    </row>
    <row r="8" spans="1:20" ht="114.95" customHeight="1" x14ac:dyDescent="0.15">
      <c r="A8" s="36" t="s">
        <v>1</v>
      </c>
      <c r="B8" s="92" t="s">
        <v>37</v>
      </c>
      <c r="C8" s="93"/>
      <c r="D8" s="94"/>
      <c r="E8" s="12" t="s">
        <v>40</v>
      </c>
      <c r="F8" s="20" t="s">
        <v>47</v>
      </c>
      <c r="G8" s="95" t="s">
        <v>58</v>
      </c>
      <c r="H8" s="96"/>
      <c r="I8" s="96"/>
      <c r="J8" s="96"/>
      <c r="K8" s="96"/>
      <c r="L8" s="97"/>
      <c r="P8" s="46"/>
      <c r="R8" s="18">
        <v>4</v>
      </c>
      <c r="S8" s="19" t="s">
        <v>50</v>
      </c>
      <c r="T8" s="19" t="s">
        <v>51</v>
      </c>
    </row>
    <row r="9" spans="1:20" ht="114.95" customHeight="1" x14ac:dyDescent="0.15">
      <c r="A9" s="37" t="s">
        <v>2</v>
      </c>
      <c r="B9" s="98" t="s">
        <v>38</v>
      </c>
      <c r="C9" s="99"/>
      <c r="D9" s="100"/>
      <c r="E9" s="11" t="s">
        <v>14</v>
      </c>
      <c r="F9" s="20" t="s">
        <v>47</v>
      </c>
      <c r="G9" s="95" t="s">
        <v>59</v>
      </c>
      <c r="H9" s="96"/>
      <c r="I9" s="96"/>
      <c r="J9" s="96"/>
      <c r="K9" s="96"/>
      <c r="L9" s="97"/>
      <c r="R9" s="38"/>
      <c r="S9" s="39"/>
      <c r="T9" s="39"/>
    </row>
    <row r="10" spans="1:20" ht="114.95" customHeight="1" thickBot="1" x14ac:dyDescent="0.2">
      <c r="A10" s="21" t="s">
        <v>3</v>
      </c>
      <c r="B10" s="101" t="s">
        <v>39</v>
      </c>
      <c r="C10" s="102"/>
      <c r="D10" s="103"/>
      <c r="E10" s="15" t="s">
        <v>60</v>
      </c>
      <c r="F10" s="22" t="s">
        <v>47</v>
      </c>
      <c r="G10" s="104" t="s">
        <v>61</v>
      </c>
      <c r="H10" s="105"/>
      <c r="I10" s="105"/>
      <c r="J10" s="105"/>
      <c r="K10" s="105"/>
      <c r="L10" s="106"/>
      <c r="R10" s="38"/>
      <c r="S10" s="39"/>
      <c r="T10" s="39"/>
    </row>
    <row r="11" spans="1:20" ht="24" customHeight="1" x14ac:dyDescent="0.15">
      <c r="A11" s="107" t="s">
        <v>12</v>
      </c>
      <c r="B11" s="110" t="str">
        <f>[1]ＳＯＦＮＹ!B11</f>
        <v>事業全体を通しての総合的な評価</v>
      </c>
      <c r="C11" s="111"/>
      <c r="D11" s="111"/>
      <c r="E11" s="111"/>
      <c r="F11" s="111"/>
      <c r="G11" s="111"/>
      <c r="H11" s="111"/>
      <c r="I11" s="111"/>
      <c r="J11" s="111"/>
      <c r="K11" s="111"/>
      <c r="L11" s="112"/>
      <c r="R11" s="47"/>
      <c r="S11" s="47"/>
      <c r="T11" s="47"/>
    </row>
    <row r="12" spans="1:20" ht="53.25" customHeight="1" x14ac:dyDescent="0.15">
      <c r="A12" s="108"/>
      <c r="B12" s="113" t="s">
        <v>62</v>
      </c>
      <c r="C12" s="114"/>
      <c r="D12" s="114"/>
      <c r="E12" s="114"/>
      <c r="F12" s="114"/>
      <c r="G12" s="114"/>
      <c r="H12" s="114"/>
      <c r="I12" s="114"/>
      <c r="J12" s="114"/>
      <c r="K12" s="114"/>
      <c r="L12" s="115"/>
    </row>
    <row r="13" spans="1:20" ht="53.25" customHeight="1" x14ac:dyDescent="0.15">
      <c r="A13" s="108"/>
      <c r="B13" s="116"/>
      <c r="C13" s="117"/>
      <c r="D13" s="117"/>
      <c r="E13" s="117"/>
      <c r="F13" s="117"/>
      <c r="G13" s="117"/>
      <c r="H13" s="117"/>
      <c r="I13" s="117"/>
      <c r="J13" s="117"/>
      <c r="K13" s="117"/>
      <c r="L13" s="118"/>
    </row>
    <row r="14" spans="1:20" ht="53.25" customHeight="1" x14ac:dyDescent="0.15">
      <c r="A14" s="108"/>
      <c r="B14" s="116"/>
      <c r="C14" s="117"/>
      <c r="D14" s="117"/>
      <c r="E14" s="117"/>
      <c r="F14" s="117"/>
      <c r="G14" s="117"/>
      <c r="H14" s="117"/>
      <c r="I14" s="117"/>
      <c r="J14" s="117"/>
      <c r="K14" s="117"/>
      <c r="L14" s="118"/>
    </row>
    <row r="15" spans="1:20" ht="53.25" customHeight="1" x14ac:dyDescent="0.15">
      <c r="A15" s="108"/>
      <c r="B15" s="116"/>
      <c r="C15" s="117"/>
      <c r="D15" s="117"/>
      <c r="E15" s="117"/>
      <c r="F15" s="117"/>
      <c r="G15" s="117"/>
      <c r="H15" s="117"/>
      <c r="I15" s="117"/>
      <c r="J15" s="117"/>
      <c r="K15" s="117"/>
      <c r="L15" s="118"/>
    </row>
    <row r="16" spans="1:20" ht="53.25" customHeight="1" x14ac:dyDescent="0.15">
      <c r="A16" s="108"/>
      <c r="B16" s="116"/>
      <c r="C16" s="117"/>
      <c r="D16" s="117"/>
      <c r="E16" s="117"/>
      <c r="F16" s="117"/>
      <c r="G16" s="117"/>
      <c r="H16" s="117"/>
      <c r="I16" s="117"/>
      <c r="J16" s="117"/>
      <c r="K16" s="117"/>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92F3-1A61-4CF6-9ADA-6F947E70EA85}">
  <dimension ref="A1:T19"/>
  <sheetViews>
    <sheetView view="pageBreakPreview" zoomScale="70" zoomScaleNormal="100" zoomScaleSheetLayoutView="70" zoomScalePageLayoutView="80" workbookViewId="0">
      <selection activeCell="G8" sqref="G8:L8"/>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14</v>
      </c>
      <c r="F7" s="41" t="s">
        <v>47</v>
      </c>
      <c r="G7" s="89" t="s">
        <v>63</v>
      </c>
      <c r="H7" s="90"/>
      <c r="I7" s="90"/>
      <c r="J7" s="90"/>
      <c r="K7" s="90"/>
      <c r="L7" s="91"/>
      <c r="R7" s="45">
        <v>3</v>
      </c>
      <c r="S7" s="19" t="s">
        <v>48</v>
      </c>
      <c r="T7" s="19" t="s">
        <v>49</v>
      </c>
    </row>
    <row r="8" spans="1:20" ht="114.95" customHeight="1" x14ac:dyDescent="0.15">
      <c r="A8" s="42" t="s">
        <v>1</v>
      </c>
      <c r="B8" s="127" t="s">
        <v>37</v>
      </c>
      <c r="C8" s="128"/>
      <c r="D8" s="129"/>
      <c r="E8" s="12" t="s">
        <v>40</v>
      </c>
      <c r="F8" s="13" t="s">
        <v>47</v>
      </c>
      <c r="G8" s="95" t="s">
        <v>64</v>
      </c>
      <c r="H8" s="96"/>
      <c r="I8" s="96"/>
      <c r="J8" s="96"/>
      <c r="K8" s="96"/>
      <c r="L8" s="97"/>
      <c r="P8" s="46"/>
      <c r="R8" s="18">
        <v>4</v>
      </c>
      <c r="S8" s="19" t="s">
        <v>50</v>
      </c>
      <c r="T8" s="19" t="s">
        <v>51</v>
      </c>
    </row>
    <row r="9" spans="1:20" ht="114.95" customHeight="1" x14ac:dyDescent="0.15">
      <c r="A9" s="43" t="s">
        <v>2</v>
      </c>
      <c r="B9" s="130" t="s">
        <v>38</v>
      </c>
      <c r="C9" s="131"/>
      <c r="D9" s="132"/>
      <c r="E9" s="11" t="s">
        <v>14</v>
      </c>
      <c r="F9" s="13" t="s">
        <v>47</v>
      </c>
      <c r="G9" s="95" t="s">
        <v>65</v>
      </c>
      <c r="H9" s="96"/>
      <c r="I9" s="96"/>
      <c r="J9" s="96"/>
      <c r="K9" s="96"/>
      <c r="L9" s="97"/>
      <c r="R9" s="38"/>
      <c r="S9" s="39"/>
      <c r="T9" s="39"/>
    </row>
    <row r="10" spans="1:20" ht="114.95" customHeight="1" thickBot="1" x14ac:dyDescent="0.2">
      <c r="A10" s="14" t="s">
        <v>3</v>
      </c>
      <c r="B10" s="101" t="s">
        <v>39</v>
      </c>
      <c r="C10" s="102"/>
      <c r="D10" s="103"/>
      <c r="E10" s="15" t="s">
        <v>40</v>
      </c>
      <c r="F10" s="16" t="s">
        <v>47</v>
      </c>
      <c r="G10" s="104" t="s">
        <v>66</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67</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F647-D171-4CC6-BD0D-7474040BCAA2}">
  <dimension ref="A1:T19"/>
  <sheetViews>
    <sheetView view="pageBreakPreview" zoomScale="70" zoomScaleNormal="100" zoomScaleSheetLayoutView="70" zoomScalePageLayoutView="80" workbookViewId="0">
      <selection activeCell="G8" sqref="G8:L8"/>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134" t="s">
        <v>16</v>
      </c>
      <c r="B4" s="135"/>
      <c r="C4" s="136" t="s">
        <v>17</v>
      </c>
      <c r="D4" s="137"/>
      <c r="E4" s="137"/>
      <c r="F4" s="137"/>
      <c r="G4" s="137"/>
      <c r="H4" s="137"/>
      <c r="I4" s="136" t="s">
        <v>18</v>
      </c>
      <c r="J4" s="137"/>
      <c r="K4" s="137"/>
      <c r="L4" s="138"/>
    </row>
    <row r="5" spans="1:20" s="8" customFormat="1" ht="36" customHeight="1" thickBot="1" x14ac:dyDescent="0.2">
      <c r="A5" s="139">
        <v>4</v>
      </c>
      <c r="B5" s="140"/>
      <c r="C5" s="141" t="str">
        <f>IFERROR(VLOOKUP(A5,R7:T10,2),"")</f>
        <v>人とまちと森をつなぐ　木のおもちゃプロジェクト（木育事業）事業</v>
      </c>
      <c r="D5" s="142"/>
      <c r="E5" s="142"/>
      <c r="F5" s="142"/>
      <c r="G5" s="142"/>
      <c r="H5" s="142"/>
      <c r="I5" s="141" t="str">
        <f>IFERROR(VLOOKUP(A5,R7:T10,3),"")</f>
        <v>人とまちと森をつなぐ　木のおもちゃプロジェクトの会</v>
      </c>
      <c r="J5" s="142"/>
      <c r="K5" s="142"/>
      <c r="L5" s="143"/>
      <c r="R5" s="9" t="s">
        <v>8</v>
      </c>
      <c r="S5" s="10" t="s">
        <v>6</v>
      </c>
      <c r="T5" s="10" t="s">
        <v>7</v>
      </c>
    </row>
    <row r="6" spans="1:20" s="8" customFormat="1" ht="24" customHeight="1" thickBot="1" x14ac:dyDescent="0.2">
      <c r="A6" s="144" t="s">
        <v>19</v>
      </c>
      <c r="B6" s="145"/>
      <c r="C6" s="145"/>
      <c r="D6" s="145"/>
      <c r="E6" s="146" t="s">
        <v>20</v>
      </c>
      <c r="F6" s="147"/>
      <c r="G6" s="146" t="s">
        <v>21</v>
      </c>
      <c r="H6" s="148"/>
      <c r="I6" s="148"/>
      <c r="J6" s="148"/>
      <c r="K6" s="148"/>
      <c r="L6" s="147"/>
      <c r="R6" s="10"/>
      <c r="S6" s="10"/>
      <c r="T6" s="10"/>
    </row>
    <row r="7" spans="1:20" ht="114.95" customHeight="1" x14ac:dyDescent="0.15">
      <c r="A7" s="52" t="s">
        <v>22</v>
      </c>
      <c r="B7" s="150" t="s">
        <v>53</v>
      </c>
      <c r="C7" s="151"/>
      <c r="D7" s="152"/>
      <c r="E7" s="53" t="s">
        <v>23</v>
      </c>
      <c r="F7" s="54" t="s">
        <v>54</v>
      </c>
      <c r="G7" s="153" t="s">
        <v>68</v>
      </c>
      <c r="H7" s="154"/>
      <c r="I7" s="154"/>
      <c r="J7" s="154"/>
      <c r="K7" s="154"/>
      <c r="L7" s="155"/>
      <c r="R7" s="45">
        <v>3</v>
      </c>
      <c r="S7" s="19" t="s">
        <v>48</v>
      </c>
      <c r="T7" s="19" t="s">
        <v>49</v>
      </c>
    </row>
    <row r="8" spans="1:20" ht="114.95" customHeight="1" x14ac:dyDescent="0.15">
      <c r="A8" s="55" t="s">
        <v>24</v>
      </c>
      <c r="B8" s="156" t="s">
        <v>41</v>
      </c>
      <c r="C8" s="157"/>
      <c r="D8" s="158"/>
      <c r="E8" s="56" t="s">
        <v>55</v>
      </c>
      <c r="F8" s="57" t="s">
        <v>54</v>
      </c>
      <c r="G8" s="159" t="s">
        <v>69</v>
      </c>
      <c r="H8" s="160"/>
      <c r="I8" s="160"/>
      <c r="J8" s="160"/>
      <c r="K8" s="160"/>
      <c r="L8" s="161"/>
      <c r="P8" s="46"/>
      <c r="R8" s="18">
        <v>4</v>
      </c>
      <c r="S8" s="19" t="s">
        <v>50</v>
      </c>
      <c r="T8" s="19" t="s">
        <v>51</v>
      </c>
    </row>
    <row r="9" spans="1:20" ht="114.95" customHeight="1" x14ac:dyDescent="0.15">
      <c r="A9" s="58" t="s">
        <v>25</v>
      </c>
      <c r="B9" s="162" t="s">
        <v>42</v>
      </c>
      <c r="C9" s="163"/>
      <c r="D9" s="164"/>
      <c r="E9" s="53" t="s">
        <v>55</v>
      </c>
      <c r="F9" s="57" t="s">
        <v>54</v>
      </c>
      <c r="G9" s="159" t="s">
        <v>70</v>
      </c>
      <c r="H9" s="160"/>
      <c r="I9" s="160"/>
      <c r="J9" s="160"/>
      <c r="K9" s="160"/>
      <c r="L9" s="161"/>
      <c r="R9" s="38"/>
      <c r="S9" s="39"/>
      <c r="T9" s="39"/>
    </row>
    <row r="10" spans="1:20" ht="114.95" customHeight="1" thickBot="1" x14ac:dyDescent="0.2">
      <c r="A10" s="59" t="s">
        <v>26</v>
      </c>
      <c r="B10" s="165" t="s">
        <v>43</v>
      </c>
      <c r="C10" s="166"/>
      <c r="D10" s="167"/>
      <c r="E10" s="60" t="s">
        <v>55</v>
      </c>
      <c r="F10" s="61" t="s">
        <v>54</v>
      </c>
      <c r="G10" s="168" t="s">
        <v>71</v>
      </c>
      <c r="H10" s="169"/>
      <c r="I10" s="169"/>
      <c r="J10" s="169"/>
      <c r="K10" s="169"/>
      <c r="L10" s="170"/>
      <c r="R10" s="38"/>
      <c r="S10" s="39"/>
      <c r="T10" s="39"/>
    </row>
    <row r="11" spans="1:20" ht="24" customHeight="1" x14ac:dyDescent="0.15">
      <c r="A11" s="171" t="s">
        <v>27</v>
      </c>
      <c r="B11" s="174" t="s">
        <v>28</v>
      </c>
      <c r="C11" s="175"/>
      <c r="D11" s="175"/>
      <c r="E11" s="175"/>
      <c r="F11" s="175"/>
      <c r="G11" s="175"/>
      <c r="H11" s="175"/>
      <c r="I11" s="175"/>
      <c r="J11" s="175"/>
      <c r="K11" s="175"/>
      <c r="L11" s="176"/>
      <c r="R11" s="47"/>
      <c r="S11" s="47"/>
      <c r="T11" s="47"/>
    </row>
    <row r="12" spans="1:20" ht="53.25" customHeight="1" x14ac:dyDescent="0.15">
      <c r="A12" s="172"/>
      <c r="B12" s="177" t="s">
        <v>72</v>
      </c>
      <c r="C12" s="178"/>
      <c r="D12" s="178"/>
      <c r="E12" s="178"/>
      <c r="F12" s="178"/>
      <c r="G12" s="178"/>
      <c r="H12" s="178"/>
      <c r="I12" s="178"/>
      <c r="J12" s="178"/>
      <c r="K12" s="178"/>
      <c r="L12" s="179"/>
    </row>
    <row r="13" spans="1:20" ht="53.25" customHeight="1" x14ac:dyDescent="0.15">
      <c r="A13" s="172"/>
      <c r="B13" s="180"/>
      <c r="C13" s="181"/>
      <c r="D13" s="181"/>
      <c r="E13" s="181"/>
      <c r="F13" s="181"/>
      <c r="G13" s="181"/>
      <c r="H13" s="181"/>
      <c r="I13" s="181"/>
      <c r="J13" s="181"/>
      <c r="K13" s="181"/>
      <c r="L13" s="182"/>
    </row>
    <row r="14" spans="1:20" ht="53.25" customHeight="1" x14ac:dyDescent="0.15">
      <c r="A14" s="172"/>
      <c r="B14" s="180"/>
      <c r="C14" s="181"/>
      <c r="D14" s="181"/>
      <c r="E14" s="181"/>
      <c r="F14" s="181"/>
      <c r="G14" s="181"/>
      <c r="H14" s="181"/>
      <c r="I14" s="181"/>
      <c r="J14" s="181"/>
      <c r="K14" s="181"/>
      <c r="L14" s="182"/>
    </row>
    <row r="15" spans="1:20" ht="53.25" customHeight="1" x14ac:dyDescent="0.15">
      <c r="A15" s="172"/>
      <c r="B15" s="180"/>
      <c r="C15" s="181"/>
      <c r="D15" s="181"/>
      <c r="E15" s="181"/>
      <c r="F15" s="181"/>
      <c r="G15" s="181"/>
      <c r="H15" s="181"/>
      <c r="I15" s="181"/>
      <c r="J15" s="181"/>
      <c r="K15" s="181"/>
      <c r="L15" s="182"/>
    </row>
    <row r="16" spans="1:20" ht="53.25" customHeight="1" x14ac:dyDescent="0.15">
      <c r="A16" s="172"/>
      <c r="B16" s="180"/>
      <c r="C16" s="181"/>
      <c r="D16" s="181"/>
      <c r="E16" s="181"/>
      <c r="F16" s="181"/>
      <c r="G16" s="181"/>
      <c r="H16" s="181"/>
      <c r="I16" s="181"/>
      <c r="J16" s="181"/>
      <c r="K16" s="181"/>
      <c r="L16" s="182"/>
    </row>
    <row r="17" spans="1:12" ht="53.25" customHeight="1" thickBot="1" x14ac:dyDescent="0.2">
      <c r="A17" s="173"/>
      <c r="B17" s="183"/>
      <c r="C17" s="184"/>
      <c r="D17" s="184"/>
      <c r="E17" s="184"/>
      <c r="F17" s="184"/>
      <c r="G17" s="184"/>
      <c r="H17" s="184"/>
      <c r="I17" s="184"/>
      <c r="J17" s="184"/>
      <c r="K17" s="184"/>
      <c r="L17" s="185"/>
    </row>
    <row r="18" spans="1:12" ht="18" customHeight="1" x14ac:dyDescent="0.15">
      <c r="A18" s="149" t="s">
        <v>56</v>
      </c>
      <c r="B18" s="149"/>
      <c r="C18" s="149"/>
      <c r="D18" s="149"/>
      <c r="E18" s="149"/>
      <c r="F18" s="149"/>
      <c r="G18" s="149"/>
      <c r="H18" s="149"/>
      <c r="I18" s="149"/>
      <c r="J18" s="149"/>
      <c r="K18" s="149"/>
      <c r="L18" s="149"/>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0BEA-0647-425F-B61F-6F699C0CBF9D}">
  <dimension ref="A1:T19"/>
  <sheetViews>
    <sheetView view="pageBreakPreview" zoomScale="70" zoomScaleNormal="100" zoomScaleSheetLayoutView="70" zoomScalePageLayoutView="80" workbookViewId="0">
      <selection activeCell="G7" sqref="G7:L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40</v>
      </c>
      <c r="F7" s="41" t="s">
        <v>47</v>
      </c>
      <c r="G7" s="89"/>
      <c r="H7" s="90"/>
      <c r="I7" s="90"/>
      <c r="J7" s="90"/>
      <c r="K7" s="90"/>
      <c r="L7" s="91"/>
      <c r="R7" s="45">
        <v>3</v>
      </c>
      <c r="S7" s="19" t="s">
        <v>48</v>
      </c>
      <c r="T7" s="19" t="s">
        <v>49</v>
      </c>
    </row>
    <row r="8" spans="1:20" ht="114.95" customHeight="1" x14ac:dyDescent="0.15">
      <c r="A8" s="42" t="s">
        <v>1</v>
      </c>
      <c r="B8" s="127" t="s">
        <v>37</v>
      </c>
      <c r="C8" s="128"/>
      <c r="D8" s="129"/>
      <c r="E8" s="12" t="s">
        <v>40</v>
      </c>
      <c r="F8" s="13" t="s">
        <v>47</v>
      </c>
      <c r="G8" s="95"/>
      <c r="H8" s="96"/>
      <c r="I8" s="96"/>
      <c r="J8" s="96"/>
      <c r="K8" s="96"/>
      <c r="L8" s="97"/>
      <c r="P8" s="46"/>
      <c r="R8" s="18">
        <v>4</v>
      </c>
      <c r="S8" s="19" t="s">
        <v>50</v>
      </c>
      <c r="T8" s="19" t="s">
        <v>51</v>
      </c>
    </row>
    <row r="9" spans="1:20" ht="114.95" customHeight="1" x14ac:dyDescent="0.15">
      <c r="A9" s="43" t="s">
        <v>2</v>
      </c>
      <c r="B9" s="130" t="s">
        <v>38</v>
      </c>
      <c r="C9" s="131"/>
      <c r="D9" s="132"/>
      <c r="E9" s="11" t="s">
        <v>40</v>
      </c>
      <c r="F9" s="13" t="s">
        <v>47</v>
      </c>
      <c r="G9" s="95"/>
      <c r="H9" s="96"/>
      <c r="I9" s="96"/>
      <c r="J9" s="96"/>
      <c r="K9" s="96"/>
      <c r="L9" s="97"/>
      <c r="R9" s="38"/>
      <c r="S9" s="39"/>
      <c r="T9" s="39"/>
    </row>
    <row r="10" spans="1:20" ht="114.95" customHeight="1" thickBot="1" x14ac:dyDescent="0.2">
      <c r="A10" s="14" t="s">
        <v>3</v>
      </c>
      <c r="B10" s="101" t="s">
        <v>39</v>
      </c>
      <c r="C10" s="102"/>
      <c r="D10" s="103"/>
      <c r="E10" s="15" t="s">
        <v>60</v>
      </c>
      <c r="F10" s="16" t="s">
        <v>47</v>
      </c>
      <c r="G10" s="104"/>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73</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9C3D-8D1C-42BF-87D1-0D46E5A88D89}">
  <dimension ref="A1:T19"/>
  <sheetViews>
    <sheetView view="pageBreakPreview" zoomScale="70" zoomScaleNormal="100" zoomScaleSheetLayoutView="70" zoomScalePageLayoutView="80" workbookViewId="0">
      <selection activeCell="N7" sqref="N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80" t="s">
        <v>9</v>
      </c>
      <c r="B6" s="81"/>
      <c r="C6" s="81"/>
      <c r="D6" s="81"/>
      <c r="E6" s="82" t="s">
        <v>10</v>
      </c>
      <c r="F6" s="83"/>
      <c r="G6" s="82" t="s">
        <v>11</v>
      </c>
      <c r="H6" s="84"/>
      <c r="I6" s="84"/>
      <c r="J6" s="84"/>
      <c r="K6" s="84"/>
      <c r="L6" s="83"/>
      <c r="R6" s="10"/>
      <c r="S6" s="10"/>
      <c r="T6" s="10"/>
    </row>
    <row r="7" spans="1:20" ht="114.95" customHeight="1" x14ac:dyDescent="0.15">
      <c r="A7" s="34" t="s">
        <v>0</v>
      </c>
      <c r="B7" s="86" t="s">
        <v>46</v>
      </c>
      <c r="C7" s="87"/>
      <c r="D7" s="88"/>
      <c r="E7" s="11" t="s">
        <v>44</v>
      </c>
      <c r="F7" s="35" t="s">
        <v>47</v>
      </c>
      <c r="G7" s="89" t="s">
        <v>74</v>
      </c>
      <c r="H7" s="90"/>
      <c r="I7" s="90"/>
      <c r="J7" s="90"/>
      <c r="K7" s="90"/>
      <c r="L7" s="91"/>
      <c r="R7" s="45">
        <v>3</v>
      </c>
      <c r="S7" s="19" t="s">
        <v>48</v>
      </c>
      <c r="T7" s="19" t="s">
        <v>49</v>
      </c>
    </row>
    <row r="8" spans="1:20" ht="114.95" customHeight="1" x14ac:dyDescent="0.15">
      <c r="A8" s="36" t="s">
        <v>1</v>
      </c>
      <c r="B8" s="92" t="s">
        <v>37</v>
      </c>
      <c r="C8" s="93"/>
      <c r="D8" s="94"/>
      <c r="E8" s="12" t="s">
        <v>44</v>
      </c>
      <c r="F8" s="20" t="s">
        <v>47</v>
      </c>
      <c r="G8" s="95" t="s">
        <v>75</v>
      </c>
      <c r="H8" s="96"/>
      <c r="I8" s="96"/>
      <c r="J8" s="96"/>
      <c r="K8" s="96"/>
      <c r="L8" s="97"/>
      <c r="P8" s="46"/>
      <c r="R8" s="18">
        <v>4</v>
      </c>
      <c r="S8" s="19" t="s">
        <v>50</v>
      </c>
      <c r="T8" s="19" t="s">
        <v>51</v>
      </c>
    </row>
    <row r="9" spans="1:20" ht="114.95" customHeight="1" x14ac:dyDescent="0.15">
      <c r="A9" s="37" t="s">
        <v>2</v>
      </c>
      <c r="B9" s="98" t="s">
        <v>38</v>
      </c>
      <c r="C9" s="99"/>
      <c r="D9" s="100"/>
      <c r="E9" s="11" t="s">
        <v>15</v>
      </c>
      <c r="F9" s="20" t="s">
        <v>47</v>
      </c>
      <c r="G9" s="95" t="s">
        <v>76</v>
      </c>
      <c r="H9" s="96"/>
      <c r="I9" s="96"/>
      <c r="J9" s="96"/>
      <c r="K9" s="96"/>
      <c r="L9" s="97"/>
      <c r="R9" s="38"/>
      <c r="S9" s="39"/>
      <c r="T9" s="39"/>
    </row>
    <row r="10" spans="1:20" ht="114.95" customHeight="1" thickBot="1" x14ac:dyDescent="0.2">
      <c r="A10" s="21" t="s">
        <v>3</v>
      </c>
      <c r="B10" s="101" t="s">
        <v>39</v>
      </c>
      <c r="C10" s="102"/>
      <c r="D10" s="103"/>
      <c r="E10" s="15" t="s">
        <v>77</v>
      </c>
      <c r="F10" s="22" t="s">
        <v>47</v>
      </c>
      <c r="G10" s="104" t="s">
        <v>78</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79</v>
      </c>
      <c r="C12" s="114"/>
      <c r="D12" s="114"/>
      <c r="E12" s="114"/>
      <c r="F12" s="114"/>
      <c r="G12" s="114"/>
      <c r="H12" s="114"/>
      <c r="I12" s="114"/>
      <c r="J12" s="114"/>
      <c r="K12" s="114"/>
      <c r="L12" s="115"/>
    </row>
    <row r="13" spans="1:20" ht="53.25" customHeight="1" x14ac:dyDescent="0.15">
      <c r="A13" s="108"/>
      <c r="B13" s="116"/>
      <c r="C13" s="117"/>
      <c r="D13" s="117"/>
      <c r="E13" s="117"/>
      <c r="F13" s="117"/>
      <c r="G13" s="117"/>
      <c r="H13" s="117"/>
      <c r="I13" s="117"/>
      <c r="J13" s="117"/>
      <c r="K13" s="117"/>
      <c r="L13" s="118"/>
    </row>
    <row r="14" spans="1:20" ht="53.25" customHeight="1" x14ac:dyDescent="0.15">
      <c r="A14" s="108"/>
      <c r="B14" s="116"/>
      <c r="C14" s="117"/>
      <c r="D14" s="117"/>
      <c r="E14" s="117"/>
      <c r="F14" s="117"/>
      <c r="G14" s="117"/>
      <c r="H14" s="117"/>
      <c r="I14" s="117"/>
      <c r="J14" s="117"/>
      <c r="K14" s="117"/>
      <c r="L14" s="118"/>
    </row>
    <row r="15" spans="1:20" ht="53.25" customHeight="1" x14ac:dyDescent="0.15">
      <c r="A15" s="108"/>
      <c r="B15" s="116"/>
      <c r="C15" s="117"/>
      <c r="D15" s="117"/>
      <c r="E15" s="117"/>
      <c r="F15" s="117"/>
      <c r="G15" s="117"/>
      <c r="H15" s="117"/>
      <c r="I15" s="117"/>
      <c r="J15" s="117"/>
      <c r="K15" s="117"/>
      <c r="L15" s="118"/>
    </row>
    <row r="16" spans="1:20" ht="53.25" customHeight="1" x14ac:dyDescent="0.15">
      <c r="A16" s="108"/>
      <c r="B16" s="116"/>
      <c r="C16" s="117"/>
      <c r="D16" s="117"/>
      <c r="E16" s="117"/>
      <c r="F16" s="117"/>
      <c r="G16" s="117"/>
      <c r="H16" s="117"/>
      <c r="I16" s="117"/>
      <c r="J16" s="117"/>
      <c r="K16" s="117"/>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36A9-A14B-465B-91D6-F3E28F509049}">
  <dimension ref="A1:T19"/>
  <sheetViews>
    <sheetView view="pageBreakPreview" zoomScale="70" zoomScaleNormal="100" zoomScaleSheetLayoutView="70" zoomScalePageLayoutView="80" workbookViewId="0">
      <selection activeCell="G7" sqref="G7:L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80" t="s">
        <v>9</v>
      </c>
      <c r="B6" s="81"/>
      <c r="C6" s="81"/>
      <c r="D6" s="81"/>
      <c r="E6" s="82" t="s">
        <v>10</v>
      </c>
      <c r="F6" s="83"/>
      <c r="G6" s="82" t="s">
        <v>11</v>
      </c>
      <c r="H6" s="84"/>
      <c r="I6" s="84"/>
      <c r="J6" s="84"/>
      <c r="K6" s="84"/>
      <c r="L6" s="83"/>
      <c r="R6" s="10"/>
      <c r="S6" s="10"/>
      <c r="T6" s="10"/>
    </row>
    <row r="7" spans="1:20" ht="114.95" customHeight="1" x14ac:dyDescent="0.15">
      <c r="A7" s="34" t="s">
        <v>0</v>
      </c>
      <c r="B7" s="86" t="s">
        <v>46</v>
      </c>
      <c r="C7" s="87"/>
      <c r="D7" s="88"/>
      <c r="E7" s="11" t="s">
        <v>40</v>
      </c>
      <c r="F7" s="35" t="s">
        <v>47</v>
      </c>
      <c r="G7" s="89" t="s">
        <v>80</v>
      </c>
      <c r="H7" s="90"/>
      <c r="I7" s="90"/>
      <c r="J7" s="90"/>
      <c r="K7" s="90"/>
      <c r="L7" s="91"/>
      <c r="R7" s="45">
        <v>3</v>
      </c>
      <c r="S7" s="19" t="s">
        <v>48</v>
      </c>
      <c r="T7" s="19" t="s">
        <v>49</v>
      </c>
    </row>
    <row r="8" spans="1:20" ht="114.95" customHeight="1" x14ac:dyDescent="0.15">
      <c r="A8" s="36" t="s">
        <v>1</v>
      </c>
      <c r="B8" s="92" t="s">
        <v>37</v>
      </c>
      <c r="C8" s="93"/>
      <c r="D8" s="94"/>
      <c r="E8" s="12" t="s">
        <v>40</v>
      </c>
      <c r="F8" s="20" t="s">
        <v>47</v>
      </c>
      <c r="G8" s="95" t="s">
        <v>81</v>
      </c>
      <c r="H8" s="96"/>
      <c r="I8" s="96"/>
      <c r="J8" s="96"/>
      <c r="K8" s="96"/>
      <c r="L8" s="97"/>
      <c r="P8" s="46"/>
      <c r="R8" s="18">
        <v>4</v>
      </c>
      <c r="S8" s="19" t="s">
        <v>50</v>
      </c>
      <c r="T8" s="19" t="s">
        <v>51</v>
      </c>
    </row>
    <row r="9" spans="1:20" ht="114.95" customHeight="1" x14ac:dyDescent="0.15">
      <c r="A9" s="37" t="s">
        <v>2</v>
      </c>
      <c r="B9" s="98" t="s">
        <v>38</v>
      </c>
      <c r="C9" s="99"/>
      <c r="D9" s="100"/>
      <c r="E9" s="11" t="s">
        <v>40</v>
      </c>
      <c r="F9" s="20" t="s">
        <v>47</v>
      </c>
      <c r="G9" s="95" t="s">
        <v>82</v>
      </c>
      <c r="H9" s="96"/>
      <c r="I9" s="96"/>
      <c r="J9" s="96"/>
      <c r="K9" s="96"/>
      <c r="L9" s="97"/>
      <c r="R9" s="38"/>
      <c r="S9" s="39"/>
      <c r="T9" s="39"/>
    </row>
    <row r="10" spans="1:20" ht="114.95" customHeight="1" thickBot="1" x14ac:dyDescent="0.2">
      <c r="A10" s="21" t="s">
        <v>3</v>
      </c>
      <c r="B10" s="101" t="s">
        <v>39</v>
      </c>
      <c r="C10" s="102"/>
      <c r="D10" s="103"/>
      <c r="E10" s="15" t="s">
        <v>40</v>
      </c>
      <c r="F10" s="22" t="s">
        <v>47</v>
      </c>
      <c r="G10" s="104" t="s">
        <v>83</v>
      </c>
      <c r="H10" s="105"/>
      <c r="I10" s="105"/>
      <c r="J10" s="105"/>
      <c r="K10" s="105"/>
      <c r="L10" s="106"/>
      <c r="R10" s="38"/>
      <c r="S10" s="39"/>
      <c r="T10" s="39"/>
    </row>
    <row r="11" spans="1:20" ht="24" customHeight="1" x14ac:dyDescent="0.15">
      <c r="A11" s="107" t="s">
        <v>12</v>
      </c>
      <c r="B11" s="110" t="str">
        <f>[2]ＳＯＦＮＹ!B11</f>
        <v>事業全体を通しての総合的な評価</v>
      </c>
      <c r="C11" s="111"/>
      <c r="D11" s="111"/>
      <c r="E11" s="111"/>
      <c r="F11" s="111"/>
      <c r="G11" s="111"/>
      <c r="H11" s="111"/>
      <c r="I11" s="111"/>
      <c r="J11" s="111"/>
      <c r="K11" s="111"/>
      <c r="L11" s="112"/>
      <c r="R11" s="47"/>
      <c r="S11" s="47"/>
      <c r="T11" s="47"/>
    </row>
    <row r="12" spans="1:20" ht="53.25" customHeight="1" x14ac:dyDescent="0.15">
      <c r="A12" s="108"/>
      <c r="B12" s="113" t="s">
        <v>84</v>
      </c>
      <c r="C12" s="114"/>
      <c r="D12" s="114"/>
      <c r="E12" s="114"/>
      <c r="F12" s="114"/>
      <c r="G12" s="114"/>
      <c r="H12" s="114"/>
      <c r="I12" s="114"/>
      <c r="J12" s="114"/>
      <c r="K12" s="114"/>
      <c r="L12" s="115"/>
    </row>
    <row r="13" spans="1:20" ht="53.25" customHeight="1" x14ac:dyDescent="0.15">
      <c r="A13" s="108"/>
      <c r="B13" s="116"/>
      <c r="C13" s="117"/>
      <c r="D13" s="117"/>
      <c r="E13" s="117"/>
      <c r="F13" s="117"/>
      <c r="G13" s="117"/>
      <c r="H13" s="117"/>
      <c r="I13" s="117"/>
      <c r="J13" s="117"/>
      <c r="K13" s="117"/>
      <c r="L13" s="118"/>
    </row>
    <row r="14" spans="1:20" ht="53.25" customHeight="1" x14ac:dyDescent="0.15">
      <c r="A14" s="108"/>
      <c r="B14" s="116"/>
      <c r="C14" s="117"/>
      <c r="D14" s="117"/>
      <c r="E14" s="117"/>
      <c r="F14" s="117"/>
      <c r="G14" s="117"/>
      <c r="H14" s="117"/>
      <c r="I14" s="117"/>
      <c r="J14" s="117"/>
      <c r="K14" s="117"/>
      <c r="L14" s="118"/>
    </row>
    <row r="15" spans="1:20" ht="53.25" customHeight="1" x14ac:dyDescent="0.15">
      <c r="A15" s="108"/>
      <c r="B15" s="116"/>
      <c r="C15" s="117"/>
      <c r="D15" s="117"/>
      <c r="E15" s="117"/>
      <c r="F15" s="117"/>
      <c r="G15" s="117"/>
      <c r="H15" s="117"/>
      <c r="I15" s="117"/>
      <c r="J15" s="117"/>
      <c r="K15" s="117"/>
      <c r="L15" s="118"/>
    </row>
    <row r="16" spans="1:20" ht="53.25" customHeight="1" x14ac:dyDescent="0.15">
      <c r="A16" s="108"/>
      <c r="B16" s="116"/>
      <c r="C16" s="117"/>
      <c r="D16" s="117"/>
      <c r="E16" s="117"/>
      <c r="F16" s="117"/>
      <c r="G16" s="117"/>
      <c r="H16" s="117"/>
      <c r="I16" s="117"/>
      <c r="J16" s="117"/>
      <c r="K16" s="117"/>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26F4-40F3-4A95-9399-9F699B2E0C8E}">
  <dimension ref="A1:T19"/>
  <sheetViews>
    <sheetView view="pageBreakPreview" zoomScale="70" zoomScaleNormal="100" zoomScaleSheetLayoutView="70" zoomScalePageLayoutView="80" workbookViewId="0">
      <selection activeCell="G7" sqref="G7:L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44</v>
      </c>
      <c r="F7" s="41" t="s">
        <v>47</v>
      </c>
      <c r="G7" s="89" t="s">
        <v>85</v>
      </c>
      <c r="H7" s="90"/>
      <c r="I7" s="90"/>
      <c r="J7" s="90"/>
      <c r="K7" s="90"/>
      <c r="L7" s="91"/>
      <c r="R7" s="45">
        <v>3</v>
      </c>
      <c r="S7" s="19" t="s">
        <v>48</v>
      </c>
      <c r="T7" s="19" t="s">
        <v>49</v>
      </c>
    </row>
    <row r="8" spans="1:20" ht="114.95" customHeight="1" x14ac:dyDescent="0.15">
      <c r="A8" s="42" t="s">
        <v>1</v>
      </c>
      <c r="B8" s="127" t="s">
        <v>37</v>
      </c>
      <c r="C8" s="128"/>
      <c r="D8" s="129"/>
      <c r="E8" s="12" t="s">
        <v>44</v>
      </c>
      <c r="F8" s="13" t="s">
        <v>47</v>
      </c>
      <c r="G8" s="95" t="s">
        <v>86</v>
      </c>
      <c r="H8" s="96"/>
      <c r="I8" s="96"/>
      <c r="J8" s="96"/>
      <c r="K8" s="96"/>
      <c r="L8" s="97"/>
      <c r="P8" s="46"/>
      <c r="R8" s="18">
        <v>4</v>
      </c>
      <c r="S8" s="19" t="s">
        <v>50</v>
      </c>
      <c r="T8" s="19" t="s">
        <v>51</v>
      </c>
    </row>
    <row r="9" spans="1:20" ht="114.95" customHeight="1" x14ac:dyDescent="0.15">
      <c r="A9" s="43" t="s">
        <v>2</v>
      </c>
      <c r="B9" s="130" t="s">
        <v>38</v>
      </c>
      <c r="C9" s="131"/>
      <c r="D9" s="132"/>
      <c r="E9" s="11" t="s">
        <v>15</v>
      </c>
      <c r="F9" s="13" t="s">
        <v>47</v>
      </c>
      <c r="G9" s="95" t="s">
        <v>87</v>
      </c>
      <c r="H9" s="96"/>
      <c r="I9" s="96"/>
      <c r="J9" s="96"/>
      <c r="K9" s="96"/>
      <c r="L9" s="97"/>
      <c r="R9" s="38"/>
      <c r="S9" s="39"/>
      <c r="T9" s="39"/>
    </row>
    <row r="10" spans="1:20" ht="114.95" customHeight="1" thickBot="1" x14ac:dyDescent="0.2">
      <c r="A10" s="14" t="s">
        <v>3</v>
      </c>
      <c r="B10" s="101" t="s">
        <v>39</v>
      </c>
      <c r="C10" s="102"/>
      <c r="D10" s="103"/>
      <c r="E10" s="15" t="s">
        <v>44</v>
      </c>
      <c r="F10" s="16" t="s">
        <v>47</v>
      </c>
      <c r="G10" s="104" t="s">
        <v>88</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89</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9DEF-3981-4D0D-BAFF-4937E7FAE0B3}">
  <dimension ref="A1:T19"/>
  <sheetViews>
    <sheetView view="pageBreakPreview" zoomScale="70" zoomScaleNormal="100" zoomScaleSheetLayoutView="70" zoomScalePageLayoutView="80" workbookViewId="0">
      <selection activeCell="A18" sqref="A18:L18"/>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4</v>
      </c>
      <c r="B5" s="76"/>
      <c r="C5" s="77" t="str">
        <f>IFERROR(VLOOKUP(A5,R7:T10,2),"")</f>
        <v>人とまちと森をつなぐ　木のおもちゃプロジェクト（木育事業）事業</v>
      </c>
      <c r="D5" s="78"/>
      <c r="E5" s="78"/>
      <c r="F5" s="78"/>
      <c r="G5" s="78"/>
      <c r="H5" s="78"/>
      <c r="I5" s="77" t="str">
        <f>IFERROR(VLOOKUP(A5,R7:T10,3),"")</f>
        <v>人とまちと森をつなぐ　木のおもちゃプロジェクトの会</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15</v>
      </c>
      <c r="F7" s="41" t="s">
        <v>47</v>
      </c>
      <c r="G7" s="89"/>
      <c r="H7" s="90"/>
      <c r="I7" s="90"/>
      <c r="J7" s="90"/>
      <c r="K7" s="90"/>
      <c r="L7" s="91"/>
      <c r="R7" s="45">
        <v>3</v>
      </c>
      <c r="S7" s="19" t="s">
        <v>48</v>
      </c>
      <c r="T7" s="19" t="s">
        <v>49</v>
      </c>
    </row>
    <row r="8" spans="1:20" ht="114.95" customHeight="1" x14ac:dyDescent="0.15">
      <c r="A8" s="42" t="s">
        <v>1</v>
      </c>
      <c r="B8" s="127" t="s">
        <v>37</v>
      </c>
      <c r="C8" s="128"/>
      <c r="D8" s="129"/>
      <c r="E8" s="12" t="s">
        <v>15</v>
      </c>
      <c r="F8" s="13" t="s">
        <v>47</v>
      </c>
      <c r="G8" s="95"/>
      <c r="H8" s="96"/>
      <c r="I8" s="96"/>
      <c r="J8" s="96"/>
      <c r="K8" s="96"/>
      <c r="L8" s="97"/>
      <c r="P8" s="46"/>
      <c r="R8" s="18">
        <v>4</v>
      </c>
      <c r="S8" s="19" t="s">
        <v>50</v>
      </c>
      <c r="T8" s="19" t="s">
        <v>51</v>
      </c>
    </row>
    <row r="9" spans="1:20" ht="114.95" customHeight="1" x14ac:dyDescent="0.15">
      <c r="A9" s="43" t="s">
        <v>2</v>
      </c>
      <c r="B9" s="130" t="s">
        <v>38</v>
      </c>
      <c r="C9" s="131"/>
      <c r="D9" s="132"/>
      <c r="E9" s="11" t="s">
        <v>15</v>
      </c>
      <c r="F9" s="13" t="s">
        <v>47</v>
      </c>
      <c r="G9" s="95"/>
      <c r="H9" s="96"/>
      <c r="I9" s="96"/>
      <c r="J9" s="96"/>
      <c r="K9" s="96"/>
      <c r="L9" s="97"/>
      <c r="R9" s="38"/>
      <c r="S9" s="39"/>
      <c r="T9" s="39"/>
    </row>
    <row r="10" spans="1:20" ht="114.95" customHeight="1" thickBot="1" x14ac:dyDescent="0.2">
      <c r="A10" s="14" t="s">
        <v>3</v>
      </c>
      <c r="B10" s="101" t="s">
        <v>39</v>
      </c>
      <c r="C10" s="102"/>
      <c r="D10" s="103"/>
      <c r="E10" s="15" t="s">
        <v>15</v>
      </c>
      <c r="F10" s="16" t="s">
        <v>47</v>
      </c>
      <c r="G10" s="104"/>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90</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52</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集計表</vt:lpstr>
      <vt:lpstr>委員１</vt:lpstr>
      <vt:lpstr>委員２</vt:lpstr>
      <vt:lpstr>委員３</vt:lpstr>
      <vt:lpstr>委員４</vt:lpstr>
      <vt:lpstr>委員５</vt:lpstr>
      <vt:lpstr>委員６</vt:lpstr>
      <vt:lpstr>委員７</vt:lpstr>
      <vt:lpstr>委員８</vt:lpstr>
      <vt:lpstr>委員１!Print_Area</vt:lpstr>
      <vt:lpstr>委員２!Print_Area</vt:lpstr>
      <vt:lpstr>委員３!Print_Area</vt:lpstr>
      <vt:lpstr>委員４!Print_Area</vt:lpstr>
      <vt:lpstr>委員５!Print_Area</vt:lpstr>
      <vt:lpstr>委員６!Print_Area</vt:lpstr>
      <vt:lpstr>委員７!Print_Area</vt:lpstr>
      <vt:lpstr>委員８!Print_Area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淀江 佳純</dc:creator>
  <cp:lastModifiedBy>長利 優</cp:lastModifiedBy>
  <cp:lastPrinted>2023-03-15T04:30:40Z</cp:lastPrinted>
  <dcterms:created xsi:type="dcterms:W3CDTF">2017-01-17T07:53:20Z</dcterms:created>
  <dcterms:modified xsi:type="dcterms:W3CDTF">2023-03-15T04:30:42Z</dcterms:modified>
</cp:coreProperties>
</file>