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4健康福祉部\児童発達支援センター\令和６年度\04児童発達支援係\02係共通\04係\13連絡帳\毎月HPに更新する様式（献立表・連絡帳（献立有）)\連絡帳\"/>
    </mc:Choice>
  </mc:AlternateContent>
  <xr:revisionPtr revIDLastSave="0" documentId="8_{F4A68A7E-F9C4-488D-B638-AB3A2DC22D3A}" xr6:coauthVersionLast="47" xr6:coauthVersionMax="47" xr10:uidLastSave="{00000000-0000-0000-0000-000000000000}"/>
  <bookViews>
    <workbookView xWindow="-120" yWindow="-120" windowWidth="20730" windowHeight="11160" xr2:uid="{653A3A54-7191-4833-8097-5767599861A7}"/>
  </bookViews>
  <sheets>
    <sheet name="連絡帳" sheetId="1" r:id="rId1"/>
  </sheets>
  <externalReferences>
    <externalReference r:id="rId2"/>
  </externalReferences>
  <definedNames>
    <definedName name="_xlnm.Print_Area" localSheetId="0">連絡帳!$A$1:$K$184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J1" i="1"/>
  <c r="D3" i="1"/>
  <c r="C4" i="1"/>
  <c r="D4" i="1"/>
  <c r="C5" i="1"/>
  <c r="D5" i="1" s="1"/>
  <c r="A24" i="1"/>
  <c r="B24" i="1"/>
  <c r="H24" i="1" s="1"/>
  <c r="G24" i="1"/>
  <c r="A47" i="1"/>
  <c r="G47" i="1"/>
  <c r="A70" i="1"/>
  <c r="G70" i="1"/>
  <c r="A93" i="1"/>
  <c r="G93" i="1"/>
  <c r="A116" i="1"/>
  <c r="G116" i="1"/>
  <c r="A139" i="1"/>
  <c r="G139" i="1"/>
  <c r="A162" i="1"/>
  <c r="G162" i="1"/>
  <c r="A185" i="1"/>
  <c r="G185" i="1"/>
  <c r="A208" i="1"/>
  <c r="G208" i="1"/>
  <c r="A231" i="1"/>
  <c r="B47" i="1" l="1"/>
  <c r="J24" i="1"/>
  <c r="D24" i="1"/>
  <c r="C6" i="1"/>
  <c r="C7" i="1" l="1"/>
  <c r="D6" i="1"/>
  <c r="H47" i="1"/>
  <c r="D47" i="1"/>
  <c r="B70" i="1" l="1"/>
  <c r="J47" i="1"/>
  <c r="D7" i="1"/>
  <c r="I3" i="1"/>
  <c r="J3" i="1" l="1"/>
  <c r="I4" i="1"/>
  <c r="D70" i="1"/>
  <c r="H70" i="1"/>
  <c r="J70" i="1" l="1"/>
  <c r="B93" i="1"/>
  <c r="J4" i="1"/>
  <c r="I5" i="1"/>
  <c r="D93" i="1" l="1"/>
  <c r="H93" i="1"/>
  <c r="J5" i="1"/>
  <c r="I6" i="1"/>
  <c r="J6" i="1" l="1"/>
  <c r="I7" i="1"/>
  <c r="B116" i="1"/>
  <c r="J93" i="1"/>
  <c r="H116" i="1" l="1"/>
  <c r="D116" i="1"/>
  <c r="C26" i="1"/>
  <c r="J7" i="1"/>
  <c r="D26" i="1" l="1"/>
  <c r="C27" i="1"/>
  <c r="J116" i="1"/>
  <c r="B139" i="1"/>
  <c r="H139" i="1" l="1"/>
  <c r="D139" i="1"/>
  <c r="D27" i="1"/>
  <c r="C28" i="1"/>
  <c r="D28" i="1" l="1"/>
  <c r="C29" i="1"/>
  <c r="B162" i="1"/>
  <c r="J139" i="1"/>
  <c r="D162" i="1" l="1"/>
  <c r="H162" i="1"/>
  <c r="D29" i="1"/>
  <c r="C30" i="1"/>
  <c r="D30" i="1" l="1"/>
  <c r="I26" i="1"/>
  <c r="B185" i="1"/>
  <c r="J162" i="1"/>
  <c r="D185" i="1" l="1"/>
  <c r="H185" i="1"/>
  <c r="J26" i="1"/>
  <c r="I27" i="1"/>
  <c r="J27" i="1" l="1"/>
  <c r="I28" i="1"/>
  <c r="B208" i="1"/>
  <c r="J185" i="1"/>
  <c r="D208" i="1" l="1"/>
  <c r="H208" i="1"/>
  <c r="J28" i="1"/>
  <c r="I29" i="1"/>
  <c r="J29" i="1" l="1"/>
  <c r="I30" i="1"/>
  <c r="J208" i="1"/>
  <c r="B231" i="1"/>
  <c r="D231" i="1" s="1"/>
  <c r="J30" i="1" l="1"/>
  <c r="C49" i="1"/>
  <c r="C50" i="1" l="1"/>
  <c r="D49" i="1"/>
  <c r="D50" i="1" l="1"/>
  <c r="C51" i="1"/>
  <c r="D51" i="1" l="1"/>
  <c r="C52" i="1"/>
  <c r="D52" i="1" l="1"/>
  <c r="C53" i="1"/>
  <c r="D53" i="1" l="1"/>
  <c r="I49" i="1"/>
  <c r="I50" i="1" l="1"/>
  <c r="J49" i="1"/>
  <c r="J50" i="1" l="1"/>
  <c r="I51" i="1"/>
  <c r="I52" i="1" l="1"/>
  <c r="J51" i="1"/>
  <c r="J52" i="1" l="1"/>
  <c r="I53" i="1"/>
  <c r="C72" i="1" l="1"/>
  <c r="J53" i="1"/>
  <c r="C73" i="1" l="1"/>
  <c r="D72" i="1"/>
  <c r="D73" i="1" l="1"/>
  <c r="C74" i="1"/>
  <c r="C75" i="1" l="1"/>
  <c r="D74" i="1"/>
  <c r="D75" i="1" l="1"/>
  <c r="C76" i="1"/>
  <c r="I72" i="1" l="1"/>
  <c r="D76" i="1"/>
  <c r="J72" i="1" l="1"/>
  <c r="I73" i="1"/>
  <c r="J73" i="1" l="1"/>
  <c r="I74" i="1"/>
  <c r="J74" i="1" l="1"/>
  <c r="I75" i="1"/>
  <c r="J75" i="1" l="1"/>
  <c r="I76" i="1"/>
  <c r="J76" i="1" l="1"/>
  <c r="C95" i="1"/>
  <c r="D95" i="1" l="1"/>
  <c r="C96" i="1"/>
  <c r="D96" i="1" l="1"/>
  <c r="C97" i="1"/>
  <c r="D97" i="1" l="1"/>
  <c r="C98" i="1"/>
  <c r="D98" i="1" l="1"/>
  <c r="C99" i="1"/>
  <c r="D99" i="1" l="1"/>
  <c r="I95" i="1"/>
  <c r="J95" i="1" l="1"/>
  <c r="I96" i="1"/>
  <c r="I97" i="1" l="1"/>
  <c r="J96" i="1"/>
  <c r="J97" i="1" l="1"/>
  <c r="I98" i="1"/>
  <c r="I99" i="1" l="1"/>
  <c r="J98" i="1"/>
  <c r="C118" i="1" l="1"/>
  <c r="J99" i="1"/>
  <c r="D118" i="1" l="1"/>
  <c r="C119" i="1"/>
  <c r="C120" i="1" l="1"/>
  <c r="D119" i="1"/>
  <c r="D120" i="1" l="1"/>
  <c r="C121" i="1"/>
  <c r="C122" i="1" l="1"/>
  <c r="D121" i="1"/>
  <c r="D122" i="1" l="1"/>
  <c r="I118" i="1"/>
  <c r="J118" i="1" l="1"/>
  <c r="I119" i="1"/>
  <c r="J119" i="1" l="1"/>
  <c r="I120" i="1"/>
  <c r="J120" i="1" l="1"/>
  <c r="I121" i="1"/>
  <c r="J121" i="1" l="1"/>
  <c r="I122" i="1"/>
  <c r="J122" i="1" l="1"/>
  <c r="C141" i="1"/>
  <c r="C142" i="1" l="1"/>
  <c r="D141" i="1"/>
  <c r="D142" i="1" l="1"/>
  <c r="C143" i="1"/>
  <c r="D143" i="1" l="1"/>
  <c r="C144" i="1"/>
  <c r="D144" i="1" l="1"/>
  <c r="C145" i="1"/>
  <c r="D145" i="1" l="1"/>
  <c r="I141" i="1"/>
  <c r="I142" i="1" l="1"/>
  <c r="J141" i="1"/>
  <c r="J142" i="1" l="1"/>
  <c r="I143" i="1"/>
  <c r="I144" i="1" l="1"/>
  <c r="J143" i="1"/>
  <c r="J144" i="1" l="1"/>
  <c r="I145" i="1"/>
  <c r="J145" i="1" l="1"/>
  <c r="C164" i="1"/>
  <c r="C165" i="1" l="1"/>
  <c r="D164" i="1"/>
  <c r="D165" i="1" l="1"/>
  <c r="C166" i="1"/>
  <c r="C167" i="1" l="1"/>
  <c r="D166" i="1"/>
  <c r="D167" i="1" l="1"/>
  <c r="C168" i="1"/>
  <c r="D168" i="1" l="1"/>
  <c r="I164" i="1"/>
  <c r="J164" i="1" l="1"/>
  <c r="I165" i="1"/>
  <c r="J165" i="1" l="1"/>
  <c r="I166" i="1"/>
  <c r="J166" i="1" l="1"/>
  <c r="I167" i="1"/>
  <c r="I168" i="1" l="1"/>
  <c r="J167" i="1"/>
  <c r="J168" i="1" l="1"/>
  <c r="C187" i="1"/>
  <c r="D187" i="1" l="1"/>
  <c r="C188" i="1"/>
  <c r="C189" i="1" l="1"/>
  <c r="D188" i="1"/>
  <c r="D189" i="1" l="1"/>
  <c r="C190" i="1"/>
  <c r="D190" i="1" l="1"/>
  <c r="C191" i="1"/>
  <c r="D191" i="1" l="1"/>
  <c r="I187" i="1"/>
  <c r="J187" i="1" l="1"/>
  <c r="I188" i="1"/>
  <c r="J188" i="1" l="1"/>
  <c r="I189" i="1"/>
  <c r="J189" i="1" l="1"/>
  <c r="I190" i="1"/>
  <c r="I191" i="1" l="1"/>
  <c r="J190" i="1"/>
  <c r="C210" i="1" l="1"/>
  <c r="J191" i="1"/>
  <c r="D210" i="1" l="1"/>
  <c r="C211" i="1"/>
  <c r="C212" i="1" l="1"/>
  <c r="D211" i="1"/>
  <c r="D212" i="1" l="1"/>
  <c r="C213" i="1"/>
  <c r="C214" i="1" l="1"/>
  <c r="D213" i="1"/>
  <c r="D214" i="1" l="1"/>
  <c r="I210" i="1"/>
  <c r="J210" i="1" l="1"/>
  <c r="I211" i="1"/>
  <c r="J211" i="1" l="1"/>
  <c r="I212" i="1"/>
  <c r="I213" i="1" l="1"/>
  <c r="J212" i="1"/>
  <c r="J213" i="1" l="1"/>
  <c r="I214" i="1"/>
  <c r="C233" i="1" l="1"/>
  <c r="J214" i="1"/>
  <c r="C234" i="1" l="1"/>
  <c r="D233" i="1"/>
  <c r="C235" i="1" l="1"/>
  <c r="D234" i="1"/>
  <c r="D235" i="1" l="1"/>
  <c r="C236" i="1"/>
  <c r="C237" i="1" l="1"/>
  <c r="D236" i="1"/>
  <c r="D237" i="1" l="1"/>
  <c r="I233" i="1"/>
  <c r="J233" i="1" l="1"/>
  <c r="I234" i="1"/>
  <c r="I235" i="1" l="1"/>
  <c r="J234" i="1"/>
  <c r="I236" i="1" l="1"/>
  <c r="J235" i="1"/>
  <c r="I237" i="1" l="1"/>
  <c r="J237" i="1" s="1"/>
  <c r="J236" i="1"/>
</calcChain>
</file>

<file path=xl/sharedStrings.xml><?xml version="1.0" encoding="utf-8"?>
<sst xmlns="http://schemas.openxmlformats.org/spreadsheetml/2006/main" count="331" uniqueCount="17">
  <si>
    <t>園での様子</t>
    <rPh sb="0" eb="1">
      <t>エン</t>
    </rPh>
    <rPh sb="3" eb="5">
      <t>ヨウス</t>
    </rPh>
    <phoneticPr fontId="1"/>
  </si>
  <si>
    <t>家庭での様子</t>
    <rPh sb="0" eb="2">
      <t>カテイ</t>
    </rPh>
    <rPh sb="4" eb="6">
      <t>ヨウス</t>
    </rPh>
    <phoneticPr fontId="1"/>
  </si>
  <si>
    <t>大　回　小　回</t>
    <rPh sb="0" eb="1">
      <t>ダイ</t>
    </rPh>
    <rPh sb="2" eb="3">
      <t>カイ</t>
    </rPh>
    <rPh sb="4" eb="5">
      <t>ショウ</t>
    </rPh>
    <rPh sb="6" eb="7">
      <t>カイ</t>
    </rPh>
    <phoneticPr fontId="1"/>
  </si>
  <si>
    <t>園での状態</t>
    <rPh sb="0" eb="1">
      <t>エン</t>
    </rPh>
    <rPh sb="3" eb="5">
      <t>ジョウタイ</t>
    </rPh>
    <phoneticPr fontId="1"/>
  </si>
  <si>
    <t>健康状態（体温）</t>
    <rPh sb="0" eb="2">
      <t>ケンコウ</t>
    </rPh>
    <rPh sb="2" eb="4">
      <t>ジョウタイ</t>
    </rPh>
    <rPh sb="5" eb="7">
      <t>タイオン</t>
    </rPh>
    <phoneticPr fontId="1"/>
  </si>
  <si>
    <t>家庭での排泄</t>
    <rPh sb="0" eb="2">
      <t>カテイ</t>
    </rPh>
    <rPh sb="4" eb="6">
      <t>ハイセツ</t>
    </rPh>
    <phoneticPr fontId="1"/>
  </si>
  <si>
    <t>大　　回　　小　　回</t>
    <rPh sb="0" eb="1">
      <t>ダイ</t>
    </rPh>
    <rPh sb="3" eb="4">
      <t>カイ</t>
    </rPh>
    <rPh sb="6" eb="7">
      <t>ショウ</t>
    </rPh>
    <rPh sb="9" eb="10">
      <t>カイ</t>
    </rPh>
    <phoneticPr fontId="1"/>
  </si>
  <si>
    <t>　　時　　分</t>
    <rPh sb="2" eb="3">
      <t>ジ</t>
    </rPh>
    <rPh sb="5" eb="6">
      <t>フン</t>
    </rPh>
    <phoneticPr fontId="1"/>
  </si>
  <si>
    <t>　時　分～　時　分</t>
    <rPh sb="1" eb="2">
      <t>ジ</t>
    </rPh>
    <rPh sb="3" eb="4">
      <t>フン</t>
    </rPh>
    <rPh sb="6" eb="7">
      <t>ジ</t>
    </rPh>
    <rPh sb="8" eb="9">
      <t>フン</t>
    </rPh>
    <phoneticPr fontId="1"/>
  </si>
  <si>
    <t>園での排泄</t>
    <rPh sb="0" eb="1">
      <t>エン</t>
    </rPh>
    <rPh sb="3" eb="5">
      <t>ハイセツ</t>
    </rPh>
    <phoneticPr fontId="1"/>
  </si>
  <si>
    <t>朝食時間</t>
    <rPh sb="0" eb="2">
      <t>チョウショク</t>
    </rPh>
    <rPh sb="2" eb="4">
      <t>ジカン</t>
    </rPh>
    <phoneticPr fontId="1"/>
  </si>
  <si>
    <t>睡眠時間</t>
    <rPh sb="0" eb="2">
      <t>スイミン</t>
    </rPh>
    <rPh sb="2" eb="4">
      <t>ジカン</t>
    </rPh>
    <phoneticPr fontId="1"/>
  </si>
  <si>
    <t>昼食</t>
    <rPh sb="0" eb="2">
      <t>チュウショク</t>
    </rPh>
    <phoneticPr fontId="1"/>
  </si>
  <si>
    <t>朝食</t>
    <rPh sb="0" eb="2">
      <t>チョウショク</t>
    </rPh>
    <phoneticPr fontId="1"/>
  </si>
  <si>
    <t>前日の夕食</t>
    <rPh sb="0" eb="2">
      <t>ゼンジツ</t>
    </rPh>
    <rPh sb="3" eb="5">
      <t>ユウショク</t>
    </rPh>
    <phoneticPr fontId="1"/>
  </si>
  <si>
    <t>　時 　分～ 　時 　分</t>
    <rPh sb="1" eb="2">
      <t>ジ</t>
    </rPh>
    <rPh sb="4" eb="5">
      <t>フン</t>
    </rPh>
    <rPh sb="8" eb="9">
      <t>ジ</t>
    </rPh>
    <rPh sb="11" eb="12">
      <t>フン</t>
    </rPh>
    <phoneticPr fontId="1"/>
  </si>
  <si>
    <t>（月）</t>
    <rPh sb="1" eb="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</si>
</sst>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aaa\)"/>
    <numFmt numFmtId="177" formatCode="d&quot;日&quot;"/>
    <numFmt numFmtId="178" formatCode="##&quot;月&quot;"/>
    <numFmt numFmtId="179" formatCode="\(@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>
      <alignment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20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10" xfId="0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2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25" xfId="0" applyBorder="1">
      <alignment vertical="center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8" fillId="0" borderId="22" xfId="0" applyFont="1" applyBorder="1" applyAlignment="1">
      <alignment horizontal="right" vertic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9;&#36899;&#32097;&#24115;&#65288;&#29486;&#31435;&#26377;&#65289;&#21407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献立"/>
      <sheetName val="祝日,休園日"/>
    </sheetNames>
    <sheetDataSet>
      <sheetData sheetId="0">
        <row r="1">
          <cell r="A1" t="str">
            <v>No</v>
          </cell>
          <cell r="B1" t="str">
            <v>内容（値の貼り付け）</v>
          </cell>
        </row>
        <row r="2">
          <cell r="A2">
            <v>1</v>
          </cell>
          <cell r="B2" t="str">
            <v>ご飯</v>
          </cell>
        </row>
        <row r="3">
          <cell r="A3">
            <v>2</v>
          </cell>
          <cell r="B3" t="str">
            <v>鮭のちゃんちゃん焼き</v>
          </cell>
        </row>
        <row r="4">
          <cell r="A4">
            <v>3</v>
          </cell>
          <cell r="B4" t="str">
            <v>和風ステッィク</v>
          </cell>
        </row>
        <row r="5">
          <cell r="A5">
            <v>4</v>
          </cell>
          <cell r="B5" t="str">
            <v>味噌汁</v>
          </cell>
        </row>
        <row r="6">
          <cell r="A6">
            <v>5</v>
          </cell>
          <cell r="B6" t="str">
            <v>パイン缶</v>
          </cell>
        </row>
        <row r="7">
          <cell r="A7">
            <v>6</v>
          </cell>
          <cell r="B7" t="str">
            <v>ご飯</v>
          </cell>
        </row>
        <row r="8">
          <cell r="A8">
            <v>7</v>
          </cell>
          <cell r="B8" t="str">
            <v>すきやき煮</v>
          </cell>
        </row>
        <row r="9">
          <cell r="A9">
            <v>8</v>
          </cell>
          <cell r="B9" t="str">
            <v>ほうれん草のごま和え</v>
          </cell>
        </row>
        <row r="10">
          <cell r="A10">
            <v>9</v>
          </cell>
          <cell r="B10" t="str">
            <v>味噌汁</v>
          </cell>
        </row>
        <row r="11">
          <cell r="A11">
            <v>10</v>
          </cell>
          <cell r="B11" t="str">
            <v>りんごゼリー</v>
          </cell>
        </row>
        <row r="12">
          <cell r="A12">
            <v>11</v>
          </cell>
          <cell r="B12" t="str">
            <v>カレーうどん</v>
          </cell>
        </row>
        <row r="13">
          <cell r="A13">
            <v>12</v>
          </cell>
          <cell r="B13" t="str">
            <v>ささみの香り揚げ</v>
          </cell>
        </row>
        <row r="14">
          <cell r="A14">
            <v>13</v>
          </cell>
          <cell r="B14" t="str">
            <v>黄桃缶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  <cell r="B17" t="str">
            <v>キャロットライス</v>
          </cell>
        </row>
        <row r="18">
          <cell r="A18">
            <v>17</v>
          </cell>
          <cell r="B18" t="str">
            <v>鶏肉のトマト煮</v>
          </cell>
        </row>
        <row r="19">
          <cell r="A19">
            <v>18</v>
          </cell>
          <cell r="B19" t="str">
            <v>小松菜とハムの和え物</v>
          </cell>
        </row>
        <row r="20">
          <cell r="A20">
            <v>19</v>
          </cell>
          <cell r="B20" t="str">
            <v>わかめスープ</v>
          </cell>
        </row>
        <row r="21">
          <cell r="A21">
            <v>20</v>
          </cell>
          <cell r="B21" t="str">
            <v>ジョア</v>
          </cell>
        </row>
        <row r="22">
          <cell r="A22">
            <v>21</v>
          </cell>
          <cell r="B22" t="str">
            <v>ご飯</v>
          </cell>
        </row>
        <row r="23">
          <cell r="A23">
            <v>22</v>
          </cell>
          <cell r="B23" t="str">
            <v>スパニッシュオムレツ</v>
          </cell>
        </row>
        <row r="24">
          <cell r="A24">
            <v>23</v>
          </cell>
          <cell r="B24" t="str">
            <v>れんこんとにんじんの和え物</v>
          </cell>
        </row>
        <row r="25">
          <cell r="A25">
            <v>24</v>
          </cell>
          <cell r="B25" t="str">
            <v>レタススープ</v>
          </cell>
        </row>
        <row r="26">
          <cell r="A26">
            <v>25</v>
          </cell>
          <cell r="B26" t="str">
            <v>ヨーグルト</v>
          </cell>
        </row>
        <row r="27">
          <cell r="A27">
            <v>26</v>
          </cell>
          <cell r="B27" t="str">
            <v>ロールパン</v>
          </cell>
        </row>
        <row r="28">
          <cell r="A28">
            <v>27</v>
          </cell>
          <cell r="B28" t="str">
            <v>チキンクリームシチュー</v>
          </cell>
        </row>
        <row r="29">
          <cell r="A29">
            <v>28</v>
          </cell>
          <cell r="B29" t="str">
            <v>マカロニの和え物</v>
          </cell>
        </row>
        <row r="30">
          <cell r="A30">
            <v>29</v>
          </cell>
          <cell r="B30" t="str">
            <v>パイン缶</v>
          </cell>
        </row>
        <row r="31">
          <cell r="A31">
            <v>30</v>
          </cell>
        </row>
        <row r="32">
          <cell r="A32">
            <v>31</v>
          </cell>
          <cell r="B32" t="str">
            <v>ご飯</v>
          </cell>
        </row>
        <row r="33">
          <cell r="A33">
            <v>32</v>
          </cell>
          <cell r="B33" t="str">
            <v>鮭のマヨネーズ焼き</v>
          </cell>
        </row>
        <row r="34">
          <cell r="A34">
            <v>33</v>
          </cell>
          <cell r="B34" t="str">
            <v>小松菜とささみのサラダ</v>
          </cell>
        </row>
        <row r="35">
          <cell r="A35">
            <v>34</v>
          </cell>
          <cell r="B35" t="str">
            <v>味噌汁</v>
          </cell>
        </row>
        <row r="36">
          <cell r="A36">
            <v>35</v>
          </cell>
          <cell r="B36" t="str">
            <v>ぶどうゼリー</v>
          </cell>
        </row>
        <row r="37">
          <cell r="A37">
            <v>36</v>
          </cell>
          <cell r="B37" t="str">
            <v>親子丼</v>
          </cell>
        </row>
        <row r="38">
          <cell r="A38">
            <v>37</v>
          </cell>
          <cell r="B38" t="str">
            <v>青のりポテトサラダ</v>
          </cell>
        </row>
        <row r="39">
          <cell r="A39">
            <v>38</v>
          </cell>
          <cell r="B39" t="str">
            <v>味噌汁</v>
          </cell>
        </row>
        <row r="40">
          <cell r="A40">
            <v>39</v>
          </cell>
          <cell r="B40" t="str">
            <v>フルーツヨーグルト</v>
          </cell>
        </row>
        <row r="41">
          <cell r="A41">
            <v>40</v>
          </cell>
        </row>
        <row r="42">
          <cell r="A42">
            <v>41</v>
          </cell>
          <cell r="B42" t="str">
            <v>ご飯</v>
          </cell>
        </row>
        <row r="43">
          <cell r="A43">
            <v>42</v>
          </cell>
          <cell r="B43" t="str">
            <v>甘辛つくね</v>
          </cell>
        </row>
        <row r="44">
          <cell r="A44">
            <v>43</v>
          </cell>
          <cell r="B44" t="str">
            <v>ツナ入り野菜サラダ</v>
          </cell>
        </row>
        <row r="45">
          <cell r="A45">
            <v>44</v>
          </cell>
          <cell r="B45" t="str">
            <v>中華風スープ</v>
          </cell>
        </row>
        <row r="46">
          <cell r="A46">
            <v>45</v>
          </cell>
          <cell r="B46" t="str">
            <v>ジョア</v>
          </cell>
        </row>
        <row r="47">
          <cell r="A47">
            <v>46</v>
          </cell>
          <cell r="B47" t="str">
            <v>スパゲッティーミートソース</v>
          </cell>
        </row>
        <row r="48">
          <cell r="A48">
            <v>47</v>
          </cell>
          <cell r="B48" t="str">
            <v>フライドポテト</v>
          </cell>
        </row>
        <row r="49">
          <cell r="A49">
            <v>48</v>
          </cell>
          <cell r="B49" t="str">
            <v>ブロッコリー</v>
          </cell>
        </row>
        <row r="50">
          <cell r="A50">
            <v>49</v>
          </cell>
          <cell r="B50" t="str">
            <v>バナナケーキ</v>
          </cell>
        </row>
        <row r="51">
          <cell r="A51">
            <v>50</v>
          </cell>
        </row>
        <row r="52">
          <cell r="A52">
            <v>51</v>
          </cell>
          <cell r="B52" t="str">
            <v>ご飯</v>
          </cell>
        </row>
        <row r="53">
          <cell r="A53">
            <v>52</v>
          </cell>
          <cell r="B53" t="str">
            <v>鯖の塩焼き</v>
          </cell>
        </row>
        <row r="54">
          <cell r="A54">
            <v>53</v>
          </cell>
          <cell r="B54" t="str">
            <v>わかめの中華付け</v>
          </cell>
        </row>
        <row r="55">
          <cell r="A55">
            <v>54</v>
          </cell>
          <cell r="B55" t="str">
            <v>味噌汁</v>
          </cell>
        </row>
        <row r="56">
          <cell r="A56">
            <v>55</v>
          </cell>
          <cell r="B56" t="str">
            <v>ジョア</v>
          </cell>
        </row>
        <row r="57">
          <cell r="A57">
            <v>56</v>
          </cell>
          <cell r="B57" t="str">
            <v>ご飯</v>
          </cell>
        </row>
        <row r="58">
          <cell r="A58">
            <v>57</v>
          </cell>
          <cell r="B58" t="str">
            <v>ハンバーグ</v>
          </cell>
        </row>
        <row r="59">
          <cell r="A59">
            <v>58</v>
          </cell>
          <cell r="B59" t="str">
            <v>チーズポテトサラダ</v>
          </cell>
        </row>
        <row r="60">
          <cell r="A60">
            <v>59</v>
          </cell>
          <cell r="B60" t="str">
            <v>ベジタブルスープ</v>
          </cell>
        </row>
        <row r="61">
          <cell r="A61">
            <v>60</v>
          </cell>
          <cell r="B61" t="str">
            <v>パイン缶</v>
          </cell>
        </row>
        <row r="62">
          <cell r="A62">
            <v>61</v>
          </cell>
          <cell r="B62" t="str">
            <v>三色ご飯</v>
          </cell>
        </row>
        <row r="63">
          <cell r="A63">
            <v>62</v>
          </cell>
          <cell r="B63" t="str">
            <v>かぼちゃの甘煮</v>
          </cell>
        </row>
        <row r="64">
          <cell r="A64">
            <v>63</v>
          </cell>
          <cell r="B64" t="str">
            <v>すまし汁</v>
          </cell>
        </row>
        <row r="65">
          <cell r="A65">
            <v>64</v>
          </cell>
          <cell r="B65" t="str">
            <v>ヨーグルト</v>
          </cell>
        </row>
        <row r="66">
          <cell r="A66">
            <v>65</v>
          </cell>
        </row>
        <row r="67">
          <cell r="A67">
            <v>66</v>
          </cell>
          <cell r="B67" t="str">
            <v>ご飯</v>
          </cell>
        </row>
        <row r="68">
          <cell r="A68">
            <v>67</v>
          </cell>
          <cell r="B68" t="str">
            <v>鮭のカレー風味焼き</v>
          </cell>
        </row>
        <row r="69">
          <cell r="A69">
            <v>68</v>
          </cell>
          <cell r="B69" t="str">
            <v>ささみとキャベツの和え物</v>
          </cell>
        </row>
        <row r="70">
          <cell r="A70">
            <v>69</v>
          </cell>
          <cell r="B70" t="str">
            <v>味噌汁</v>
          </cell>
        </row>
        <row r="71">
          <cell r="A71">
            <v>70</v>
          </cell>
          <cell r="B71" t="str">
            <v>ジョア</v>
          </cell>
        </row>
        <row r="72">
          <cell r="A72">
            <v>71</v>
          </cell>
          <cell r="B72" t="str">
            <v>ご飯</v>
          </cell>
        </row>
        <row r="73">
          <cell r="A73">
            <v>72</v>
          </cell>
          <cell r="B73" t="str">
            <v>豆腐の五目煮</v>
          </cell>
        </row>
        <row r="74">
          <cell r="A74">
            <v>73</v>
          </cell>
          <cell r="B74" t="str">
            <v>きゅうりとツナのサラダ</v>
          </cell>
        </row>
        <row r="75">
          <cell r="A75">
            <v>74</v>
          </cell>
          <cell r="B75" t="str">
            <v>味噌汁</v>
          </cell>
        </row>
        <row r="76">
          <cell r="A76">
            <v>75</v>
          </cell>
          <cell r="B76" t="str">
            <v>みかん缶</v>
          </cell>
        </row>
        <row r="77">
          <cell r="A77">
            <v>76</v>
          </cell>
          <cell r="B77" t="str">
            <v>チキンライス</v>
          </cell>
        </row>
        <row r="78">
          <cell r="A78">
            <v>77</v>
          </cell>
          <cell r="B78" t="str">
            <v>しらすいり厚焼き玉子</v>
          </cell>
        </row>
        <row r="79">
          <cell r="A79">
            <v>78</v>
          </cell>
          <cell r="B79" t="str">
            <v>チーズ入り野菜サラダ</v>
          </cell>
        </row>
        <row r="80">
          <cell r="A80">
            <v>79</v>
          </cell>
          <cell r="B80" t="str">
            <v>コーンスープ</v>
          </cell>
        </row>
        <row r="81">
          <cell r="A81">
            <v>80</v>
          </cell>
          <cell r="B81" t="str">
            <v>りんごゼリー</v>
          </cell>
        </row>
        <row r="82">
          <cell r="A82">
            <v>81</v>
          </cell>
          <cell r="B82" t="str">
            <v>ご飯</v>
          </cell>
        </row>
        <row r="83">
          <cell r="A83">
            <v>82</v>
          </cell>
          <cell r="B83" t="str">
            <v>さわらの西京焼き</v>
          </cell>
        </row>
        <row r="84">
          <cell r="A84">
            <v>83</v>
          </cell>
          <cell r="B84" t="str">
            <v>春雨の和え物</v>
          </cell>
        </row>
        <row r="85">
          <cell r="A85">
            <v>84</v>
          </cell>
          <cell r="B85" t="str">
            <v>味噌汁</v>
          </cell>
        </row>
        <row r="86">
          <cell r="A86">
            <v>85</v>
          </cell>
          <cell r="B86" t="str">
            <v>ジョア</v>
          </cell>
        </row>
        <row r="87">
          <cell r="A87">
            <v>86</v>
          </cell>
          <cell r="B87" t="str">
            <v>鶏ときのこのスパゲティ</v>
          </cell>
        </row>
        <row r="88">
          <cell r="A88">
            <v>87</v>
          </cell>
          <cell r="B88" t="str">
            <v>ブロッコリーのツナ和え</v>
          </cell>
        </row>
        <row r="89">
          <cell r="A89">
            <v>88</v>
          </cell>
          <cell r="B89" t="str">
            <v>みかん缶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  <cell r="B92" t="str">
            <v>ご飯</v>
          </cell>
        </row>
        <row r="93">
          <cell r="A93">
            <v>92</v>
          </cell>
          <cell r="B93" t="str">
            <v>鮭のムニエル</v>
          </cell>
        </row>
        <row r="94">
          <cell r="A94">
            <v>93</v>
          </cell>
          <cell r="B94" t="str">
            <v>しらすときゅうりのたたき</v>
          </cell>
        </row>
        <row r="95">
          <cell r="A95">
            <v>94</v>
          </cell>
          <cell r="B95" t="str">
            <v>やさいスープ</v>
          </cell>
        </row>
        <row r="96">
          <cell r="A96">
            <v>95</v>
          </cell>
          <cell r="B96" t="str">
            <v>ヨーグルト</v>
          </cell>
        </row>
        <row r="97">
          <cell r="A97">
            <v>96</v>
          </cell>
          <cell r="B97" t="str">
            <v>ご飯</v>
          </cell>
        </row>
        <row r="98">
          <cell r="A98">
            <v>97</v>
          </cell>
          <cell r="B98" t="str">
            <v>回鍋肉</v>
          </cell>
        </row>
        <row r="99">
          <cell r="A99">
            <v>98</v>
          </cell>
          <cell r="B99" t="str">
            <v>ささみときゅうりの中華和え</v>
          </cell>
        </row>
        <row r="100">
          <cell r="A100">
            <v>99</v>
          </cell>
          <cell r="B100" t="str">
            <v>中華スープ</v>
          </cell>
        </row>
        <row r="101">
          <cell r="A101">
            <v>100</v>
          </cell>
          <cell r="B101" t="str">
            <v>パイン缶</v>
          </cell>
        </row>
        <row r="102">
          <cell r="A102">
            <v>101</v>
          </cell>
          <cell r="B102" t="str">
            <v>ご飯</v>
          </cell>
        </row>
        <row r="103">
          <cell r="A103">
            <v>102</v>
          </cell>
          <cell r="B103" t="str">
            <v>鮭の塩焼き</v>
          </cell>
        </row>
        <row r="104">
          <cell r="A104">
            <v>103</v>
          </cell>
          <cell r="B104" t="str">
            <v>じゃがいものそぼろ煮</v>
          </cell>
        </row>
        <row r="105">
          <cell r="A105">
            <v>104</v>
          </cell>
          <cell r="B105" t="str">
            <v>きのこ汁</v>
          </cell>
        </row>
        <row r="106">
          <cell r="A106">
            <v>105</v>
          </cell>
          <cell r="B106" t="str">
            <v>ジョア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</sheetData>
      <sheetData sheetId="1">
        <row r="1">
          <cell r="A1">
            <v>45748</v>
          </cell>
        </row>
        <row r="2">
          <cell r="A2">
            <v>45749</v>
          </cell>
        </row>
        <row r="3">
          <cell r="A3">
            <v>45750</v>
          </cell>
        </row>
        <row r="4">
          <cell r="A4">
            <v>45751</v>
          </cell>
        </row>
        <row r="5">
          <cell r="A5">
            <v>45754</v>
          </cell>
        </row>
        <row r="6">
          <cell r="A6">
            <v>45775</v>
          </cell>
        </row>
        <row r="7">
          <cell r="A7">
            <v>45776</v>
          </cell>
        </row>
        <row r="8">
          <cell r="A8">
            <v>45782</v>
          </cell>
        </row>
        <row r="9">
          <cell r="A9">
            <v>45783</v>
          </cell>
        </row>
        <row r="10">
          <cell r="A10">
            <v>45859</v>
          </cell>
        </row>
        <row r="11">
          <cell r="A11">
            <v>45880</v>
          </cell>
        </row>
        <row r="12">
          <cell r="A12">
            <v>45915</v>
          </cell>
        </row>
        <row r="13">
          <cell r="A13">
            <v>45923</v>
          </cell>
        </row>
        <row r="14">
          <cell r="A14">
            <v>45943</v>
          </cell>
        </row>
        <row r="15">
          <cell r="A15">
            <v>45964</v>
          </cell>
        </row>
        <row r="16">
          <cell r="A16">
            <v>45971</v>
          </cell>
        </row>
        <row r="17">
          <cell r="A17">
            <v>45985</v>
          </cell>
        </row>
        <row r="18">
          <cell r="A18">
            <v>46017</v>
          </cell>
        </row>
        <row r="19">
          <cell r="A19">
            <v>46020</v>
          </cell>
        </row>
        <row r="20">
          <cell r="A20">
            <v>46021</v>
          </cell>
        </row>
        <row r="21">
          <cell r="A21">
            <v>46022</v>
          </cell>
        </row>
        <row r="22">
          <cell r="A22">
            <v>46023</v>
          </cell>
        </row>
        <row r="23">
          <cell r="A23">
            <v>46024</v>
          </cell>
        </row>
        <row r="24">
          <cell r="A24">
            <v>46034</v>
          </cell>
        </row>
        <row r="25">
          <cell r="A25">
            <v>46064</v>
          </cell>
        </row>
        <row r="26">
          <cell r="A26">
            <v>46076</v>
          </cell>
        </row>
        <row r="27">
          <cell r="A27">
            <v>45736</v>
          </cell>
        </row>
        <row r="28">
          <cell r="A28">
            <v>45742</v>
          </cell>
        </row>
        <row r="29">
          <cell r="A29">
            <v>45743</v>
          </cell>
        </row>
        <row r="30">
          <cell r="A30">
            <v>45744</v>
          </cell>
        </row>
        <row r="31">
          <cell r="A31">
            <v>45747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7E44-2CA9-439B-B9C3-8BC6383F3CA5}">
  <dimension ref="A1:K253"/>
  <sheetViews>
    <sheetView tabSelected="1" topLeftCell="A121" zoomScaleNormal="100" workbookViewId="0">
      <selection activeCell="H236" sqref="H236"/>
    </sheetView>
  </sheetViews>
  <sheetFormatPr defaultRowHeight="18.75" x14ac:dyDescent="0.4"/>
  <cols>
    <col min="1" max="2" width="10.625" customWidth="1"/>
    <col min="3" max="3" width="4.5" hidden="1" customWidth="1"/>
    <col min="4" max="4" width="20.625" customWidth="1"/>
    <col min="5" max="6" width="2.625" customWidth="1"/>
    <col min="7" max="8" width="10.625" customWidth="1"/>
    <col min="9" max="9" width="4.5" hidden="1" customWidth="1"/>
    <col min="10" max="10" width="20.625" customWidth="1"/>
    <col min="11" max="11" width="2.625" customWidth="1"/>
  </cols>
  <sheetData>
    <row r="1" spans="1:11" x14ac:dyDescent="0.4">
      <c r="A1" s="46">
        <v>6</v>
      </c>
      <c r="B1" s="45">
        <v>45779</v>
      </c>
      <c r="C1" s="45"/>
      <c r="D1" s="44" t="s">
        <v>16</v>
      </c>
      <c r="E1" s="47"/>
      <c r="F1" s="2"/>
      <c r="G1" s="46">
        <f>$A$1</f>
        <v>6</v>
      </c>
      <c r="H1" s="45">
        <v>3</v>
      </c>
      <c r="I1" s="45"/>
      <c r="J1" s="44">
        <f>H1</f>
        <v>3</v>
      </c>
      <c r="K1" s="1"/>
    </row>
    <row r="2" spans="1:11" x14ac:dyDescent="0.4">
      <c r="A2" s="39" t="s">
        <v>14</v>
      </c>
      <c r="B2" s="39" t="s">
        <v>13</v>
      </c>
      <c r="C2" s="39"/>
      <c r="D2" s="22" t="s">
        <v>12</v>
      </c>
      <c r="E2" s="32"/>
      <c r="F2" s="31"/>
      <c r="G2" s="39" t="s">
        <v>14</v>
      </c>
      <c r="H2" s="39" t="s">
        <v>13</v>
      </c>
      <c r="I2" s="39"/>
      <c r="J2" s="22" t="s">
        <v>12</v>
      </c>
      <c r="K2" s="1"/>
    </row>
    <row r="3" spans="1:11" x14ac:dyDescent="0.4">
      <c r="A3" s="41"/>
      <c r="B3" s="41"/>
      <c r="C3" s="41">
        <v>1</v>
      </c>
      <c r="D3" s="40" t="str">
        <f>IF(VLOOKUP(C3,[1]献立!$A$1:$B$101,2,FALSE)="","",VLOOKUP(C3,[1]献立!$A$1:$B$101,2,FALSE))</f>
        <v>ご飯</v>
      </c>
      <c r="E3" s="43"/>
      <c r="F3" s="10"/>
      <c r="G3" s="41"/>
      <c r="H3" s="41"/>
      <c r="I3" s="41">
        <f>C7+1</f>
        <v>6</v>
      </c>
      <c r="J3" s="40" t="str">
        <f>IF(VLOOKUP(I3,[1]献立!$A$1:$B$101,2,FALSE)="","",VLOOKUP(I3,[1]献立!$A$1:$B$101,2,FALSE))</f>
        <v>ご飯</v>
      </c>
      <c r="K3" s="1"/>
    </row>
    <row r="4" spans="1:11" x14ac:dyDescent="0.4">
      <c r="A4" s="41"/>
      <c r="B4" s="41"/>
      <c r="C4" s="41">
        <f>C3+1</f>
        <v>2</v>
      </c>
      <c r="D4" s="40" t="str">
        <f>IF(VLOOKUP(C4,[1]献立!$A$1:$B$101,2,FALSE)="","",VLOOKUP(C4,[1]献立!$A$1:$B$101,2,FALSE))</f>
        <v>鮭のちゃんちゃん焼き</v>
      </c>
      <c r="E4" s="43"/>
      <c r="F4" s="10"/>
      <c r="G4" s="41"/>
      <c r="H4" s="41"/>
      <c r="I4" s="41">
        <f>I3+1</f>
        <v>7</v>
      </c>
      <c r="J4" s="40" t="str">
        <f>IF(VLOOKUP(I4,[1]献立!$A$1:$B$101,2,FALSE)="","",VLOOKUP(I4,[1]献立!$A$1:$B$101,2,FALSE))</f>
        <v>すきやき煮</v>
      </c>
      <c r="K4" s="1"/>
    </row>
    <row r="5" spans="1:11" x14ac:dyDescent="0.4">
      <c r="A5" s="41"/>
      <c r="B5" s="41"/>
      <c r="C5" s="41">
        <f>C4+1</f>
        <v>3</v>
      </c>
      <c r="D5" s="40" t="str">
        <f>IF(VLOOKUP(C5,[1]献立!$A$1:$B$101,2,FALSE)="","",VLOOKUP(C5,[1]献立!$A$1:$B$101,2,FALSE))</f>
        <v>和風ステッィク</v>
      </c>
      <c r="E5" s="43"/>
      <c r="F5" s="10"/>
      <c r="G5" s="41"/>
      <c r="H5" s="41"/>
      <c r="I5" s="41">
        <f>I4+1</f>
        <v>8</v>
      </c>
      <c r="J5" s="40" t="str">
        <f>IF(VLOOKUP(I5,[1]献立!$A$1:$B$101,2,FALSE)="","",VLOOKUP(I5,[1]献立!$A$1:$B$101,2,FALSE))</f>
        <v>ほうれん草のごま和え</v>
      </c>
      <c r="K5" s="1"/>
    </row>
    <row r="6" spans="1:11" x14ac:dyDescent="0.4">
      <c r="A6" s="41"/>
      <c r="B6" s="41"/>
      <c r="C6" s="41">
        <f>C5+1</f>
        <v>4</v>
      </c>
      <c r="D6" s="40" t="str">
        <f>IF(VLOOKUP(C6,[1]献立!$A$1:$B$101,2,FALSE)="","",VLOOKUP(C6,[1]献立!$A$1:$B$101,2,FALSE))</f>
        <v>味噌汁</v>
      </c>
      <c r="E6" s="41"/>
      <c r="F6" s="10"/>
      <c r="G6" s="41"/>
      <c r="H6" s="41"/>
      <c r="I6" s="41">
        <f>I5+1</f>
        <v>9</v>
      </c>
      <c r="J6" s="40" t="str">
        <f>IF(VLOOKUP(I6,[1]献立!$A$1:$B$101,2,FALSE)="","",VLOOKUP(I6,[1]献立!$A$1:$B$101,2,FALSE))</f>
        <v>味噌汁</v>
      </c>
      <c r="K6" s="1"/>
    </row>
    <row r="7" spans="1:11" x14ac:dyDescent="0.4">
      <c r="A7" s="42"/>
      <c r="B7" s="42"/>
      <c r="C7" s="41">
        <f>C6+1</f>
        <v>5</v>
      </c>
      <c r="D7" s="40" t="str">
        <f>IF(VLOOKUP(C7,[1]献立!$A$1:$B$101,2,FALSE)="","",VLOOKUP(C7,[1]献立!$A$1:$B$101,2,FALSE))</f>
        <v>パイン缶</v>
      </c>
      <c r="E7" s="41"/>
      <c r="F7" s="10"/>
      <c r="G7" s="42"/>
      <c r="H7" s="42"/>
      <c r="I7" s="41">
        <f>I6+1</f>
        <v>10</v>
      </c>
      <c r="J7" s="40" t="str">
        <f>IF(VLOOKUP(I7,[1]献立!$A$1:$B$101,2,FALSE)="","",VLOOKUP(I7,[1]献立!$A$1:$B$101,2,FALSE))</f>
        <v>りんごゼリー</v>
      </c>
      <c r="K7" s="1"/>
    </row>
    <row r="8" spans="1:11" x14ac:dyDescent="0.4">
      <c r="A8" s="39" t="s">
        <v>11</v>
      </c>
      <c r="B8" s="39" t="s">
        <v>10</v>
      </c>
      <c r="C8" s="39"/>
      <c r="D8" s="22" t="s">
        <v>9</v>
      </c>
      <c r="E8" s="27"/>
      <c r="F8" s="26"/>
      <c r="G8" s="39" t="s">
        <v>11</v>
      </c>
      <c r="H8" s="39" t="s">
        <v>10</v>
      </c>
      <c r="I8" s="39"/>
      <c r="J8" s="22" t="s">
        <v>9</v>
      </c>
      <c r="K8" s="1"/>
    </row>
    <row r="9" spans="1:11" x14ac:dyDescent="0.4">
      <c r="A9" s="59" t="s">
        <v>15</v>
      </c>
      <c r="B9" s="37" t="s">
        <v>7</v>
      </c>
      <c r="C9" s="37"/>
      <c r="D9" s="36" t="s">
        <v>6</v>
      </c>
      <c r="E9" s="32"/>
      <c r="F9" s="31"/>
      <c r="G9" s="59" t="s">
        <v>15</v>
      </c>
      <c r="H9" s="37" t="s">
        <v>7</v>
      </c>
      <c r="I9" s="37"/>
      <c r="J9" s="36" t="s">
        <v>6</v>
      </c>
      <c r="K9" s="1"/>
    </row>
    <row r="10" spans="1:11" s="20" customFormat="1" ht="18" x14ac:dyDescent="0.4">
      <c r="A10" s="35" t="s">
        <v>5</v>
      </c>
      <c r="B10" s="34" t="s">
        <v>4</v>
      </c>
      <c r="C10" s="34"/>
      <c r="D10" s="33" t="s">
        <v>3</v>
      </c>
      <c r="E10" s="27"/>
      <c r="F10" s="26"/>
      <c r="G10" s="35" t="s">
        <v>5</v>
      </c>
      <c r="H10" s="34" t="s">
        <v>4</v>
      </c>
      <c r="I10" s="34"/>
      <c r="J10" s="33" t="s">
        <v>3</v>
      </c>
      <c r="K10" s="21"/>
    </row>
    <row r="11" spans="1:11" x14ac:dyDescent="0.4">
      <c r="A11" s="30" t="s">
        <v>2</v>
      </c>
      <c r="B11" s="29"/>
      <c r="C11" s="29"/>
      <c r="D11" s="28"/>
      <c r="E11" s="32"/>
      <c r="F11" s="31"/>
      <c r="G11" s="30" t="s">
        <v>2</v>
      </c>
      <c r="H11" s="29"/>
      <c r="I11" s="29"/>
      <c r="J11" s="28"/>
      <c r="K11" s="1"/>
    </row>
    <row r="12" spans="1:11" s="20" customFormat="1" ht="18" x14ac:dyDescent="0.4">
      <c r="A12" s="25" t="s">
        <v>1</v>
      </c>
      <c r="B12" s="24"/>
      <c r="C12" s="23"/>
      <c r="D12" s="22" t="s">
        <v>0</v>
      </c>
      <c r="E12" s="27"/>
      <c r="F12" s="26"/>
      <c r="G12" s="25" t="s">
        <v>1</v>
      </c>
      <c r="H12" s="24"/>
      <c r="I12" s="23"/>
      <c r="J12" s="22" t="s">
        <v>0</v>
      </c>
      <c r="K12" s="21"/>
    </row>
    <row r="13" spans="1:11" x14ac:dyDescent="0.4">
      <c r="A13" s="72"/>
      <c r="B13" s="71"/>
      <c r="C13" s="70"/>
      <c r="D13" s="69"/>
      <c r="E13" s="64"/>
      <c r="F13" s="10"/>
      <c r="G13" s="72"/>
      <c r="H13" s="71"/>
      <c r="I13" s="70"/>
      <c r="J13" s="69"/>
      <c r="K13" s="1"/>
    </row>
    <row r="14" spans="1:11" x14ac:dyDescent="0.4">
      <c r="A14" s="68"/>
      <c r="B14" s="67"/>
      <c r="C14" s="66"/>
      <c r="D14" s="65"/>
      <c r="E14" s="64"/>
      <c r="F14" s="10"/>
      <c r="G14" s="68"/>
      <c r="H14" s="67"/>
      <c r="I14" s="66"/>
      <c r="J14" s="65"/>
      <c r="K14" s="1"/>
    </row>
    <row r="15" spans="1:11" x14ac:dyDescent="0.4">
      <c r="A15" s="68"/>
      <c r="B15" s="67"/>
      <c r="C15" s="66"/>
      <c r="D15" s="65"/>
      <c r="E15" s="64"/>
      <c r="F15" s="10"/>
      <c r="G15" s="68"/>
      <c r="H15" s="67"/>
      <c r="I15" s="66"/>
      <c r="J15" s="65"/>
      <c r="K15" s="1"/>
    </row>
    <row r="16" spans="1:11" x14ac:dyDescent="0.4">
      <c r="A16" s="68"/>
      <c r="B16" s="67"/>
      <c r="C16" s="66"/>
      <c r="D16" s="65"/>
      <c r="E16" s="64"/>
      <c r="F16" s="10"/>
      <c r="G16" s="68"/>
      <c r="H16" s="67"/>
      <c r="I16" s="66"/>
      <c r="J16" s="65"/>
      <c r="K16" s="1"/>
    </row>
    <row r="17" spans="1:11" x14ac:dyDescent="0.4">
      <c r="A17" s="68"/>
      <c r="B17" s="67"/>
      <c r="C17" s="66"/>
      <c r="D17" s="65"/>
      <c r="E17" s="64"/>
      <c r="F17" s="10"/>
      <c r="G17" s="68"/>
      <c r="H17" s="67"/>
      <c r="I17" s="66"/>
      <c r="J17" s="65"/>
      <c r="K17" s="1"/>
    </row>
    <row r="18" spans="1:11" x14ac:dyDescent="0.4">
      <c r="A18" s="68"/>
      <c r="B18" s="67"/>
      <c r="C18" s="66"/>
      <c r="D18" s="65"/>
      <c r="E18" s="64"/>
      <c r="F18" s="10"/>
      <c r="G18" s="68"/>
      <c r="H18" s="67"/>
      <c r="I18" s="66"/>
      <c r="J18" s="65"/>
      <c r="K18" s="1"/>
    </row>
    <row r="19" spans="1:11" x14ac:dyDescent="0.4">
      <c r="A19" s="68"/>
      <c r="B19" s="67"/>
      <c r="C19" s="66"/>
      <c r="D19" s="65"/>
      <c r="E19" s="64"/>
      <c r="F19" s="10"/>
      <c r="G19" s="68"/>
      <c r="H19" s="67"/>
      <c r="I19" s="66"/>
      <c r="J19" s="65"/>
      <c r="K19" s="1"/>
    </row>
    <row r="20" spans="1:11" x14ac:dyDescent="0.4">
      <c r="A20" s="68"/>
      <c r="B20" s="67"/>
      <c r="C20" s="66"/>
      <c r="D20" s="65"/>
      <c r="E20" s="64"/>
      <c r="F20" s="10"/>
      <c r="G20" s="68"/>
      <c r="H20" s="67"/>
      <c r="I20" s="66"/>
      <c r="J20" s="65"/>
      <c r="K20" s="1"/>
    </row>
    <row r="21" spans="1:11" x14ac:dyDescent="0.4">
      <c r="A21" s="63"/>
      <c r="B21" s="62"/>
      <c r="C21" s="61"/>
      <c r="D21" s="60"/>
      <c r="E21" s="64"/>
      <c r="F21" s="10"/>
      <c r="G21" s="63"/>
      <c r="H21" s="62"/>
      <c r="I21" s="61"/>
      <c r="J21" s="60"/>
      <c r="K21" s="1"/>
    </row>
    <row r="22" spans="1:11" x14ac:dyDescent="0.4">
      <c r="A22" s="4"/>
      <c r="B22" s="4"/>
      <c r="C22" s="4"/>
      <c r="D22" s="4"/>
      <c r="E22" s="4"/>
      <c r="F22" s="5"/>
      <c r="G22" s="4"/>
      <c r="H22" s="4"/>
      <c r="I22" s="4"/>
      <c r="J22" s="4"/>
      <c r="K22" s="3"/>
    </row>
    <row r="23" spans="1:11" ht="5.0999999999999996" customHeight="1" x14ac:dyDescent="0.4">
      <c r="F23" s="2"/>
      <c r="K23" s="1"/>
    </row>
    <row r="24" spans="1:11" x14ac:dyDescent="0.4">
      <c r="A24" s="46">
        <f>$A$1</f>
        <v>6</v>
      </c>
      <c r="B24" s="45">
        <f>WORKDAY(H1,1,'[1]祝日,休園日'!A:A)</f>
        <v>4</v>
      </c>
      <c r="C24" s="45"/>
      <c r="D24" s="44">
        <f>B24</f>
        <v>4</v>
      </c>
      <c r="E24" s="47"/>
      <c r="F24" s="2"/>
      <c r="G24" s="46">
        <f>$A$1</f>
        <v>6</v>
      </c>
      <c r="H24" s="45">
        <f>WORKDAY(B24,1,'[1]祝日,休園日'!A:A)</f>
        <v>5</v>
      </c>
      <c r="I24" s="45"/>
      <c r="J24" s="44">
        <f>H24</f>
        <v>5</v>
      </c>
      <c r="K24" s="1"/>
    </row>
    <row r="25" spans="1:11" s="20" customFormat="1" ht="18" x14ac:dyDescent="0.4">
      <c r="A25" s="39" t="s">
        <v>14</v>
      </c>
      <c r="B25" s="39" t="s">
        <v>13</v>
      </c>
      <c r="C25" s="39"/>
      <c r="D25" s="22" t="s">
        <v>12</v>
      </c>
      <c r="E25" s="27"/>
      <c r="F25" s="26"/>
      <c r="G25" s="39" t="s">
        <v>14</v>
      </c>
      <c r="H25" s="39" t="s">
        <v>13</v>
      </c>
      <c r="I25" s="39"/>
      <c r="J25" s="22" t="s">
        <v>12</v>
      </c>
      <c r="K25" s="21"/>
    </row>
    <row r="26" spans="1:11" x14ac:dyDescent="0.4">
      <c r="A26" s="41"/>
      <c r="B26" s="41"/>
      <c r="C26" s="41">
        <f>I7+1</f>
        <v>11</v>
      </c>
      <c r="D26" s="40" t="str">
        <f>IF(VLOOKUP(C26,[1]献立!$A$1:$B$101,2,FALSE)="","",VLOOKUP(C26,[1]献立!$A$1:$B$101,2,FALSE))</f>
        <v>カレーうどん</v>
      </c>
      <c r="E26" s="43"/>
      <c r="F26" s="10"/>
      <c r="G26" s="41"/>
      <c r="H26" s="41"/>
      <c r="I26" s="41">
        <f>C30+1</f>
        <v>16</v>
      </c>
      <c r="J26" s="40" t="str">
        <f>IF(VLOOKUP(I26,[1]献立!$A$1:$B$101,2,FALSE)="","",VLOOKUP(I26,[1]献立!$A$1:$B$101,2,FALSE))</f>
        <v>キャロットライス</v>
      </c>
      <c r="K26" s="1"/>
    </row>
    <row r="27" spans="1:11" x14ac:dyDescent="0.4">
      <c r="A27" s="41"/>
      <c r="B27" s="41"/>
      <c r="C27" s="41">
        <f>C26+1</f>
        <v>12</v>
      </c>
      <c r="D27" s="40" t="str">
        <f>IF(VLOOKUP(C27,[1]献立!$A$1:$B$101,2,FALSE)="","",VLOOKUP(C27,[1]献立!$A$1:$B$101,2,FALSE))</f>
        <v>ささみの香り揚げ</v>
      </c>
      <c r="E27" s="43"/>
      <c r="F27" s="10"/>
      <c r="G27" s="41"/>
      <c r="H27" s="41"/>
      <c r="I27" s="41">
        <f>I26+1</f>
        <v>17</v>
      </c>
      <c r="J27" s="40" t="str">
        <f>IF(VLOOKUP(I27,[1]献立!$A$1:$B$101,2,FALSE)="","",VLOOKUP(I27,[1]献立!$A$1:$B$101,2,FALSE))</f>
        <v>鶏肉のトマト煮</v>
      </c>
      <c r="K27" s="1"/>
    </row>
    <row r="28" spans="1:11" x14ac:dyDescent="0.4">
      <c r="A28" s="41"/>
      <c r="B28" s="41"/>
      <c r="C28" s="41">
        <f>C27+1</f>
        <v>13</v>
      </c>
      <c r="D28" s="40" t="str">
        <f>IF(VLOOKUP(C28,[1]献立!$A$1:$B$101,2,FALSE)="","",VLOOKUP(C28,[1]献立!$A$1:$B$101,2,FALSE))</f>
        <v>黄桃缶</v>
      </c>
      <c r="E28" s="43"/>
      <c r="F28" s="10"/>
      <c r="G28" s="41"/>
      <c r="H28" s="41"/>
      <c r="I28" s="41">
        <f>I27+1</f>
        <v>18</v>
      </c>
      <c r="J28" s="40" t="str">
        <f>IF(VLOOKUP(I28,[1]献立!$A$1:$B$101,2,FALSE)="","",VLOOKUP(I28,[1]献立!$A$1:$B$101,2,FALSE))</f>
        <v>小松菜とハムの和え物</v>
      </c>
      <c r="K28" s="1"/>
    </row>
    <row r="29" spans="1:11" x14ac:dyDescent="0.4">
      <c r="A29" s="41"/>
      <c r="B29" s="41"/>
      <c r="C29" s="41">
        <f>C28+1</f>
        <v>14</v>
      </c>
      <c r="D29" s="40" t="str">
        <f>IF(VLOOKUP(C29,[1]献立!$A$1:$B$101,2,FALSE)="","",VLOOKUP(C29,[1]献立!$A$1:$B$101,2,FALSE))</f>
        <v/>
      </c>
      <c r="E29" s="41"/>
      <c r="F29" s="10"/>
      <c r="G29" s="41"/>
      <c r="H29" s="41"/>
      <c r="I29" s="41">
        <f>I28+1</f>
        <v>19</v>
      </c>
      <c r="J29" s="40" t="str">
        <f>IF(VLOOKUP(I29,[1]献立!$A$1:$B$101,2,FALSE)="","",VLOOKUP(I29,[1]献立!$A$1:$B$101,2,FALSE))</f>
        <v>わかめスープ</v>
      </c>
      <c r="K29" s="1"/>
    </row>
    <row r="30" spans="1:11" x14ac:dyDescent="0.4">
      <c r="A30" s="42"/>
      <c r="B30" s="42"/>
      <c r="C30" s="41">
        <f>C29+1</f>
        <v>15</v>
      </c>
      <c r="D30" s="40" t="str">
        <f>IF(VLOOKUP(C30,[1]献立!$A$1:$B$101,2,FALSE)="","",VLOOKUP(C30,[1]献立!$A$1:$B$101,2,FALSE))</f>
        <v/>
      </c>
      <c r="E30" s="41"/>
      <c r="F30" s="10"/>
      <c r="G30" s="42"/>
      <c r="H30" s="42"/>
      <c r="I30" s="41">
        <f>I29+1</f>
        <v>20</v>
      </c>
      <c r="J30" s="40" t="str">
        <f>IF(VLOOKUP(I30,[1]献立!$A$1:$B$101,2,FALSE)="","",VLOOKUP(I30,[1]献立!$A$1:$B$101,2,FALSE))</f>
        <v>ジョア</v>
      </c>
      <c r="K30" s="1"/>
    </row>
    <row r="31" spans="1:11" s="20" customFormat="1" ht="18" x14ac:dyDescent="0.4">
      <c r="A31" s="39" t="s">
        <v>11</v>
      </c>
      <c r="B31" s="39" t="s">
        <v>10</v>
      </c>
      <c r="C31" s="39"/>
      <c r="D31" s="22" t="s">
        <v>9</v>
      </c>
      <c r="E31" s="27"/>
      <c r="F31" s="26"/>
      <c r="G31" s="39" t="s">
        <v>11</v>
      </c>
      <c r="H31" s="39" t="s">
        <v>10</v>
      </c>
      <c r="I31" s="39"/>
      <c r="J31" s="22" t="s">
        <v>9</v>
      </c>
      <c r="K31" s="21"/>
    </row>
    <row r="32" spans="1:11" x14ac:dyDescent="0.4">
      <c r="A32" s="59" t="s">
        <v>15</v>
      </c>
      <c r="B32" s="37" t="s">
        <v>7</v>
      </c>
      <c r="C32" s="37"/>
      <c r="D32" s="36" t="s">
        <v>6</v>
      </c>
      <c r="E32" s="32"/>
      <c r="F32" s="31"/>
      <c r="G32" s="59" t="s">
        <v>15</v>
      </c>
      <c r="H32" s="37" t="s">
        <v>7</v>
      </c>
      <c r="I32" s="37"/>
      <c r="J32" s="36" t="s">
        <v>6</v>
      </c>
      <c r="K32" s="1"/>
    </row>
    <row r="33" spans="1:11" s="20" customFormat="1" ht="18" x14ac:dyDescent="0.4">
      <c r="A33" s="35" t="s">
        <v>5</v>
      </c>
      <c r="B33" s="34" t="s">
        <v>4</v>
      </c>
      <c r="C33" s="34"/>
      <c r="D33" s="33" t="s">
        <v>3</v>
      </c>
      <c r="E33" s="27"/>
      <c r="F33" s="26"/>
      <c r="G33" s="35" t="s">
        <v>5</v>
      </c>
      <c r="H33" s="34" t="s">
        <v>4</v>
      </c>
      <c r="I33" s="34"/>
      <c r="J33" s="33" t="s">
        <v>3</v>
      </c>
      <c r="K33" s="21"/>
    </row>
    <row r="34" spans="1:11" x14ac:dyDescent="0.4">
      <c r="A34" s="30" t="s">
        <v>2</v>
      </c>
      <c r="B34" s="29"/>
      <c r="C34" s="29"/>
      <c r="D34" s="28"/>
      <c r="E34" s="32"/>
      <c r="F34" s="31"/>
      <c r="G34" s="30" t="s">
        <v>2</v>
      </c>
      <c r="H34" s="29"/>
      <c r="I34" s="29"/>
      <c r="J34" s="28"/>
      <c r="K34" s="1"/>
    </row>
    <row r="35" spans="1:11" s="20" customFormat="1" ht="18" x14ac:dyDescent="0.4">
      <c r="A35" s="25" t="s">
        <v>1</v>
      </c>
      <c r="B35" s="24"/>
      <c r="C35" s="23"/>
      <c r="D35" s="22" t="s">
        <v>0</v>
      </c>
      <c r="E35" s="27"/>
      <c r="F35" s="26"/>
      <c r="G35" s="25" t="s">
        <v>1</v>
      </c>
      <c r="H35" s="24"/>
      <c r="I35" s="23"/>
      <c r="J35" s="22" t="s">
        <v>0</v>
      </c>
      <c r="K35" s="21"/>
    </row>
    <row r="36" spans="1:11" x14ac:dyDescent="0.4">
      <c r="A36" s="19"/>
      <c r="B36" s="18"/>
      <c r="C36" s="17"/>
      <c r="D36" s="16"/>
      <c r="E36" s="11"/>
      <c r="F36" s="10"/>
      <c r="G36" s="19"/>
      <c r="H36" s="18"/>
      <c r="I36" s="17"/>
      <c r="J36" s="16"/>
      <c r="K36" s="1"/>
    </row>
    <row r="37" spans="1:11" x14ac:dyDescent="0.4">
      <c r="A37" s="15"/>
      <c r="B37" s="14"/>
      <c r="C37" s="13"/>
      <c r="D37" s="12"/>
      <c r="E37" s="11"/>
      <c r="F37" s="10"/>
      <c r="G37" s="15"/>
      <c r="H37" s="14"/>
      <c r="I37" s="13"/>
      <c r="J37" s="12"/>
      <c r="K37" s="1"/>
    </row>
    <row r="38" spans="1:11" x14ac:dyDescent="0.4">
      <c r="A38" s="15"/>
      <c r="B38" s="14"/>
      <c r="C38" s="13"/>
      <c r="D38" s="12"/>
      <c r="E38" s="11"/>
      <c r="F38" s="10"/>
      <c r="G38" s="15"/>
      <c r="H38" s="14"/>
      <c r="I38" s="13"/>
      <c r="J38" s="12"/>
      <c r="K38" s="1"/>
    </row>
    <row r="39" spans="1:11" x14ac:dyDescent="0.4">
      <c r="A39" s="15"/>
      <c r="B39" s="14"/>
      <c r="C39" s="13"/>
      <c r="D39" s="12"/>
      <c r="E39" s="11"/>
      <c r="F39" s="10"/>
      <c r="G39" s="15"/>
      <c r="H39" s="14"/>
      <c r="I39" s="13"/>
      <c r="J39" s="12"/>
      <c r="K39" s="1"/>
    </row>
    <row r="40" spans="1:11" x14ac:dyDescent="0.4">
      <c r="A40" s="15"/>
      <c r="B40" s="14"/>
      <c r="C40" s="13"/>
      <c r="D40" s="12"/>
      <c r="E40" s="11"/>
      <c r="F40" s="10"/>
      <c r="G40" s="15"/>
      <c r="H40" s="14"/>
      <c r="I40" s="13"/>
      <c r="J40" s="12"/>
      <c r="K40" s="1"/>
    </row>
    <row r="41" spans="1:11" x14ac:dyDescent="0.4">
      <c r="A41" s="15"/>
      <c r="B41" s="14"/>
      <c r="C41" s="13"/>
      <c r="D41" s="12"/>
      <c r="E41" s="11"/>
      <c r="F41" s="10"/>
      <c r="G41" s="15"/>
      <c r="H41" s="14"/>
      <c r="I41" s="13"/>
      <c r="J41" s="12"/>
      <c r="K41" s="1"/>
    </row>
    <row r="42" spans="1:11" x14ac:dyDescent="0.4">
      <c r="A42" s="15"/>
      <c r="B42" s="14"/>
      <c r="C42" s="13"/>
      <c r="D42" s="12"/>
      <c r="E42" s="11"/>
      <c r="F42" s="10"/>
      <c r="G42" s="15"/>
      <c r="H42" s="14"/>
      <c r="I42" s="13"/>
      <c r="J42" s="12"/>
      <c r="K42" s="1"/>
    </row>
    <row r="43" spans="1:11" x14ac:dyDescent="0.4">
      <c r="A43" s="15"/>
      <c r="B43" s="14"/>
      <c r="C43" s="13"/>
      <c r="D43" s="12"/>
      <c r="E43" s="11"/>
      <c r="F43" s="10"/>
      <c r="G43" s="15"/>
      <c r="H43" s="14"/>
      <c r="I43" s="13"/>
      <c r="J43" s="12"/>
      <c r="K43" s="1"/>
    </row>
    <row r="44" spans="1:11" x14ac:dyDescent="0.4">
      <c r="A44" s="9"/>
      <c r="B44" s="8"/>
      <c r="C44" s="7"/>
      <c r="D44" s="6"/>
      <c r="E44" s="11"/>
      <c r="F44" s="10"/>
      <c r="G44" s="9"/>
      <c r="H44" s="8"/>
      <c r="I44" s="7"/>
      <c r="J44" s="6"/>
      <c r="K44" s="1"/>
    </row>
    <row r="45" spans="1:11" x14ac:dyDescent="0.4">
      <c r="A45" s="4"/>
      <c r="B45" s="4"/>
      <c r="C45" s="4"/>
      <c r="D45" s="4"/>
      <c r="E45" s="4"/>
      <c r="F45" s="5"/>
      <c r="G45" s="4"/>
      <c r="H45" s="4"/>
      <c r="I45" s="4"/>
      <c r="J45" s="4"/>
      <c r="K45" s="3"/>
    </row>
    <row r="46" spans="1:11" ht="5.0999999999999996" customHeight="1" x14ac:dyDescent="0.4">
      <c r="F46" s="2"/>
      <c r="K46" s="1"/>
    </row>
    <row r="47" spans="1:11" x14ac:dyDescent="0.4">
      <c r="A47" s="46">
        <f>$A$1</f>
        <v>6</v>
      </c>
      <c r="B47" s="45">
        <f>WORKDAY(H24,1,'[1]祝日,休園日'!A:A)</f>
        <v>6</v>
      </c>
      <c r="C47" s="45"/>
      <c r="D47" s="44">
        <f>B47</f>
        <v>6</v>
      </c>
      <c r="E47" s="47"/>
      <c r="F47" s="2"/>
      <c r="G47" s="46">
        <f>$A$1</f>
        <v>6</v>
      </c>
      <c r="H47" s="45">
        <f>WORKDAY(B47,1,'[1]祝日,休園日'!A:A)</f>
        <v>9</v>
      </c>
      <c r="I47" s="45"/>
      <c r="J47" s="44">
        <f>H47</f>
        <v>9</v>
      </c>
      <c r="K47" s="1"/>
    </row>
    <row r="48" spans="1:11" s="20" customFormat="1" ht="18" x14ac:dyDescent="0.4">
      <c r="A48" s="39" t="s">
        <v>14</v>
      </c>
      <c r="B48" s="39" t="s">
        <v>13</v>
      </c>
      <c r="C48" s="39"/>
      <c r="D48" s="22" t="s">
        <v>12</v>
      </c>
      <c r="E48" s="27"/>
      <c r="F48" s="26"/>
      <c r="G48" s="39" t="s">
        <v>14</v>
      </c>
      <c r="H48" s="39" t="s">
        <v>13</v>
      </c>
      <c r="I48" s="39"/>
      <c r="J48" s="22" t="s">
        <v>12</v>
      </c>
      <c r="K48" s="21"/>
    </row>
    <row r="49" spans="1:11" x14ac:dyDescent="0.4">
      <c r="A49" s="41"/>
      <c r="B49" s="41"/>
      <c r="C49" s="41">
        <f>I30+1</f>
        <v>21</v>
      </c>
      <c r="D49" s="40" t="str">
        <f>IF(VLOOKUP(C49,[1]献立!$A$1:$B$101,2,FALSE)="","",VLOOKUP(C49,[1]献立!$A$1:$B$101,2,FALSE))</f>
        <v>ご飯</v>
      </c>
      <c r="E49" s="43"/>
      <c r="F49" s="10"/>
      <c r="G49" s="41"/>
      <c r="H49" s="41"/>
      <c r="I49" s="41">
        <f>C53+1</f>
        <v>26</v>
      </c>
      <c r="J49" s="40" t="str">
        <f>IF(VLOOKUP(I49,[1]献立!$A$1:$B$101,2,FALSE)="","",VLOOKUP(I49,[1]献立!$A$1:$B$101,2,FALSE))</f>
        <v>ロールパン</v>
      </c>
      <c r="K49" s="1"/>
    </row>
    <row r="50" spans="1:11" x14ac:dyDescent="0.4">
      <c r="A50" s="41"/>
      <c r="B50" s="41"/>
      <c r="C50" s="41">
        <f>C49+1</f>
        <v>22</v>
      </c>
      <c r="D50" s="40" t="str">
        <f>IF(VLOOKUP(C50,[1]献立!$A$1:$B$101,2,FALSE)="","",VLOOKUP(C50,[1]献立!$A$1:$B$101,2,FALSE))</f>
        <v>スパニッシュオムレツ</v>
      </c>
      <c r="E50" s="43"/>
      <c r="F50" s="10"/>
      <c r="G50" s="41"/>
      <c r="H50" s="41"/>
      <c r="I50" s="41">
        <f>I49+1</f>
        <v>27</v>
      </c>
      <c r="J50" s="40" t="str">
        <f>IF(VLOOKUP(I50,[1]献立!$A$1:$B$101,2,FALSE)="","",VLOOKUP(I50,[1]献立!$A$1:$B$101,2,FALSE))</f>
        <v>チキンクリームシチュー</v>
      </c>
      <c r="K50" s="1"/>
    </row>
    <row r="51" spans="1:11" x14ac:dyDescent="0.4">
      <c r="A51" s="41"/>
      <c r="B51" s="41"/>
      <c r="C51" s="41">
        <f>C50+1</f>
        <v>23</v>
      </c>
      <c r="D51" s="40" t="str">
        <f>IF(VLOOKUP(C51,[1]献立!$A$1:$B$101,2,FALSE)="","",VLOOKUP(C51,[1]献立!$A$1:$B$101,2,FALSE))</f>
        <v>れんこんとにんじんの和え物</v>
      </c>
      <c r="E51" s="43"/>
      <c r="F51" s="10"/>
      <c r="G51" s="41"/>
      <c r="H51" s="41"/>
      <c r="I51" s="41">
        <f>I50+1</f>
        <v>28</v>
      </c>
      <c r="J51" s="40" t="str">
        <f>IF(VLOOKUP(I51,[1]献立!$A$1:$B$101,2,FALSE)="","",VLOOKUP(I51,[1]献立!$A$1:$B$101,2,FALSE))</f>
        <v>マカロニの和え物</v>
      </c>
      <c r="K51" s="1"/>
    </row>
    <row r="52" spans="1:11" x14ac:dyDescent="0.4">
      <c r="A52" s="41"/>
      <c r="B52" s="41"/>
      <c r="C52" s="41">
        <f>C51+1</f>
        <v>24</v>
      </c>
      <c r="D52" s="40" t="str">
        <f>IF(VLOOKUP(C52,[1]献立!$A$1:$B$101,2,FALSE)="","",VLOOKUP(C52,[1]献立!$A$1:$B$101,2,FALSE))</f>
        <v>レタススープ</v>
      </c>
      <c r="E52" s="41"/>
      <c r="F52" s="10"/>
      <c r="G52" s="41"/>
      <c r="H52" s="41"/>
      <c r="I52" s="41">
        <f>I51+1</f>
        <v>29</v>
      </c>
      <c r="J52" s="40" t="str">
        <f>IF(VLOOKUP(I52,[1]献立!$A$1:$B$101,2,FALSE)="","",VLOOKUP(I52,[1]献立!$A$1:$B$101,2,FALSE))</f>
        <v>パイン缶</v>
      </c>
      <c r="K52" s="1"/>
    </row>
    <row r="53" spans="1:11" x14ac:dyDescent="0.4">
      <c r="A53" s="42"/>
      <c r="B53" s="42"/>
      <c r="C53" s="41">
        <f>C52+1</f>
        <v>25</v>
      </c>
      <c r="D53" s="40" t="str">
        <f>IF(VLOOKUP(C53,[1]献立!$A$1:$B$101,2,FALSE)="","",VLOOKUP(C53,[1]献立!$A$1:$B$101,2,FALSE))</f>
        <v>ヨーグルト</v>
      </c>
      <c r="E53" s="41"/>
      <c r="F53" s="10"/>
      <c r="G53" s="42"/>
      <c r="H53" s="42"/>
      <c r="I53" s="41">
        <f>I52+1</f>
        <v>30</v>
      </c>
      <c r="J53" s="40" t="str">
        <f>IF(VLOOKUP(I53,[1]献立!$A$1:$B$101,2,FALSE)="","",VLOOKUP(I53,[1]献立!$A$1:$B$101,2,FALSE))</f>
        <v/>
      </c>
      <c r="K53" s="1"/>
    </row>
    <row r="54" spans="1:11" s="20" customFormat="1" ht="18" x14ac:dyDescent="0.4">
      <c r="A54" s="39" t="s">
        <v>11</v>
      </c>
      <c r="B54" s="39" t="s">
        <v>10</v>
      </c>
      <c r="C54" s="39"/>
      <c r="D54" s="22" t="s">
        <v>9</v>
      </c>
      <c r="E54" s="27"/>
      <c r="F54" s="26"/>
      <c r="G54" s="39" t="s">
        <v>11</v>
      </c>
      <c r="H54" s="39" t="s">
        <v>10</v>
      </c>
      <c r="I54" s="39"/>
      <c r="J54" s="22" t="s">
        <v>9</v>
      </c>
      <c r="K54" s="21"/>
    </row>
    <row r="55" spans="1:11" x14ac:dyDescent="0.4">
      <c r="A55" s="38" t="s">
        <v>8</v>
      </c>
      <c r="B55" s="37" t="s">
        <v>7</v>
      </c>
      <c r="C55" s="37"/>
      <c r="D55" s="36" t="s">
        <v>6</v>
      </c>
      <c r="E55" s="32"/>
      <c r="F55" s="31"/>
      <c r="G55" s="38" t="s">
        <v>8</v>
      </c>
      <c r="H55" s="37" t="s">
        <v>7</v>
      </c>
      <c r="I55" s="37"/>
      <c r="J55" s="36" t="s">
        <v>6</v>
      </c>
      <c r="K55" s="1"/>
    </row>
    <row r="56" spans="1:11" s="20" customFormat="1" ht="18" x14ac:dyDescent="0.4">
      <c r="A56" s="35" t="s">
        <v>5</v>
      </c>
      <c r="B56" s="34" t="s">
        <v>4</v>
      </c>
      <c r="C56" s="34"/>
      <c r="D56" s="33" t="s">
        <v>3</v>
      </c>
      <c r="E56" s="27"/>
      <c r="F56" s="26"/>
      <c r="G56" s="35" t="s">
        <v>5</v>
      </c>
      <c r="H56" s="34" t="s">
        <v>4</v>
      </c>
      <c r="I56" s="34"/>
      <c r="J56" s="33" t="s">
        <v>3</v>
      </c>
      <c r="K56" s="21"/>
    </row>
    <row r="57" spans="1:11" x14ac:dyDescent="0.4">
      <c r="A57" s="30" t="s">
        <v>2</v>
      </c>
      <c r="B57" s="29"/>
      <c r="C57" s="29"/>
      <c r="D57" s="28"/>
      <c r="E57" s="32"/>
      <c r="F57" s="31"/>
      <c r="G57" s="30" t="s">
        <v>2</v>
      </c>
      <c r="H57" s="29"/>
      <c r="I57" s="29"/>
      <c r="J57" s="28"/>
      <c r="K57" s="1"/>
    </row>
    <row r="58" spans="1:11" s="20" customFormat="1" ht="18" x14ac:dyDescent="0.4">
      <c r="A58" s="25" t="s">
        <v>1</v>
      </c>
      <c r="B58" s="24"/>
      <c r="C58" s="23"/>
      <c r="D58" s="22" t="s">
        <v>0</v>
      </c>
      <c r="E58" s="27"/>
      <c r="F58" s="26"/>
      <c r="G58" s="25" t="s">
        <v>1</v>
      </c>
      <c r="H58" s="24"/>
      <c r="I58" s="23"/>
      <c r="J58" s="22" t="s">
        <v>0</v>
      </c>
      <c r="K58" s="21"/>
    </row>
    <row r="59" spans="1:11" x14ac:dyDescent="0.4">
      <c r="A59" s="19"/>
      <c r="B59" s="18"/>
      <c r="C59" s="17"/>
      <c r="D59" s="16"/>
      <c r="E59" s="11"/>
      <c r="F59" s="10"/>
      <c r="G59" s="19"/>
      <c r="H59" s="18"/>
      <c r="I59" s="17"/>
      <c r="J59" s="16"/>
      <c r="K59" s="1"/>
    </row>
    <row r="60" spans="1:11" x14ac:dyDescent="0.4">
      <c r="A60" s="15"/>
      <c r="B60" s="14"/>
      <c r="C60" s="13"/>
      <c r="D60" s="12"/>
      <c r="E60" s="11"/>
      <c r="F60" s="10"/>
      <c r="G60" s="15"/>
      <c r="H60" s="14"/>
      <c r="I60" s="13"/>
      <c r="J60" s="12"/>
      <c r="K60" s="1"/>
    </row>
    <row r="61" spans="1:11" x14ac:dyDescent="0.4">
      <c r="A61" s="15"/>
      <c r="B61" s="14"/>
      <c r="C61" s="13"/>
      <c r="D61" s="12"/>
      <c r="E61" s="11"/>
      <c r="F61" s="10"/>
      <c r="G61" s="15"/>
      <c r="H61" s="14"/>
      <c r="I61" s="13"/>
      <c r="J61" s="12"/>
      <c r="K61" s="1"/>
    </row>
    <row r="62" spans="1:11" x14ac:dyDescent="0.4">
      <c r="A62" s="15"/>
      <c r="B62" s="14"/>
      <c r="C62" s="13"/>
      <c r="D62" s="12"/>
      <c r="E62" s="11"/>
      <c r="F62" s="10"/>
      <c r="G62" s="15"/>
      <c r="H62" s="14"/>
      <c r="I62" s="13"/>
      <c r="J62" s="12"/>
      <c r="K62" s="1"/>
    </row>
    <row r="63" spans="1:11" x14ac:dyDescent="0.4">
      <c r="A63" s="15"/>
      <c r="B63" s="14"/>
      <c r="C63" s="13"/>
      <c r="D63" s="12"/>
      <c r="E63" s="11"/>
      <c r="F63" s="10"/>
      <c r="G63" s="15"/>
      <c r="H63" s="14"/>
      <c r="I63" s="13"/>
      <c r="J63" s="12"/>
      <c r="K63" s="1"/>
    </row>
    <row r="64" spans="1:11" x14ac:dyDescent="0.4">
      <c r="A64" s="15"/>
      <c r="B64" s="14"/>
      <c r="C64" s="13"/>
      <c r="D64" s="12"/>
      <c r="E64" s="11"/>
      <c r="F64" s="10"/>
      <c r="G64" s="15"/>
      <c r="H64" s="14"/>
      <c r="I64" s="13"/>
      <c r="J64" s="12"/>
      <c r="K64" s="1"/>
    </row>
    <row r="65" spans="1:11" x14ac:dyDescent="0.4">
      <c r="A65" s="15"/>
      <c r="B65" s="14"/>
      <c r="C65" s="13"/>
      <c r="D65" s="12"/>
      <c r="E65" s="11"/>
      <c r="F65" s="10"/>
      <c r="G65" s="15"/>
      <c r="H65" s="14"/>
      <c r="I65" s="13"/>
      <c r="J65" s="12"/>
      <c r="K65" s="1"/>
    </row>
    <row r="66" spans="1:11" x14ac:dyDescent="0.4">
      <c r="A66" s="15"/>
      <c r="B66" s="14"/>
      <c r="C66" s="13"/>
      <c r="D66" s="12"/>
      <c r="E66" s="11"/>
      <c r="F66" s="10"/>
      <c r="G66" s="15"/>
      <c r="H66" s="14"/>
      <c r="I66" s="13"/>
      <c r="J66" s="12"/>
      <c r="K66" s="1"/>
    </row>
    <row r="67" spans="1:11" x14ac:dyDescent="0.4">
      <c r="A67" s="9"/>
      <c r="B67" s="8"/>
      <c r="C67" s="7"/>
      <c r="D67" s="6"/>
      <c r="E67" s="11"/>
      <c r="F67" s="10"/>
      <c r="G67" s="9"/>
      <c r="H67" s="8"/>
      <c r="I67" s="7"/>
      <c r="J67" s="6"/>
      <c r="K67" s="1"/>
    </row>
    <row r="68" spans="1:11" x14ac:dyDescent="0.4">
      <c r="A68" s="4"/>
      <c r="B68" s="4"/>
      <c r="C68" s="4"/>
      <c r="D68" s="4"/>
      <c r="E68" s="4"/>
      <c r="F68" s="5"/>
      <c r="G68" s="4"/>
      <c r="H68" s="4"/>
      <c r="I68" s="4"/>
      <c r="J68" s="4"/>
      <c r="K68" s="3"/>
    </row>
    <row r="69" spans="1:11" ht="5.0999999999999996" customHeight="1" x14ac:dyDescent="0.4">
      <c r="F69" s="2"/>
      <c r="K69" s="1"/>
    </row>
    <row r="70" spans="1:11" x14ac:dyDescent="0.4">
      <c r="A70" s="46">
        <f>$A$1</f>
        <v>6</v>
      </c>
      <c r="B70" s="45">
        <f>WORKDAY(H47,1,'[1]祝日,休園日'!A:A)</f>
        <v>10</v>
      </c>
      <c r="C70" s="45"/>
      <c r="D70" s="44">
        <f>B70</f>
        <v>10</v>
      </c>
      <c r="E70" s="47"/>
      <c r="F70" s="2"/>
      <c r="G70" s="46">
        <f>$A$1</f>
        <v>6</v>
      </c>
      <c r="H70" s="45">
        <f>WORKDAY(B70,1,'[1]祝日,休園日'!A:A)</f>
        <v>11</v>
      </c>
      <c r="I70" s="45"/>
      <c r="J70" s="44">
        <f>H70</f>
        <v>11</v>
      </c>
      <c r="K70" s="1"/>
    </row>
    <row r="71" spans="1:11" s="20" customFormat="1" ht="18" x14ac:dyDescent="0.4">
      <c r="A71" s="39" t="s">
        <v>14</v>
      </c>
      <c r="B71" s="39" t="s">
        <v>13</v>
      </c>
      <c r="C71" s="39"/>
      <c r="D71" s="22" t="s">
        <v>12</v>
      </c>
      <c r="E71" s="27"/>
      <c r="F71" s="26"/>
      <c r="G71" s="39" t="s">
        <v>14</v>
      </c>
      <c r="H71" s="39" t="s">
        <v>13</v>
      </c>
      <c r="I71" s="39"/>
      <c r="J71" s="22" t="s">
        <v>12</v>
      </c>
      <c r="K71" s="21"/>
    </row>
    <row r="72" spans="1:11" x14ac:dyDescent="0.4">
      <c r="A72" s="41"/>
      <c r="B72" s="41"/>
      <c r="C72" s="41">
        <f>I53+1</f>
        <v>31</v>
      </c>
      <c r="D72" s="40" t="str">
        <f>IF(VLOOKUP(C72,[1]献立!$A$1:$B$101,2,FALSE)="","",VLOOKUP(C72,[1]献立!$A$1:$B$101,2,FALSE))</f>
        <v>ご飯</v>
      </c>
      <c r="E72" s="43"/>
      <c r="F72" s="10"/>
      <c r="G72" s="41"/>
      <c r="H72" s="41"/>
      <c r="I72" s="41">
        <f>C76+1</f>
        <v>36</v>
      </c>
      <c r="J72" s="40" t="str">
        <f>IF(VLOOKUP(I72,[1]献立!$A$1:$B$101,2,FALSE)="","",VLOOKUP(I72,[1]献立!$A$1:$B$101,2,FALSE))</f>
        <v>親子丼</v>
      </c>
      <c r="K72" s="1"/>
    </row>
    <row r="73" spans="1:11" x14ac:dyDescent="0.4">
      <c r="A73" s="41"/>
      <c r="B73" s="41"/>
      <c r="C73" s="41">
        <f>C72+1</f>
        <v>32</v>
      </c>
      <c r="D73" s="40" t="str">
        <f>IF(VLOOKUP(C73,[1]献立!$A$1:$B$101,2,FALSE)="","",VLOOKUP(C73,[1]献立!$A$1:$B$101,2,FALSE))</f>
        <v>鮭のマヨネーズ焼き</v>
      </c>
      <c r="E73" s="43"/>
      <c r="F73" s="10"/>
      <c r="G73" s="41"/>
      <c r="H73" s="41"/>
      <c r="I73" s="41">
        <f>I72+1</f>
        <v>37</v>
      </c>
      <c r="J73" s="40" t="str">
        <f>IF(VLOOKUP(I73,[1]献立!$A$1:$B$101,2,FALSE)="","",VLOOKUP(I73,[1]献立!$A$1:$B$101,2,FALSE))</f>
        <v>青のりポテトサラダ</v>
      </c>
      <c r="K73" s="1"/>
    </row>
    <row r="74" spans="1:11" x14ac:dyDescent="0.4">
      <c r="A74" s="41"/>
      <c r="B74" s="41"/>
      <c r="C74" s="41">
        <f>C73+1</f>
        <v>33</v>
      </c>
      <c r="D74" s="40" t="str">
        <f>IF(VLOOKUP(C74,[1]献立!$A$1:$B$101,2,FALSE)="","",VLOOKUP(C74,[1]献立!$A$1:$B$101,2,FALSE))</f>
        <v>小松菜とささみのサラダ</v>
      </c>
      <c r="E74" s="43"/>
      <c r="F74" s="10"/>
      <c r="G74" s="41"/>
      <c r="H74" s="41"/>
      <c r="I74" s="41">
        <f>I73+1</f>
        <v>38</v>
      </c>
      <c r="J74" s="40" t="str">
        <f>IF(VLOOKUP(I74,[1]献立!$A$1:$B$101,2,FALSE)="","",VLOOKUP(I74,[1]献立!$A$1:$B$101,2,FALSE))</f>
        <v>味噌汁</v>
      </c>
      <c r="K74" s="1"/>
    </row>
    <row r="75" spans="1:11" x14ac:dyDescent="0.4">
      <c r="A75" s="41"/>
      <c r="B75" s="41"/>
      <c r="C75" s="41">
        <f>C74+1</f>
        <v>34</v>
      </c>
      <c r="D75" s="40" t="str">
        <f>IF(VLOOKUP(C75,[1]献立!$A$1:$B$101,2,FALSE)="","",VLOOKUP(C75,[1]献立!$A$1:$B$101,2,FALSE))</f>
        <v>味噌汁</v>
      </c>
      <c r="E75" s="41"/>
      <c r="F75" s="10"/>
      <c r="G75" s="41"/>
      <c r="H75" s="41"/>
      <c r="I75" s="41">
        <f>I74+1</f>
        <v>39</v>
      </c>
      <c r="J75" s="40" t="str">
        <f>IF(VLOOKUP(I75,[1]献立!$A$1:$B$101,2,FALSE)="","",VLOOKUP(I75,[1]献立!$A$1:$B$101,2,FALSE))</f>
        <v>フルーツヨーグルト</v>
      </c>
      <c r="K75" s="1"/>
    </row>
    <row r="76" spans="1:11" x14ac:dyDescent="0.4">
      <c r="A76" s="42"/>
      <c r="B76" s="42"/>
      <c r="C76" s="41">
        <f>C75+1</f>
        <v>35</v>
      </c>
      <c r="D76" s="40" t="str">
        <f>IF(VLOOKUP(C76,[1]献立!$A$1:$B$101,2,FALSE)="","",VLOOKUP(C76,[1]献立!$A$1:$B$101,2,FALSE))</f>
        <v>ぶどうゼリー</v>
      </c>
      <c r="E76" s="41"/>
      <c r="F76" s="10"/>
      <c r="G76" s="42"/>
      <c r="H76" s="42"/>
      <c r="I76" s="41">
        <f>I75+1</f>
        <v>40</v>
      </c>
      <c r="J76" s="40" t="str">
        <f>IF(VLOOKUP(I76,[1]献立!$A$1:$B$101,2,FALSE)="","",VLOOKUP(I76,[1]献立!$A$1:$B$101,2,FALSE))</f>
        <v/>
      </c>
      <c r="K76" s="1"/>
    </row>
    <row r="77" spans="1:11" s="20" customFormat="1" ht="18" x14ac:dyDescent="0.4">
      <c r="A77" s="39" t="s">
        <v>11</v>
      </c>
      <c r="B77" s="39" t="s">
        <v>10</v>
      </c>
      <c r="C77" s="39"/>
      <c r="D77" s="22" t="s">
        <v>9</v>
      </c>
      <c r="E77" s="27"/>
      <c r="F77" s="26"/>
      <c r="G77" s="39" t="s">
        <v>11</v>
      </c>
      <c r="H77" s="39" t="s">
        <v>10</v>
      </c>
      <c r="I77" s="39"/>
      <c r="J77" s="22" t="s">
        <v>9</v>
      </c>
      <c r="K77" s="21"/>
    </row>
    <row r="78" spans="1:11" x14ac:dyDescent="0.4">
      <c r="A78" s="38" t="s">
        <v>8</v>
      </c>
      <c r="B78" s="37" t="s">
        <v>7</v>
      </c>
      <c r="C78" s="37"/>
      <c r="D78" s="36" t="s">
        <v>6</v>
      </c>
      <c r="E78" s="32"/>
      <c r="F78" s="31"/>
      <c r="G78" s="38" t="s">
        <v>8</v>
      </c>
      <c r="H78" s="37" t="s">
        <v>7</v>
      </c>
      <c r="I78" s="37"/>
      <c r="J78" s="36" t="s">
        <v>6</v>
      </c>
      <c r="K78" s="1"/>
    </row>
    <row r="79" spans="1:11" s="20" customFormat="1" ht="18" x14ac:dyDescent="0.4">
      <c r="A79" s="35" t="s">
        <v>5</v>
      </c>
      <c r="B79" s="34" t="s">
        <v>4</v>
      </c>
      <c r="C79" s="34"/>
      <c r="D79" s="33" t="s">
        <v>3</v>
      </c>
      <c r="E79" s="27"/>
      <c r="F79" s="26"/>
      <c r="G79" s="35" t="s">
        <v>5</v>
      </c>
      <c r="H79" s="34" t="s">
        <v>4</v>
      </c>
      <c r="I79" s="34"/>
      <c r="J79" s="33" t="s">
        <v>3</v>
      </c>
      <c r="K79" s="21"/>
    </row>
    <row r="80" spans="1:11" x14ac:dyDescent="0.4">
      <c r="A80" s="30" t="s">
        <v>2</v>
      </c>
      <c r="B80" s="29"/>
      <c r="C80" s="29"/>
      <c r="D80" s="28"/>
      <c r="E80" s="32"/>
      <c r="F80" s="31"/>
      <c r="G80" s="30" t="s">
        <v>2</v>
      </c>
      <c r="H80" s="29"/>
      <c r="I80" s="29"/>
      <c r="J80" s="28"/>
      <c r="K80" s="1"/>
    </row>
    <row r="81" spans="1:11" s="20" customFormat="1" ht="18" x14ac:dyDescent="0.4">
      <c r="A81" s="25" t="s">
        <v>1</v>
      </c>
      <c r="B81" s="24"/>
      <c r="C81" s="23"/>
      <c r="D81" s="22" t="s">
        <v>0</v>
      </c>
      <c r="E81" s="27"/>
      <c r="F81" s="26"/>
      <c r="G81" s="25" t="s">
        <v>1</v>
      </c>
      <c r="H81" s="24"/>
      <c r="I81" s="23"/>
      <c r="J81" s="22" t="s">
        <v>0</v>
      </c>
      <c r="K81" s="21"/>
    </row>
    <row r="82" spans="1:11" x14ac:dyDescent="0.4">
      <c r="A82" s="19"/>
      <c r="B82" s="18"/>
      <c r="C82" s="17"/>
      <c r="D82" s="16"/>
      <c r="E82" s="11"/>
      <c r="F82" s="10"/>
      <c r="G82" s="19"/>
      <c r="H82" s="18"/>
      <c r="I82" s="17"/>
      <c r="J82" s="16"/>
      <c r="K82" s="1"/>
    </row>
    <row r="83" spans="1:11" x14ac:dyDescent="0.4">
      <c r="A83" s="15"/>
      <c r="B83" s="14"/>
      <c r="C83" s="13"/>
      <c r="D83" s="12"/>
      <c r="E83" s="11"/>
      <c r="F83" s="10"/>
      <c r="G83" s="15"/>
      <c r="H83" s="14"/>
      <c r="I83" s="13"/>
      <c r="J83" s="12"/>
      <c r="K83" s="1"/>
    </row>
    <row r="84" spans="1:11" x14ac:dyDescent="0.4">
      <c r="A84" s="15"/>
      <c r="B84" s="14"/>
      <c r="C84" s="13"/>
      <c r="D84" s="12"/>
      <c r="E84" s="11"/>
      <c r="F84" s="10"/>
      <c r="G84" s="15"/>
      <c r="H84" s="14"/>
      <c r="I84" s="13"/>
      <c r="J84" s="12"/>
      <c r="K84" s="1"/>
    </row>
    <row r="85" spans="1:11" x14ac:dyDescent="0.4">
      <c r="A85" s="15"/>
      <c r="B85" s="14"/>
      <c r="C85" s="13"/>
      <c r="D85" s="12"/>
      <c r="E85" s="11"/>
      <c r="F85" s="10"/>
      <c r="G85" s="15"/>
      <c r="H85" s="14"/>
      <c r="I85" s="13"/>
      <c r="J85" s="12"/>
      <c r="K85" s="1"/>
    </row>
    <row r="86" spans="1:11" x14ac:dyDescent="0.4">
      <c r="A86" s="15"/>
      <c r="B86" s="14"/>
      <c r="C86" s="13"/>
      <c r="D86" s="12"/>
      <c r="E86" s="11"/>
      <c r="F86" s="10"/>
      <c r="G86" s="15"/>
      <c r="H86" s="14"/>
      <c r="I86" s="13"/>
      <c r="J86" s="12"/>
      <c r="K86" s="1"/>
    </row>
    <row r="87" spans="1:11" x14ac:dyDescent="0.4">
      <c r="A87" s="15"/>
      <c r="B87" s="14"/>
      <c r="C87" s="13"/>
      <c r="D87" s="12"/>
      <c r="E87" s="11"/>
      <c r="F87" s="10"/>
      <c r="G87" s="15"/>
      <c r="H87" s="14"/>
      <c r="I87" s="13"/>
      <c r="J87" s="12"/>
      <c r="K87" s="1"/>
    </row>
    <row r="88" spans="1:11" x14ac:dyDescent="0.4">
      <c r="A88" s="15"/>
      <c r="B88" s="14"/>
      <c r="C88" s="13"/>
      <c r="D88" s="12"/>
      <c r="E88" s="11"/>
      <c r="F88" s="10"/>
      <c r="G88" s="15"/>
      <c r="H88" s="14"/>
      <c r="I88" s="13"/>
      <c r="J88" s="12"/>
      <c r="K88" s="1"/>
    </row>
    <row r="89" spans="1:11" x14ac:dyDescent="0.4">
      <c r="A89" s="15"/>
      <c r="B89" s="14"/>
      <c r="C89" s="13"/>
      <c r="D89" s="12"/>
      <c r="E89" s="11"/>
      <c r="F89" s="10"/>
      <c r="G89" s="15"/>
      <c r="H89" s="14"/>
      <c r="I89" s="13"/>
      <c r="J89" s="12"/>
      <c r="K89" s="1"/>
    </row>
    <row r="90" spans="1:11" x14ac:dyDescent="0.4">
      <c r="A90" s="9"/>
      <c r="B90" s="8"/>
      <c r="C90" s="7"/>
      <c r="D90" s="6"/>
      <c r="E90" s="11"/>
      <c r="F90" s="10"/>
      <c r="G90" s="9"/>
      <c r="H90" s="8"/>
      <c r="I90" s="7"/>
      <c r="J90" s="6"/>
      <c r="K90" s="1"/>
    </row>
    <row r="91" spans="1:11" x14ac:dyDescent="0.4">
      <c r="A91" s="4"/>
      <c r="B91" s="4"/>
      <c r="C91" s="4"/>
      <c r="D91" s="4"/>
      <c r="E91" s="4"/>
      <c r="F91" s="5"/>
      <c r="G91" s="4"/>
      <c r="H91" s="4"/>
      <c r="I91" s="4"/>
      <c r="J91" s="4"/>
      <c r="K91" s="3"/>
    </row>
    <row r="92" spans="1:11" ht="5.0999999999999996" customHeight="1" x14ac:dyDescent="0.4">
      <c r="F92" s="2"/>
      <c r="K92" s="1"/>
    </row>
    <row r="93" spans="1:11" x14ac:dyDescent="0.4">
      <c r="A93" s="46">
        <f>$A$1</f>
        <v>6</v>
      </c>
      <c r="B93" s="45">
        <f>WORKDAY(H70,1,'[1]祝日,休園日'!A:A)</f>
        <v>12</v>
      </c>
      <c r="C93" s="45"/>
      <c r="D93" s="44">
        <f>B93</f>
        <v>12</v>
      </c>
      <c r="E93" s="47"/>
      <c r="F93" s="2"/>
      <c r="G93" s="46">
        <f>$A$1</f>
        <v>6</v>
      </c>
      <c r="H93" s="45">
        <f>WORKDAY(B93,1,'[1]祝日,休園日'!A:A)</f>
        <v>13</v>
      </c>
      <c r="I93" s="45"/>
      <c r="J93" s="44">
        <f>H93</f>
        <v>13</v>
      </c>
      <c r="K93" s="1"/>
    </row>
    <row r="94" spans="1:11" s="20" customFormat="1" ht="18" x14ac:dyDescent="0.4">
      <c r="A94" s="39" t="s">
        <v>14</v>
      </c>
      <c r="B94" s="39" t="s">
        <v>13</v>
      </c>
      <c r="C94" s="39"/>
      <c r="D94" s="22" t="s">
        <v>12</v>
      </c>
      <c r="E94" s="27"/>
      <c r="F94" s="26"/>
      <c r="G94" s="39" t="s">
        <v>14</v>
      </c>
      <c r="H94" s="39" t="s">
        <v>13</v>
      </c>
      <c r="I94" s="39"/>
      <c r="J94" s="22" t="s">
        <v>12</v>
      </c>
      <c r="K94" s="21"/>
    </row>
    <row r="95" spans="1:11" x14ac:dyDescent="0.4">
      <c r="A95" s="41"/>
      <c r="B95" s="41"/>
      <c r="C95" s="41">
        <f>I76+1</f>
        <v>41</v>
      </c>
      <c r="D95" s="40" t="str">
        <f>IF(VLOOKUP(C95,[1]献立!$A$1:$B$101,2,FALSE)="","",VLOOKUP(C95,[1]献立!$A$1:$B$101,2,FALSE))</f>
        <v>ご飯</v>
      </c>
      <c r="E95" s="43"/>
      <c r="F95" s="10"/>
      <c r="G95" s="41"/>
      <c r="H95" s="41"/>
      <c r="I95" s="41">
        <f>C99+1</f>
        <v>46</v>
      </c>
      <c r="J95" s="40" t="str">
        <f>IF(VLOOKUP(I95,[1]献立!$A$1:$B$101,2,FALSE)="","",VLOOKUP(I95,[1]献立!$A$1:$B$101,2,FALSE))</f>
        <v>スパゲッティーミートソース</v>
      </c>
      <c r="K95" s="1"/>
    </row>
    <row r="96" spans="1:11" x14ac:dyDescent="0.4">
      <c r="A96" s="41"/>
      <c r="B96" s="41"/>
      <c r="C96" s="41">
        <f>C95+1</f>
        <v>42</v>
      </c>
      <c r="D96" s="40" t="str">
        <f>IF(VLOOKUP(C96,[1]献立!$A$1:$B$101,2,FALSE)="","",VLOOKUP(C96,[1]献立!$A$1:$B$101,2,FALSE))</f>
        <v>甘辛つくね</v>
      </c>
      <c r="E96" s="43"/>
      <c r="F96" s="10"/>
      <c r="G96" s="41"/>
      <c r="H96" s="41"/>
      <c r="I96" s="41">
        <f>I95+1</f>
        <v>47</v>
      </c>
      <c r="J96" s="40" t="str">
        <f>IF(VLOOKUP(I96,[1]献立!$A$1:$B$101,2,FALSE)="","",VLOOKUP(I96,[1]献立!$A$1:$B$101,2,FALSE))</f>
        <v>フライドポテト</v>
      </c>
      <c r="K96" s="1"/>
    </row>
    <row r="97" spans="1:11" x14ac:dyDescent="0.4">
      <c r="A97" s="41"/>
      <c r="B97" s="41"/>
      <c r="C97" s="41">
        <f>C96+1</f>
        <v>43</v>
      </c>
      <c r="D97" s="40" t="str">
        <f>IF(VLOOKUP(C97,[1]献立!$A$1:$B$101,2,FALSE)="","",VLOOKUP(C97,[1]献立!$A$1:$B$101,2,FALSE))</f>
        <v>ツナ入り野菜サラダ</v>
      </c>
      <c r="E97" s="43"/>
      <c r="F97" s="10"/>
      <c r="G97" s="41"/>
      <c r="H97" s="41"/>
      <c r="I97" s="41">
        <f>I96+1</f>
        <v>48</v>
      </c>
      <c r="J97" s="40" t="str">
        <f>IF(VLOOKUP(I97,[1]献立!$A$1:$B$101,2,FALSE)="","",VLOOKUP(I97,[1]献立!$A$1:$B$101,2,FALSE))</f>
        <v>ブロッコリー</v>
      </c>
      <c r="K97" s="1"/>
    </row>
    <row r="98" spans="1:11" x14ac:dyDescent="0.4">
      <c r="A98" s="41"/>
      <c r="B98" s="41"/>
      <c r="C98" s="41">
        <f>C97+1</f>
        <v>44</v>
      </c>
      <c r="D98" s="40" t="str">
        <f>IF(VLOOKUP(C98,[1]献立!$A$1:$B$101,2,FALSE)="","",VLOOKUP(C98,[1]献立!$A$1:$B$101,2,FALSE))</f>
        <v>中華風スープ</v>
      </c>
      <c r="E98" s="41"/>
      <c r="F98" s="10"/>
      <c r="G98" s="41"/>
      <c r="H98" s="41"/>
      <c r="I98" s="41">
        <f>I97+1</f>
        <v>49</v>
      </c>
      <c r="J98" s="40" t="str">
        <f>IF(VLOOKUP(I98,[1]献立!$A$1:$B$101,2,FALSE)="","",VLOOKUP(I98,[1]献立!$A$1:$B$101,2,FALSE))</f>
        <v>バナナケーキ</v>
      </c>
      <c r="K98" s="1"/>
    </row>
    <row r="99" spans="1:11" x14ac:dyDescent="0.4">
      <c r="A99" s="42"/>
      <c r="B99" s="42"/>
      <c r="C99" s="41">
        <f>C98+1</f>
        <v>45</v>
      </c>
      <c r="D99" s="40" t="str">
        <f>IF(VLOOKUP(C99,[1]献立!$A$1:$B$101,2,FALSE)="","",VLOOKUP(C99,[1]献立!$A$1:$B$101,2,FALSE))</f>
        <v>ジョア</v>
      </c>
      <c r="E99" s="41"/>
      <c r="F99" s="10"/>
      <c r="G99" s="42"/>
      <c r="H99" s="42"/>
      <c r="I99" s="41">
        <f>I98+1</f>
        <v>50</v>
      </c>
      <c r="J99" s="40" t="str">
        <f>IF(VLOOKUP(I99,[1]献立!$A$1:$B$101,2,FALSE)="","",VLOOKUP(I99,[1]献立!$A$1:$B$101,2,FALSE))</f>
        <v/>
      </c>
      <c r="K99" s="1"/>
    </row>
    <row r="100" spans="1:11" s="20" customFormat="1" ht="18" x14ac:dyDescent="0.4">
      <c r="A100" s="39" t="s">
        <v>11</v>
      </c>
      <c r="B100" s="39" t="s">
        <v>10</v>
      </c>
      <c r="C100" s="39"/>
      <c r="D100" s="22" t="s">
        <v>9</v>
      </c>
      <c r="E100" s="27"/>
      <c r="F100" s="26"/>
      <c r="G100" s="39" t="s">
        <v>11</v>
      </c>
      <c r="H100" s="39" t="s">
        <v>10</v>
      </c>
      <c r="I100" s="39"/>
      <c r="J100" s="22" t="s">
        <v>9</v>
      </c>
      <c r="K100" s="21"/>
    </row>
    <row r="101" spans="1:11" x14ac:dyDescent="0.4">
      <c r="A101" s="38" t="s">
        <v>8</v>
      </c>
      <c r="B101" s="37" t="s">
        <v>7</v>
      </c>
      <c r="C101" s="37"/>
      <c r="D101" s="36" t="s">
        <v>6</v>
      </c>
      <c r="E101" s="32"/>
      <c r="F101" s="31"/>
      <c r="G101" s="38" t="s">
        <v>8</v>
      </c>
      <c r="H101" s="37" t="s">
        <v>7</v>
      </c>
      <c r="I101" s="37"/>
      <c r="J101" s="36" t="s">
        <v>6</v>
      </c>
      <c r="K101" s="1"/>
    </row>
    <row r="102" spans="1:11" s="20" customFormat="1" ht="18" x14ac:dyDescent="0.4">
      <c r="A102" s="35" t="s">
        <v>5</v>
      </c>
      <c r="B102" s="34" t="s">
        <v>4</v>
      </c>
      <c r="C102" s="34"/>
      <c r="D102" s="33" t="s">
        <v>3</v>
      </c>
      <c r="E102" s="27"/>
      <c r="F102" s="26"/>
      <c r="G102" s="35" t="s">
        <v>5</v>
      </c>
      <c r="H102" s="34" t="s">
        <v>4</v>
      </c>
      <c r="I102" s="34"/>
      <c r="J102" s="33" t="s">
        <v>3</v>
      </c>
      <c r="K102" s="21"/>
    </row>
    <row r="103" spans="1:11" x14ac:dyDescent="0.4">
      <c r="A103" s="30" t="s">
        <v>2</v>
      </c>
      <c r="B103" s="29"/>
      <c r="C103" s="29"/>
      <c r="D103" s="28"/>
      <c r="E103" s="32"/>
      <c r="F103" s="31"/>
      <c r="G103" s="30" t="s">
        <v>2</v>
      </c>
      <c r="H103" s="29"/>
      <c r="I103" s="29"/>
      <c r="J103" s="28"/>
      <c r="K103" s="1"/>
    </row>
    <row r="104" spans="1:11" s="20" customFormat="1" ht="18" x14ac:dyDescent="0.4">
      <c r="A104" s="25" t="s">
        <v>1</v>
      </c>
      <c r="B104" s="24"/>
      <c r="C104" s="23"/>
      <c r="D104" s="22" t="s">
        <v>0</v>
      </c>
      <c r="E104" s="27"/>
      <c r="F104" s="26"/>
      <c r="G104" s="25" t="s">
        <v>1</v>
      </c>
      <c r="H104" s="24"/>
      <c r="I104" s="23"/>
      <c r="J104" s="22" t="s">
        <v>0</v>
      </c>
      <c r="K104" s="21"/>
    </row>
    <row r="105" spans="1:11" x14ac:dyDescent="0.4">
      <c r="A105" s="19"/>
      <c r="B105" s="18"/>
      <c r="C105" s="17"/>
      <c r="D105" s="16"/>
      <c r="E105" s="11"/>
      <c r="F105" s="10"/>
      <c r="G105" s="19"/>
      <c r="H105" s="18"/>
      <c r="I105" s="17"/>
      <c r="J105" s="16"/>
      <c r="K105" s="1"/>
    </row>
    <row r="106" spans="1:11" x14ac:dyDescent="0.4">
      <c r="A106" s="15"/>
      <c r="B106" s="14"/>
      <c r="C106" s="13"/>
      <c r="D106" s="12"/>
      <c r="E106" s="11"/>
      <c r="F106" s="10"/>
      <c r="G106" s="15"/>
      <c r="H106" s="14"/>
      <c r="I106" s="13"/>
      <c r="J106" s="12"/>
      <c r="K106" s="1"/>
    </row>
    <row r="107" spans="1:11" x14ac:dyDescent="0.4">
      <c r="A107" s="15"/>
      <c r="B107" s="14"/>
      <c r="C107" s="13"/>
      <c r="D107" s="12"/>
      <c r="E107" s="11"/>
      <c r="F107" s="10"/>
      <c r="G107" s="15"/>
      <c r="H107" s="14"/>
      <c r="I107" s="13"/>
      <c r="J107" s="12"/>
      <c r="K107" s="1"/>
    </row>
    <row r="108" spans="1:11" x14ac:dyDescent="0.4">
      <c r="A108" s="15"/>
      <c r="B108" s="14"/>
      <c r="C108" s="13"/>
      <c r="D108" s="12"/>
      <c r="E108" s="11"/>
      <c r="F108" s="10"/>
      <c r="G108" s="15"/>
      <c r="H108" s="14"/>
      <c r="I108" s="13"/>
      <c r="J108" s="12"/>
      <c r="K108" s="1"/>
    </row>
    <row r="109" spans="1:11" x14ac:dyDescent="0.4">
      <c r="A109" s="15"/>
      <c r="B109" s="14"/>
      <c r="C109" s="13"/>
      <c r="D109" s="12"/>
      <c r="E109" s="11"/>
      <c r="F109" s="10"/>
      <c r="G109" s="15"/>
      <c r="H109" s="14"/>
      <c r="I109" s="13"/>
      <c r="J109" s="12"/>
      <c r="K109" s="1"/>
    </row>
    <row r="110" spans="1:11" x14ac:dyDescent="0.4">
      <c r="A110" s="15"/>
      <c r="B110" s="14"/>
      <c r="C110" s="13"/>
      <c r="D110" s="12"/>
      <c r="E110" s="11"/>
      <c r="F110" s="10"/>
      <c r="G110" s="15"/>
      <c r="H110" s="14"/>
      <c r="I110" s="13"/>
      <c r="J110" s="12"/>
      <c r="K110" s="1"/>
    </row>
    <row r="111" spans="1:11" x14ac:dyDescent="0.4">
      <c r="A111" s="15"/>
      <c r="B111" s="14"/>
      <c r="C111" s="13"/>
      <c r="D111" s="12"/>
      <c r="E111" s="11"/>
      <c r="F111" s="10"/>
      <c r="G111" s="15"/>
      <c r="H111" s="14"/>
      <c r="I111" s="13"/>
      <c r="J111" s="12"/>
      <c r="K111" s="1"/>
    </row>
    <row r="112" spans="1:11" x14ac:dyDescent="0.4">
      <c r="A112" s="58"/>
      <c r="B112" s="57"/>
      <c r="C112" s="13"/>
      <c r="D112" s="12"/>
      <c r="E112" s="11"/>
      <c r="F112" s="10"/>
      <c r="G112" s="15"/>
      <c r="H112" s="14"/>
      <c r="I112" s="13"/>
      <c r="J112" s="12"/>
      <c r="K112" s="1"/>
    </row>
    <row r="113" spans="1:11" x14ac:dyDescent="0.4">
      <c r="A113" s="9"/>
      <c r="B113" s="8"/>
      <c r="C113" s="7"/>
      <c r="D113" s="6"/>
      <c r="E113" s="11"/>
      <c r="F113" s="10"/>
      <c r="G113" s="9"/>
      <c r="H113" s="8"/>
      <c r="I113" s="7"/>
      <c r="J113" s="6"/>
      <c r="K113" s="1"/>
    </row>
    <row r="114" spans="1:11" x14ac:dyDescent="0.4">
      <c r="A114" s="4"/>
      <c r="B114" s="4"/>
      <c r="C114" s="4"/>
      <c r="D114" s="4"/>
      <c r="E114" s="4"/>
      <c r="F114" s="5"/>
      <c r="G114" s="4"/>
      <c r="H114" s="4"/>
      <c r="I114" s="4"/>
      <c r="J114" s="4"/>
      <c r="K114" s="3"/>
    </row>
    <row r="115" spans="1:11" ht="5.0999999999999996" customHeight="1" x14ac:dyDescent="0.4">
      <c r="F115" s="2"/>
      <c r="K115" s="1"/>
    </row>
    <row r="116" spans="1:11" x14ac:dyDescent="0.4">
      <c r="A116" s="46">
        <f>$A$1</f>
        <v>6</v>
      </c>
      <c r="B116" s="45">
        <f>WORKDAY(H93,1,'[1]祝日,休園日'!A:A)</f>
        <v>16</v>
      </c>
      <c r="C116" s="45"/>
      <c r="D116" s="44">
        <f>B116</f>
        <v>16</v>
      </c>
      <c r="E116" s="47"/>
      <c r="F116" s="2"/>
      <c r="G116" s="46">
        <f>$A$1</f>
        <v>6</v>
      </c>
      <c r="H116" s="45">
        <f>WORKDAY(B116,1,'[1]祝日,休園日'!A:A)</f>
        <v>17</v>
      </c>
      <c r="I116" s="45"/>
      <c r="J116" s="44">
        <f>H116</f>
        <v>17</v>
      </c>
      <c r="K116" s="1"/>
    </row>
    <row r="117" spans="1:11" s="20" customFormat="1" ht="18" x14ac:dyDescent="0.4">
      <c r="A117" s="39" t="s">
        <v>14</v>
      </c>
      <c r="B117" s="39" t="s">
        <v>13</v>
      </c>
      <c r="C117" s="39"/>
      <c r="D117" s="22" t="s">
        <v>12</v>
      </c>
      <c r="E117" s="27"/>
      <c r="F117" s="26"/>
      <c r="G117" s="39" t="s">
        <v>14</v>
      </c>
      <c r="H117" s="39" t="s">
        <v>13</v>
      </c>
      <c r="I117" s="39"/>
      <c r="J117" s="22" t="s">
        <v>12</v>
      </c>
      <c r="K117" s="21"/>
    </row>
    <row r="118" spans="1:11" x14ac:dyDescent="0.4">
      <c r="A118" s="41"/>
      <c r="B118" s="41"/>
      <c r="C118" s="41">
        <f>I99+1</f>
        <v>51</v>
      </c>
      <c r="D118" s="40" t="str">
        <f>IF(VLOOKUP(C118,[1]献立!$A$1:$B$101,2,FALSE)="","",VLOOKUP(C118,[1]献立!$A$1:$B$101,2,FALSE))</f>
        <v>ご飯</v>
      </c>
      <c r="E118" s="43"/>
      <c r="F118" s="10"/>
      <c r="G118" s="41"/>
      <c r="H118" s="41"/>
      <c r="I118" s="41">
        <f>C122+1</f>
        <v>56</v>
      </c>
      <c r="J118" s="40" t="str">
        <f>IF(VLOOKUP(I118,[1]献立!$A$1:$B$101,2,FALSE)="","",VLOOKUP(I118,[1]献立!$A$1:$B$101,2,FALSE))</f>
        <v>ご飯</v>
      </c>
      <c r="K118" s="1"/>
    </row>
    <row r="119" spans="1:11" x14ac:dyDescent="0.4">
      <c r="A119" s="41"/>
      <c r="B119" s="41"/>
      <c r="C119" s="41">
        <f>C118+1</f>
        <v>52</v>
      </c>
      <c r="D119" s="40" t="str">
        <f>IF(VLOOKUP(C119,[1]献立!$A$1:$B$101,2,FALSE)="","",VLOOKUP(C119,[1]献立!$A$1:$B$101,2,FALSE))</f>
        <v>鯖の塩焼き</v>
      </c>
      <c r="E119" s="43"/>
      <c r="F119" s="10"/>
      <c r="G119" s="41"/>
      <c r="H119" s="41"/>
      <c r="I119" s="41">
        <f>I118+1</f>
        <v>57</v>
      </c>
      <c r="J119" s="40" t="str">
        <f>IF(VLOOKUP(I119,[1]献立!$A$1:$B$101,2,FALSE)="","",VLOOKUP(I119,[1]献立!$A$1:$B$101,2,FALSE))</f>
        <v>ハンバーグ</v>
      </c>
      <c r="K119" s="1"/>
    </row>
    <row r="120" spans="1:11" x14ac:dyDescent="0.4">
      <c r="A120" s="41"/>
      <c r="B120" s="41"/>
      <c r="C120" s="41">
        <f>C119+1</f>
        <v>53</v>
      </c>
      <c r="D120" s="40" t="str">
        <f>IF(VLOOKUP(C120,[1]献立!$A$1:$B$101,2,FALSE)="","",VLOOKUP(C120,[1]献立!$A$1:$B$101,2,FALSE))</f>
        <v>わかめの中華付け</v>
      </c>
      <c r="E120" s="43"/>
      <c r="F120" s="10"/>
      <c r="G120" s="41"/>
      <c r="H120" s="41"/>
      <c r="I120" s="41">
        <f>I119+1</f>
        <v>58</v>
      </c>
      <c r="J120" s="40" t="str">
        <f>IF(VLOOKUP(I120,[1]献立!$A$1:$B$101,2,FALSE)="","",VLOOKUP(I120,[1]献立!$A$1:$B$101,2,FALSE))</f>
        <v>チーズポテトサラダ</v>
      </c>
      <c r="K120" s="1"/>
    </row>
    <row r="121" spans="1:11" x14ac:dyDescent="0.4">
      <c r="A121" s="41"/>
      <c r="B121" s="41"/>
      <c r="C121" s="41">
        <f>C120+1</f>
        <v>54</v>
      </c>
      <c r="D121" s="40" t="str">
        <f>IF(VLOOKUP(C121,[1]献立!$A$1:$B$101,2,FALSE)="","",VLOOKUP(C121,[1]献立!$A$1:$B$101,2,FALSE))</f>
        <v>味噌汁</v>
      </c>
      <c r="E121" s="41"/>
      <c r="F121" s="10"/>
      <c r="G121" s="41"/>
      <c r="H121" s="41"/>
      <c r="I121" s="41">
        <f>I120+1</f>
        <v>59</v>
      </c>
      <c r="J121" s="40" t="str">
        <f>IF(VLOOKUP(I121,[1]献立!$A$1:$B$101,2,FALSE)="","",VLOOKUP(I121,[1]献立!$A$1:$B$101,2,FALSE))</f>
        <v>ベジタブルスープ</v>
      </c>
      <c r="K121" s="1"/>
    </row>
    <row r="122" spans="1:11" x14ac:dyDescent="0.4">
      <c r="A122" s="42"/>
      <c r="B122" s="42"/>
      <c r="C122" s="41">
        <f>C121+1</f>
        <v>55</v>
      </c>
      <c r="D122" s="40" t="str">
        <f>IF(VLOOKUP(C122,[1]献立!$A$1:$B$101,2,FALSE)="","",VLOOKUP(C122,[1]献立!$A$1:$B$101,2,FALSE))</f>
        <v>ジョア</v>
      </c>
      <c r="E122" s="41"/>
      <c r="F122" s="10"/>
      <c r="G122" s="42"/>
      <c r="H122" s="42"/>
      <c r="I122" s="41">
        <f>I121+1</f>
        <v>60</v>
      </c>
      <c r="J122" s="40" t="str">
        <f>IF(VLOOKUP(I122,[1]献立!$A$1:$B$101,2,FALSE)="","",VLOOKUP(I122,[1]献立!$A$1:$B$101,2,FALSE))</f>
        <v>パイン缶</v>
      </c>
      <c r="K122" s="1"/>
    </row>
    <row r="123" spans="1:11" s="20" customFormat="1" ht="18" x14ac:dyDescent="0.4">
      <c r="A123" s="39" t="s">
        <v>11</v>
      </c>
      <c r="B123" s="39" t="s">
        <v>10</v>
      </c>
      <c r="C123" s="39"/>
      <c r="D123" s="22" t="s">
        <v>9</v>
      </c>
      <c r="E123" s="27"/>
      <c r="F123" s="26"/>
      <c r="G123" s="39" t="s">
        <v>11</v>
      </c>
      <c r="H123" s="39" t="s">
        <v>10</v>
      </c>
      <c r="I123" s="39"/>
      <c r="J123" s="22" t="s">
        <v>9</v>
      </c>
      <c r="K123" s="21"/>
    </row>
    <row r="124" spans="1:11" x14ac:dyDescent="0.4">
      <c r="A124" s="38" t="s">
        <v>8</v>
      </c>
      <c r="B124" s="37" t="s">
        <v>7</v>
      </c>
      <c r="C124" s="37"/>
      <c r="D124" s="36" t="s">
        <v>6</v>
      </c>
      <c r="E124" s="32"/>
      <c r="F124" s="31"/>
      <c r="G124" s="38" t="s">
        <v>8</v>
      </c>
      <c r="H124" s="37" t="s">
        <v>7</v>
      </c>
      <c r="I124" s="37"/>
      <c r="J124" s="36" t="s">
        <v>6</v>
      </c>
      <c r="K124" s="1"/>
    </row>
    <row r="125" spans="1:11" s="20" customFormat="1" ht="18" x14ac:dyDescent="0.4">
      <c r="A125" s="35" t="s">
        <v>5</v>
      </c>
      <c r="B125" s="34" t="s">
        <v>4</v>
      </c>
      <c r="C125" s="34"/>
      <c r="D125" s="33" t="s">
        <v>3</v>
      </c>
      <c r="E125" s="27"/>
      <c r="F125" s="26"/>
      <c r="G125" s="35" t="s">
        <v>5</v>
      </c>
      <c r="H125" s="34" t="s">
        <v>4</v>
      </c>
      <c r="I125" s="34"/>
      <c r="J125" s="33" t="s">
        <v>3</v>
      </c>
      <c r="K125" s="21"/>
    </row>
    <row r="126" spans="1:11" x14ac:dyDescent="0.4">
      <c r="A126" s="30" t="s">
        <v>2</v>
      </c>
      <c r="B126" s="29"/>
      <c r="C126" s="29"/>
      <c r="D126" s="28"/>
      <c r="E126" s="32"/>
      <c r="F126" s="31"/>
      <c r="G126" s="30" t="s">
        <v>2</v>
      </c>
      <c r="H126" s="29"/>
      <c r="I126" s="29"/>
      <c r="J126" s="28"/>
      <c r="K126" s="1"/>
    </row>
    <row r="127" spans="1:11" s="20" customFormat="1" ht="18" x14ac:dyDescent="0.4">
      <c r="A127" s="25" t="s">
        <v>1</v>
      </c>
      <c r="B127" s="24"/>
      <c r="C127" s="23"/>
      <c r="D127" s="22" t="s">
        <v>0</v>
      </c>
      <c r="E127" s="27"/>
      <c r="F127" s="26"/>
      <c r="G127" s="25" t="s">
        <v>1</v>
      </c>
      <c r="H127" s="24"/>
      <c r="I127" s="23"/>
      <c r="J127" s="22" t="s">
        <v>0</v>
      </c>
      <c r="K127" s="21"/>
    </row>
    <row r="128" spans="1:11" x14ac:dyDescent="0.4">
      <c r="A128" s="19"/>
      <c r="B128" s="18"/>
      <c r="C128" s="17"/>
      <c r="D128" s="16"/>
      <c r="E128" s="11"/>
      <c r="F128" s="10"/>
      <c r="G128" s="19"/>
      <c r="H128" s="18"/>
      <c r="I128" s="17"/>
      <c r="J128" s="16"/>
      <c r="K128" s="1"/>
    </row>
    <row r="129" spans="1:11" x14ac:dyDescent="0.4">
      <c r="A129" s="15"/>
      <c r="B129" s="14"/>
      <c r="C129" s="13"/>
      <c r="D129" s="12"/>
      <c r="E129" s="11"/>
      <c r="F129" s="10"/>
      <c r="G129" s="15"/>
      <c r="H129" s="14"/>
      <c r="I129" s="13"/>
      <c r="J129" s="12"/>
      <c r="K129" s="1"/>
    </row>
    <row r="130" spans="1:11" x14ac:dyDescent="0.4">
      <c r="A130" s="15"/>
      <c r="B130" s="14"/>
      <c r="C130" s="13"/>
      <c r="D130" s="12"/>
      <c r="E130" s="11"/>
      <c r="F130" s="10"/>
      <c r="G130" s="15"/>
      <c r="H130" s="14"/>
      <c r="I130" s="13"/>
      <c r="J130" s="12"/>
      <c r="K130" s="1"/>
    </row>
    <row r="131" spans="1:11" x14ac:dyDescent="0.4">
      <c r="A131" s="15"/>
      <c r="B131" s="14"/>
      <c r="C131" s="13"/>
      <c r="D131" s="12"/>
      <c r="E131" s="11"/>
      <c r="F131" s="10"/>
      <c r="G131" s="15"/>
      <c r="H131" s="14"/>
      <c r="I131" s="13"/>
      <c r="J131" s="12"/>
      <c r="K131" s="1"/>
    </row>
    <row r="132" spans="1:11" x14ac:dyDescent="0.4">
      <c r="A132" s="15"/>
      <c r="B132" s="14"/>
      <c r="C132" s="13"/>
      <c r="D132" s="12"/>
      <c r="E132" s="11"/>
      <c r="F132" s="10"/>
      <c r="G132" s="15"/>
      <c r="H132" s="14"/>
      <c r="I132" s="13"/>
      <c r="J132" s="12"/>
      <c r="K132" s="1"/>
    </row>
    <row r="133" spans="1:11" x14ac:dyDescent="0.4">
      <c r="A133" s="15"/>
      <c r="B133" s="14"/>
      <c r="C133" s="13"/>
      <c r="D133" s="12"/>
      <c r="E133" s="11"/>
      <c r="F133" s="10"/>
      <c r="G133" s="15"/>
      <c r="H133" s="14"/>
      <c r="I133" s="13"/>
      <c r="J133" s="12"/>
      <c r="K133" s="1"/>
    </row>
    <row r="134" spans="1:11" x14ac:dyDescent="0.4">
      <c r="A134" s="15"/>
      <c r="B134" s="14"/>
      <c r="C134" s="13"/>
      <c r="D134" s="12"/>
      <c r="E134" s="11"/>
      <c r="F134" s="10"/>
      <c r="G134" s="15"/>
      <c r="H134" s="14"/>
      <c r="I134" s="13"/>
      <c r="J134" s="12"/>
      <c r="K134" s="1"/>
    </row>
    <row r="135" spans="1:11" x14ac:dyDescent="0.4">
      <c r="A135" s="58"/>
      <c r="B135" s="57"/>
      <c r="C135" s="13"/>
      <c r="D135" s="12"/>
      <c r="E135" s="11"/>
      <c r="F135" s="10"/>
      <c r="G135" s="15"/>
      <c r="H135" s="14"/>
      <c r="I135" s="13"/>
      <c r="J135" s="12"/>
      <c r="K135" s="1"/>
    </row>
    <row r="136" spans="1:11" x14ac:dyDescent="0.4">
      <c r="A136" s="9"/>
      <c r="B136" s="8"/>
      <c r="C136" s="7"/>
      <c r="D136" s="6"/>
      <c r="E136" s="11"/>
      <c r="F136" s="10"/>
      <c r="G136" s="9"/>
      <c r="H136" s="8"/>
      <c r="I136" s="7"/>
      <c r="J136" s="6"/>
      <c r="K136" s="1"/>
    </row>
    <row r="137" spans="1:11" x14ac:dyDescent="0.4">
      <c r="A137" s="4"/>
      <c r="B137" s="4"/>
      <c r="C137" s="4"/>
      <c r="D137" s="4"/>
      <c r="E137" s="4"/>
      <c r="F137" s="5"/>
      <c r="G137" s="4"/>
      <c r="H137" s="4"/>
      <c r="I137" s="4"/>
      <c r="J137" s="4"/>
      <c r="K137" s="3"/>
    </row>
    <row r="138" spans="1:11" ht="5.0999999999999996" customHeight="1" x14ac:dyDescent="0.4">
      <c r="F138" s="2"/>
      <c r="K138" s="1"/>
    </row>
    <row r="139" spans="1:11" x14ac:dyDescent="0.4">
      <c r="A139" s="46">
        <f>$A$1</f>
        <v>6</v>
      </c>
      <c r="B139" s="45">
        <f>WORKDAY(H116,1,'[1]祝日,休園日'!A:A)</f>
        <v>18</v>
      </c>
      <c r="C139" s="45"/>
      <c r="D139" s="44">
        <f>B139</f>
        <v>18</v>
      </c>
      <c r="E139" s="47"/>
      <c r="F139" s="2"/>
      <c r="G139" s="46">
        <f>$A$1</f>
        <v>6</v>
      </c>
      <c r="H139" s="45">
        <f>WORKDAY(B139,1,'[1]祝日,休園日'!A:A)</f>
        <v>19</v>
      </c>
      <c r="I139" s="45"/>
      <c r="J139" s="44">
        <f>H139</f>
        <v>19</v>
      </c>
      <c r="K139" s="1"/>
    </row>
    <row r="140" spans="1:11" s="20" customFormat="1" ht="18" x14ac:dyDescent="0.4">
      <c r="A140" s="39" t="s">
        <v>14</v>
      </c>
      <c r="B140" s="39" t="s">
        <v>13</v>
      </c>
      <c r="C140" s="39"/>
      <c r="D140" s="22" t="s">
        <v>12</v>
      </c>
      <c r="E140" s="27"/>
      <c r="F140" s="26"/>
      <c r="G140" s="39" t="s">
        <v>14</v>
      </c>
      <c r="H140" s="39" t="s">
        <v>13</v>
      </c>
      <c r="I140" s="39"/>
      <c r="J140" s="22" t="s">
        <v>12</v>
      </c>
      <c r="K140" s="21"/>
    </row>
    <row r="141" spans="1:11" x14ac:dyDescent="0.4">
      <c r="A141" s="41"/>
      <c r="B141" s="41"/>
      <c r="C141" s="41">
        <f>I122+1</f>
        <v>61</v>
      </c>
      <c r="D141" s="40" t="str">
        <f>IF(VLOOKUP(C141,[1]献立!$A$1:$B$101,2,FALSE)="","",VLOOKUP(C141,[1]献立!$A$1:$B$101,2,FALSE))</f>
        <v>三色ご飯</v>
      </c>
      <c r="E141" s="43"/>
      <c r="F141" s="10"/>
      <c r="G141" s="41"/>
      <c r="H141" s="41"/>
      <c r="I141" s="41">
        <f>C145+1</f>
        <v>66</v>
      </c>
      <c r="J141" s="40" t="str">
        <f>IF(VLOOKUP(I141,[1]献立!$A$1:$B$101,2,FALSE)="","",VLOOKUP(I141,[1]献立!$A$1:$B$101,2,FALSE))</f>
        <v>ご飯</v>
      </c>
      <c r="K141" s="1"/>
    </row>
    <row r="142" spans="1:11" x14ac:dyDescent="0.4">
      <c r="A142" s="41"/>
      <c r="B142" s="41"/>
      <c r="C142" s="41">
        <f>C141+1</f>
        <v>62</v>
      </c>
      <c r="D142" s="40" t="str">
        <f>IF(VLOOKUP(C142,[1]献立!$A$1:$B$101,2,FALSE)="","",VLOOKUP(C142,[1]献立!$A$1:$B$101,2,FALSE))</f>
        <v>かぼちゃの甘煮</v>
      </c>
      <c r="E142" s="43"/>
      <c r="F142" s="10"/>
      <c r="G142" s="41"/>
      <c r="H142" s="41"/>
      <c r="I142" s="41">
        <f>I141+1</f>
        <v>67</v>
      </c>
      <c r="J142" s="40" t="str">
        <f>IF(VLOOKUP(I142,[1]献立!$A$1:$B$101,2,FALSE)="","",VLOOKUP(I142,[1]献立!$A$1:$B$101,2,FALSE))</f>
        <v>鮭のカレー風味焼き</v>
      </c>
      <c r="K142" s="1"/>
    </row>
    <row r="143" spans="1:11" x14ac:dyDescent="0.4">
      <c r="A143" s="41"/>
      <c r="B143" s="41"/>
      <c r="C143" s="41">
        <f>C142+1</f>
        <v>63</v>
      </c>
      <c r="D143" s="40" t="str">
        <f>IF(VLOOKUP(C143,[1]献立!$A$1:$B$101,2,FALSE)="","",VLOOKUP(C143,[1]献立!$A$1:$B$101,2,FALSE))</f>
        <v>すまし汁</v>
      </c>
      <c r="E143" s="43"/>
      <c r="F143" s="10"/>
      <c r="G143" s="41"/>
      <c r="H143" s="41"/>
      <c r="I143" s="41">
        <f>I142+1</f>
        <v>68</v>
      </c>
      <c r="J143" s="40" t="str">
        <f>IF(VLOOKUP(I143,[1]献立!$A$1:$B$101,2,FALSE)="","",VLOOKUP(I143,[1]献立!$A$1:$B$101,2,FALSE))</f>
        <v>ささみとキャベツの和え物</v>
      </c>
      <c r="K143" s="1"/>
    </row>
    <row r="144" spans="1:11" x14ac:dyDescent="0.4">
      <c r="A144" s="41"/>
      <c r="B144" s="41"/>
      <c r="C144" s="41">
        <f>C143+1</f>
        <v>64</v>
      </c>
      <c r="D144" s="40" t="str">
        <f>IF(VLOOKUP(C144,[1]献立!$A$1:$B$101,2,FALSE)="","",VLOOKUP(C144,[1]献立!$A$1:$B$101,2,FALSE))</f>
        <v>ヨーグルト</v>
      </c>
      <c r="E144" s="41"/>
      <c r="F144" s="10"/>
      <c r="G144" s="41"/>
      <c r="H144" s="41"/>
      <c r="I144" s="41">
        <f>I143+1</f>
        <v>69</v>
      </c>
      <c r="J144" s="40" t="str">
        <f>IF(VLOOKUP(I144,[1]献立!$A$1:$B$101,2,FALSE)="","",VLOOKUP(I144,[1]献立!$A$1:$B$101,2,FALSE))</f>
        <v>味噌汁</v>
      </c>
      <c r="K144" s="1"/>
    </row>
    <row r="145" spans="1:11" x14ac:dyDescent="0.4">
      <c r="A145" s="42"/>
      <c r="B145" s="42"/>
      <c r="C145" s="41">
        <f>C144+1</f>
        <v>65</v>
      </c>
      <c r="D145" s="40" t="str">
        <f>IF(VLOOKUP(C145,[1]献立!$A$1:$B$101,2,FALSE)="","",VLOOKUP(C145,[1]献立!$A$1:$B$101,2,FALSE))</f>
        <v/>
      </c>
      <c r="E145" s="41"/>
      <c r="F145" s="10"/>
      <c r="G145" s="42"/>
      <c r="H145" s="42"/>
      <c r="I145" s="41">
        <f>I144+1</f>
        <v>70</v>
      </c>
      <c r="J145" s="40" t="str">
        <f>IF(VLOOKUP(I145,[1]献立!$A$1:$B$101,2,FALSE)="","",VLOOKUP(I145,[1]献立!$A$1:$B$101,2,FALSE))</f>
        <v>ジョア</v>
      </c>
      <c r="K145" s="1"/>
    </row>
    <row r="146" spans="1:11" s="20" customFormat="1" ht="18" x14ac:dyDescent="0.4">
      <c r="A146" s="39" t="s">
        <v>11</v>
      </c>
      <c r="B146" s="39" t="s">
        <v>10</v>
      </c>
      <c r="C146" s="39"/>
      <c r="D146" s="22" t="s">
        <v>9</v>
      </c>
      <c r="E146" s="27"/>
      <c r="F146" s="26"/>
      <c r="G146" s="39" t="s">
        <v>11</v>
      </c>
      <c r="H146" s="39" t="s">
        <v>10</v>
      </c>
      <c r="I146" s="39"/>
      <c r="J146" s="22" t="s">
        <v>9</v>
      </c>
      <c r="K146" s="21"/>
    </row>
    <row r="147" spans="1:11" x14ac:dyDescent="0.4">
      <c r="A147" s="38" t="s">
        <v>8</v>
      </c>
      <c r="B147" s="37" t="s">
        <v>7</v>
      </c>
      <c r="C147" s="37"/>
      <c r="D147" s="36" t="s">
        <v>6</v>
      </c>
      <c r="E147" s="32"/>
      <c r="F147" s="31"/>
      <c r="G147" s="38" t="s">
        <v>8</v>
      </c>
      <c r="H147" s="37" t="s">
        <v>7</v>
      </c>
      <c r="I147" s="37"/>
      <c r="J147" s="36" t="s">
        <v>6</v>
      </c>
      <c r="K147" s="1"/>
    </row>
    <row r="148" spans="1:11" s="20" customFormat="1" ht="18" x14ac:dyDescent="0.4">
      <c r="A148" s="35" t="s">
        <v>5</v>
      </c>
      <c r="B148" s="34" t="s">
        <v>4</v>
      </c>
      <c r="C148" s="34"/>
      <c r="D148" s="33" t="s">
        <v>3</v>
      </c>
      <c r="E148" s="27"/>
      <c r="F148" s="26"/>
      <c r="G148" s="35" t="s">
        <v>5</v>
      </c>
      <c r="H148" s="34" t="s">
        <v>4</v>
      </c>
      <c r="I148" s="34"/>
      <c r="J148" s="33" t="s">
        <v>3</v>
      </c>
      <c r="K148" s="21"/>
    </row>
    <row r="149" spans="1:11" x14ac:dyDescent="0.4">
      <c r="A149" s="30" t="s">
        <v>2</v>
      </c>
      <c r="B149" s="29"/>
      <c r="C149" s="29"/>
      <c r="D149" s="28"/>
      <c r="E149" s="32"/>
      <c r="F149" s="31"/>
      <c r="G149" s="30" t="s">
        <v>2</v>
      </c>
      <c r="H149" s="29"/>
      <c r="I149" s="29"/>
      <c r="J149" s="28"/>
      <c r="K149" s="1"/>
    </row>
    <row r="150" spans="1:11" s="20" customFormat="1" ht="18" x14ac:dyDescent="0.4">
      <c r="A150" s="25" t="s">
        <v>1</v>
      </c>
      <c r="B150" s="24"/>
      <c r="C150" s="23"/>
      <c r="D150" s="22" t="s">
        <v>0</v>
      </c>
      <c r="E150" s="27"/>
      <c r="F150" s="26"/>
      <c r="G150" s="25" t="s">
        <v>1</v>
      </c>
      <c r="H150" s="24"/>
      <c r="I150" s="23"/>
      <c r="J150" s="22" t="s">
        <v>0</v>
      </c>
      <c r="K150" s="21"/>
    </row>
    <row r="151" spans="1:11" x14ac:dyDescent="0.4">
      <c r="A151" s="19"/>
      <c r="B151" s="18"/>
      <c r="C151" s="17"/>
      <c r="D151" s="16"/>
      <c r="E151" s="11"/>
      <c r="F151" s="10"/>
      <c r="G151" s="19"/>
      <c r="H151" s="18"/>
      <c r="I151" s="17"/>
      <c r="J151" s="16"/>
      <c r="K151" s="1"/>
    </row>
    <row r="152" spans="1:11" x14ac:dyDescent="0.4">
      <c r="A152" s="15"/>
      <c r="B152" s="14"/>
      <c r="C152" s="13"/>
      <c r="D152" s="12"/>
      <c r="E152" s="11"/>
      <c r="F152" s="10"/>
      <c r="G152" s="15"/>
      <c r="H152" s="14"/>
      <c r="I152" s="13"/>
      <c r="J152" s="12"/>
      <c r="K152" s="1"/>
    </row>
    <row r="153" spans="1:11" x14ac:dyDescent="0.4">
      <c r="A153" s="15"/>
      <c r="B153" s="14"/>
      <c r="C153" s="13"/>
      <c r="D153" s="12"/>
      <c r="E153" s="11"/>
      <c r="F153" s="10"/>
      <c r="G153" s="15"/>
      <c r="H153" s="14"/>
      <c r="I153" s="13"/>
      <c r="J153" s="12"/>
      <c r="K153" s="1"/>
    </row>
    <row r="154" spans="1:11" x14ac:dyDescent="0.4">
      <c r="A154" s="15"/>
      <c r="B154" s="14"/>
      <c r="C154" s="13"/>
      <c r="D154" s="12"/>
      <c r="E154" s="11"/>
      <c r="F154" s="10"/>
      <c r="G154" s="15"/>
      <c r="H154" s="14"/>
      <c r="I154" s="13"/>
      <c r="J154" s="12"/>
      <c r="K154" s="1"/>
    </row>
    <row r="155" spans="1:11" x14ac:dyDescent="0.4">
      <c r="A155" s="15"/>
      <c r="B155" s="14"/>
      <c r="C155" s="13"/>
      <c r="D155" s="12"/>
      <c r="E155" s="11"/>
      <c r="F155" s="10"/>
      <c r="G155" s="15"/>
      <c r="H155" s="14"/>
      <c r="I155" s="13"/>
      <c r="J155" s="12"/>
      <c r="K155" s="1"/>
    </row>
    <row r="156" spans="1:11" x14ac:dyDescent="0.4">
      <c r="A156" s="15"/>
      <c r="B156" s="14"/>
      <c r="C156" s="13"/>
      <c r="D156" s="12"/>
      <c r="E156" s="11"/>
      <c r="F156" s="10"/>
      <c r="G156" s="15"/>
      <c r="H156" s="14"/>
      <c r="I156" s="13"/>
      <c r="J156" s="12"/>
      <c r="K156" s="1"/>
    </row>
    <row r="157" spans="1:11" x14ac:dyDescent="0.4">
      <c r="A157" s="15"/>
      <c r="B157" s="14"/>
      <c r="C157" s="13"/>
      <c r="D157" s="12"/>
      <c r="E157" s="11"/>
      <c r="F157" s="10"/>
      <c r="G157" s="15"/>
      <c r="H157" s="14"/>
      <c r="I157" s="13"/>
      <c r="J157" s="12"/>
      <c r="K157" s="1"/>
    </row>
    <row r="158" spans="1:11" x14ac:dyDescent="0.4">
      <c r="A158" s="15"/>
      <c r="B158" s="14"/>
      <c r="C158" s="13"/>
      <c r="D158" s="12"/>
      <c r="E158" s="11"/>
      <c r="F158" s="10"/>
      <c r="G158" s="15"/>
      <c r="H158" s="14"/>
      <c r="I158" s="13"/>
      <c r="J158" s="12"/>
      <c r="K158" s="1"/>
    </row>
    <row r="159" spans="1:11" x14ac:dyDescent="0.4">
      <c r="A159" s="9"/>
      <c r="B159" s="8"/>
      <c r="C159" s="7"/>
      <c r="D159" s="6"/>
      <c r="E159" s="11"/>
      <c r="F159" s="10"/>
      <c r="G159" s="9"/>
      <c r="H159" s="8"/>
      <c r="I159" s="7"/>
      <c r="J159" s="6"/>
      <c r="K159" s="1"/>
    </row>
    <row r="160" spans="1:11" x14ac:dyDescent="0.4">
      <c r="A160" s="4"/>
      <c r="B160" s="4"/>
      <c r="C160" s="4"/>
      <c r="D160" s="4"/>
      <c r="E160" s="4"/>
      <c r="F160" s="5"/>
      <c r="G160" s="4"/>
      <c r="H160" s="4"/>
      <c r="I160" s="4"/>
      <c r="J160" s="4"/>
      <c r="K160" s="1"/>
    </row>
    <row r="161" spans="1:11" ht="5.0999999999999996" customHeight="1" x14ac:dyDescent="0.4">
      <c r="F161" s="2"/>
      <c r="K161" s="56"/>
    </row>
    <row r="162" spans="1:11" x14ac:dyDescent="0.4">
      <c r="A162" s="46">
        <f>$A$1</f>
        <v>6</v>
      </c>
      <c r="B162" s="45">
        <f>WORKDAY(H139,1,'[1]祝日,休園日'!A:A)</f>
        <v>20</v>
      </c>
      <c r="C162" s="45"/>
      <c r="D162" s="44">
        <f>B162</f>
        <v>20</v>
      </c>
      <c r="E162" s="47"/>
      <c r="F162" s="2"/>
      <c r="G162" s="46">
        <f>$A$1</f>
        <v>6</v>
      </c>
      <c r="H162" s="45">
        <f>WORKDAY(B162,1,'[1]祝日,休園日'!A:A)</f>
        <v>23</v>
      </c>
      <c r="I162" s="45"/>
      <c r="J162" s="44">
        <f>H162</f>
        <v>23</v>
      </c>
      <c r="K162" s="1"/>
    </row>
    <row r="163" spans="1:11" s="20" customFormat="1" ht="18" x14ac:dyDescent="0.4">
      <c r="A163" s="39" t="s">
        <v>14</v>
      </c>
      <c r="B163" s="39" t="s">
        <v>13</v>
      </c>
      <c r="C163" s="39"/>
      <c r="D163" s="22" t="s">
        <v>12</v>
      </c>
      <c r="E163" s="27"/>
      <c r="F163" s="26"/>
      <c r="G163" s="39" t="s">
        <v>14</v>
      </c>
      <c r="H163" s="39" t="s">
        <v>13</v>
      </c>
      <c r="I163" s="39"/>
      <c r="J163" s="22" t="s">
        <v>12</v>
      </c>
      <c r="K163" s="21"/>
    </row>
    <row r="164" spans="1:11" x14ac:dyDescent="0.4">
      <c r="A164" s="41"/>
      <c r="B164" s="41"/>
      <c r="C164" s="41">
        <f>I145+1</f>
        <v>71</v>
      </c>
      <c r="D164" s="40" t="str">
        <f>IF(VLOOKUP(C164,[1]献立!$A$1:$B$101,2,FALSE)="","",VLOOKUP(C164,[1]献立!$A$1:$B$101,2,FALSE))</f>
        <v>ご飯</v>
      </c>
      <c r="E164" s="43"/>
      <c r="F164" s="10"/>
      <c r="G164" s="41"/>
      <c r="H164" s="41"/>
      <c r="I164" s="41">
        <f>C168+1</f>
        <v>76</v>
      </c>
      <c r="J164" s="40" t="str">
        <f>IF(VLOOKUP(I164,[1]献立!$A$1:$B$101,2,FALSE)="","",VLOOKUP(I164,[1]献立!$A$1:$B$101,2,FALSE))</f>
        <v>チキンライス</v>
      </c>
      <c r="K164" s="1"/>
    </row>
    <row r="165" spans="1:11" x14ac:dyDescent="0.4">
      <c r="A165" s="41"/>
      <c r="B165" s="41"/>
      <c r="C165" s="41">
        <f>C164+1</f>
        <v>72</v>
      </c>
      <c r="D165" s="40" t="str">
        <f>IF(VLOOKUP(C165,[1]献立!$A$1:$B$101,2,FALSE)="","",VLOOKUP(C165,[1]献立!$A$1:$B$101,2,FALSE))</f>
        <v>豆腐の五目煮</v>
      </c>
      <c r="E165" s="43"/>
      <c r="F165" s="10"/>
      <c r="G165" s="41"/>
      <c r="H165" s="41"/>
      <c r="I165" s="41">
        <f>I164+1</f>
        <v>77</v>
      </c>
      <c r="J165" s="40" t="str">
        <f>IF(VLOOKUP(I165,[1]献立!$A$1:$B$101,2,FALSE)="","",VLOOKUP(I165,[1]献立!$A$1:$B$101,2,FALSE))</f>
        <v>しらすいり厚焼き玉子</v>
      </c>
      <c r="K165" s="1"/>
    </row>
    <row r="166" spans="1:11" x14ac:dyDescent="0.4">
      <c r="A166" s="41"/>
      <c r="B166" s="41"/>
      <c r="C166" s="41">
        <f>C165+1</f>
        <v>73</v>
      </c>
      <c r="D166" s="40" t="str">
        <f>IF(VLOOKUP(C166,[1]献立!$A$1:$B$101,2,FALSE)="","",VLOOKUP(C166,[1]献立!$A$1:$B$101,2,FALSE))</f>
        <v>きゅうりとツナのサラダ</v>
      </c>
      <c r="E166" s="43"/>
      <c r="F166" s="10"/>
      <c r="G166" s="41"/>
      <c r="H166" s="41"/>
      <c r="I166" s="41">
        <f>I165+1</f>
        <v>78</v>
      </c>
      <c r="J166" s="40" t="str">
        <f>IF(VLOOKUP(I166,[1]献立!$A$1:$B$101,2,FALSE)="","",VLOOKUP(I166,[1]献立!$A$1:$B$101,2,FALSE))</f>
        <v>チーズ入り野菜サラダ</v>
      </c>
      <c r="K166" s="1"/>
    </row>
    <row r="167" spans="1:11" x14ac:dyDescent="0.4">
      <c r="A167" s="41"/>
      <c r="B167" s="41"/>
      <c r="C167" s="41">
        <f>C166+1</f>
        <v>74</v>
      </c>
      <c r="D167" s="40" t="str">
        <f>IF(VLOOKUP(C167,[1]献立!$A$1:$B$101,2,FALSE)="","",VLOOKUP(C167,[1]献立!$A$1:$B$101,2,FALSE))</f>
        <v>味噌汁</v>
      </c>
      <c r="E167" s="41"/>
      <c r="F167" s="10"/>
      <c r="G167" s="41"/>
      <c r="H167" s="41"/>
      <c r="I167" s="41">
        <f>I166+1</f>
        <v>79</v>
      </c>
      <c r="J167" s="40" t="str">
        <f>IF(VLOOKUP(I167,[1]献立!$A$1:$B$101,2,FALSE)="","",VLOOKUP(I167,[1]献立!$A$1:$B$101,2,FALSE))</f>
        <v>コーンスープ</v>
      </c>
      <c r="K167" s="1"/>
    </row>
    <row r="168" spans="1:11" x14ac:dyDescent="0.4">
      <c r="A168" s="42"/>
      <c r="B168" s="42"/>
      <c r="C168" s="41">
        <f>C167+1</f>
        <v>75</v>
      </c>
      <c r="D168" s="40" t="str">
        <f>IF(VLOOKUP(C168,[1]献立!$A$1:$B$101,2,FALSE)="","",VLOOKUP(C168,[1]献立!$A$1:$B$101,2,FALSE))</f>
        <v>みかん缶</v>
      </c>
      <c r="E168" s="41"/>
      <c r="F168" s="10"/>
      <c r="G168" s="42"/>
      <c r="H168" s="42"/>
      <c r="I168" s="41">
        <f>I167+1</f>
        <v>80</v>
      </c>
      <c r="J168" s="40" t="str">
        <f>IF(VLOOKUP(I168,[1]献立!$A$1:$B$101,2,FALSE)="","",VLOOKUP(I168,[1]献立!$A$1:$B$101,2,FALSE))</f>
        <v>りんごゼリー</v>
      </c>
      <c r="K168" s="1"/>
    </row>
    <row r="169" spans="1:11" s="20" customFormat="1" ht="18" x14ac:dyDescent="0.4">
      <c r="A169" s="39" t="s">
        <v>11</v>
      </c>
      <c r="B169" s="39" t="s">
        <v>10</v>
      </c>
      <c r="C169" s="39"/>
      <c r="D169" s="22" t="s">
        <v>9</v>
      </c>
      <c r="E169" s="27"/>
      <c r="F169" s="26"/>
      <c r="G169" s="39" t="s">
        <v>11</v>
      </c>
      <c r="H169" s="39" t="s">
        <v>10</v>
      </c>
      <c r="I169" s="39"/>
      <c r="J169" s="22" t="s">
        <v>9</v>
      </c>
      <c r="K169" s="21"/>
    </row>
    <row r="170" spans="1:11" x14ac:dyDescent="0.4">
      <c r="A170" s="38" t="s">
        <v>8</v>
      </c>
      <c r="B170" s="37" t="s">
        <v>7</v>
      </c>
      <c r="C170" s="37"/>
      <c r="D170" s="36" t="s">
        <v>6</v>
      </c>
      <c r="E170" s="32"/>
      <c r="F170" s="31"/>
      <c r="G170" s="38" t="s">
        <v>8</v>
      </c>
      <c r="H170" s="37" t="s">
        <v>7</v>
      </c>
      <c r="I170" s="37"/>
      <c r="J170" s="36" t="s">
        <v>6</v>
      </c>
      <c r="K170" s="1"/>
    </row>
    <row r="171" spans="1:11" s="20" customFormat="1" ht="18" x14ac:dyDescent="0.4">
      <c r="A171" s="35" t="s">
        <v>5</v>
      </c>
      <c r="B171" s="34" t="s">
        <v>4</v>
      </c>
      <c r="C171" s="34"/>
      <c r="D171" s="33" t="s">
        <v>3</v>
      </c>
      <c r="E171" s="27"/>
      <c r="F171" s="26"/>
      <c r="G171" s="35" t="s">
        <v>5</v>
      </c>
      <c r="H171" s="34" t="s">
        <v>4</v>
      </c>
      <c r="I171" s="34"/>
      <c r="J171" s="33" t="s">
        <v>3</v>
      </c>
      <c r="K171" s="21"/>
    </row>
    <row r="172" spans="1:11" x14ac:dyDescent="0.4">
      <c r="A172" s="30" t="s">
        <v>2</v>
      </c>
      <c r="B172" s="29"/>
      <c r="C172" s="29"/>
      <c r="D172" s="28"/>
      <c r="E172" s="32"/>
      <c r="F172" s="31"/>
      <c r="G172" s="30" t="s">
        <v>2</v>
      </c>
      <c r="H172" s="29"/>
      <c r="I172" s="29"/>
      <c r="J172" s="28"/>
      <c r="K172" s="1"/>
    </row>
    <row r="173" spans="1:11" s="20" customFormat="1" ht="18" x14ac:dyDescent="0.4">
      <c r="A173" s="25" t="s">
        <v>1</v>
      </c>
      <c r="B173" s="24"/>
      <c r="C173" s="23"/>
      <c r="D173" s="22" t="s">
        <v>0</v>
      </c>
      <c r="E173" s="27"/>
      <c r="F173" s="26"/>
      <c r="G173" s="25" t="s">
        <v>1</v>
      </c>
      <c r="H173" s="24"/>
      <c r="I173" s="23"/>
      <c r="J173" s="22" t="s">
        <v>0</v>
      </c>
      <c r="K173" s="21"/>
    </row>
    <row r="174" spans="1:11" x14ac:dyDescent="0.4">
      <c r="A174" s="19"/>
      <c r="B174" s="18"/>
      <c r="C174" s="53"/>
      <c r="D174" s="16"/>
      <c r="E174" s="11"/>
      <c r="F174" s="10"/>
      <c r="G174" s="55"/>
      <c r="H174" s="55"/>
      <c r="I174" s="54"/>
      <c r="J174" s="16"/>
      <c r="K174" s="1"/>
    </row>
    <row r="175" spans="1:11" x14ac:dyDescent="0.4">
      <c r="A175" s="15"/>
      <c r="B175" s="14"/>
      <c r="C175" s="53"/>
      <c r="D175" s="12"/>
      <c r="E175" s="11"/>
      <c r="F175" s="10"/>
      <c r="G175" s="52"/>
      <c r="H175" s="52"/>
      <c r="I175" s="51"/>
      <c r="J175" s="12"/>
      <c r="K175" s="1"/>
    </row>
    <row r="176" spans="1:11" x14ac:dyDescent="0.4">
      <c r="A176" s="15"/>
      <c r="B176" s="14"/>
      <c r="C176" s="53"/>
      <c r="D176" s="12"/>
      <c r="E176" s="11"/>
      <c r="F176" s="10"/>
      <c r="G176" s="52"/>
      <c r="H176" s="52"/>
      <c r="I176" s="51"/>
      <c r="J176" s="12"/>
      <c r="K176" s="1"/>
    </row>
    <row r="177" spans="1:11" x14ac:dyDescent="0.4">
      <c r="A177" s="15"/>
      <c r="B177" s="14"/>
      <c r="C177" s="53"/>
      <c r="D177" s="12"/>
      <c r="E177" s="11"/>
      <c r="F177" s="10"/>
      <c r="G177" s="52"/>
      <c r="H177" s="52"/>
      <c r="I177" s="51"/>
      <c r="J177" s="12"/>
      <c r="K177" s="1"/>
    </row>
    <row r="178" spans="1:11" x14ac:dyDescent="0.4">
      <c r="A178" s="15"/>
      <c r="B178" s="14"/>
      <c r="C178" s="53"/>
      <c r="D178" s="12"/>
      <c r="E178" s="11"/>
      <c r="F178" s="10"/>
      <c r="G178" s="52"/>
      <c r="H178" s="52"/>
      <c r="I178" s="51"/>
      <c r="J178" s="12"/>
      <c r="K178" s="1"/>
    </row>
    <row r="179" spans="1:11" x14ac:dyDescent="0.4">
      <c r="A179" s="15"/>
      <c r="B179" s="14"/>
      <c r="C179" s="53"/>
      <c r="D179" s="12"/>
      <c r="E179" s="11"/>
      <c r="F179" s="10"/>
      <c r="G179" s="52"/>
      <c r="H179" s="52"/>
      <c r="I179" s="51"/>
      <c r="J179" s="12"/>
      <c r="K179" s="1"/>
    </row>
    <row r="180" spans="1:11" x14ac:dyDescent="0.4">
      <c r="A180" s="15"/>
      <c r="B180" s="14"/>
      <c r="C180" s="53"/>
      <c r="D180" s="12"/>
      <c r="E180" s="11"/>
      <c r="F180" s="10"/>
      <c r="G180" s="52"/>
      <c r="H180" s="52"/>
      <c r="I180" s="51"/>
      <c r="J180" s="12"/>
      <c r="K180" s="1"/>
    </row>
    <row r="181" spans="1:11" x14ac:dyDescent="0.4">
      <c r="A181" s="15"/>
      <c r="B181" s="14"/>
      <c r="C181" s="53"/>
      <c r="D181" s="12"/>
      <c r="E181" s="11"/>
      <c r="F181" s="10"/>
      <c r="G181" s="52"/>
      <c r="H181" s="52"/>
      <c r="I181" s="51"/>
      <c r="J181" s="12"/>
      <c r="K181" s="1"/>
    </row>
    <row r="182" spans="1:11" x14ac:dyDescent="0.4">
      <c r="A182" s="9"/>
      <c r="B182" s="8"/>
      <c r="C182" s="50"/>
      <c r="D182" s="6"/>
      <c r="E182" s="11"/>
      <c r="F182" s="10"/>
      <c r="G182" s="49"/>
      <c r="H182" s="49"/>
      <c r="I182" s="48"/>
      <c r="J182" s="6"/>
      <c r="K182" s="1"/>
    </row>
    <row r="183" spans="1:11" x14ac:dyDescent="0.4">
      <c r="A183" s="4"/>
      <c r="B183" s="4"/>
      <c r="C183" s="4"/>
      <c r="D183" s="4"/>
      <c r="E183" s="4"/>
      <c r="F183" s="5"/>
      <c r="G183" s="4"/>
      <c r="H183" s="4"/>
      <c r="I183" s="4"/>
      <c r="J183" s="4"/>
      <c r="K183" s="3"/>
    </row>
    <row r="184" spans="1:11" ht="5.0999999999999996" customHeight="1" x14ac:dyDescent="0.4">
      <c r="F184" s="2"/>
      <c r="K184" s="1"/>
    </row>
    <row r="185" spans="1:11" x14ac:dyDescent="0.4">
      <c r="A185" s="46">
        <f>$A$1</f>
        <v>6</v>
      </c>
      <c r="B185" s="45">
        <f>WORKDAY(H162,1,'[1]祝日,休園日'!A:A)</f>
        <v>24</v>
      </c>
      <c r="C185" s="45"/>
      <c r="D185" s="44">
        <f>B185</f>
        <v>24</v>
      </c>
      <c r="E185" s="47"/>
      <c r="F185" s="2"/>
      <c r="G185" s="46">
        <f>$A$185</f>
        <v>6</v>
      </c>
      <c r="H185" s="45">
        <f>WORKDAY(B185,1,'[1]祝日,休園日'!G:G)</f>
        <v>25</v>
      </c>
      <c r="I185" s="45"/>
      <c r="J185" s="44">
        <f>H185</f>
        <v>25</v>
      </c>
      <c r="K185" s="1"/>
    </row>
    <row r="186" spans="1:11" s="20" customFormat="1" ht="18" x14ac:dyDescent="0.4">
      <c r="A186" s="39" t="s">
        <v>14</v>
      </c>
      <c r="B186" s="39" t="s">
        <v>13</v>
      </c>
      <c r="C186" s="39"/>
      <c r="D186" s="22" t="s">
        <v>12</v>
      </c>
      <c r="E186" s="27"/>
      <c r="F186" s="26"/>
      <c r="G186" s="39" t="s">
        <v>14</v>
      </c>
      <c r="H186" s="39" t="s">
        <v>13</v>
      </c>
      <c r="I186" s="39"/>
      <c r="J186" s="22" t="s">
        <v>12</v>
      </c>
      <c r="K186" s="21"/>
    </row>
    <row r="187" spans="1:11" x14ac:dyDescent="0.4">
      <c r="A187" s="41"/>
      <c r="B187" s="41"/>
      <c r="C187" s="41">
        <f>I168+1</f>
        <v>81</v>
      </c>
      <c r="D187" s="40" t="str">
        <f>IF(VLOOKUP(C187,[1]献立!$A$1:$B$101,2,FALSE)="","",VLOOKUP(C187,[1]献立!$A$1:$B$101,2,FALSE))</f>
        <v>ご飯</v>
      </c>
      <c r="E187" s="43"/>
      <c r="F187" s="10"/>
      <c r="G187" s="41"/>
      <c r="H187" s="41"/>
      <c r="I187" s="41">
        <f>C191+1</f>
        <v>86</v>
      </c>
      <c r="J187" s="40" t="str">
        <f>IF(VLOOKUP(I187,[1]献立!$A$1:$B$101,2,FALSE)="","",VLOOKUP(I187,[1]献立!$A$1:$B$101,2,FALSE))</f>
        <v>鶏ときのこのスパゲティ</v>
      </c>
      <c r="K187" s="1"/>
    </row>
    <row r="188" spans="1:11" x14ac:dyDescent="0.4">
      <c r="A188" s="41"/>
      <c r="B188" s="41"/>
      <c r="C188" s="41">
        <f>C187+1</f>
        <v>82</v>
      </c>
      <c r="D188" s="40" t="str">
        <f>IF(VLOOKUP(C188,[1]献立!$A$1:$B$101,2,FALSE)="","",VLOOKUP(C188,[1]献立!$A$1:$B$101,2,FALSE))</f>
        <v>さわらの西京焼き</v>
      </c>
      <c r="E188" s="43"/>
      <c r="F188" s="10"/>
      <c r="G188" s="41"/>
      <c r="H188" s="41"/>
      <c r="I188" s="41">
        <f>I187+1</f>
        <v>87</v>
      </c>
      <c r="J188" s="40" t="str">
        <f>IF(VLOOKUP(I188,[1]献立!$A$1:$B$101,2,FALSE)="","",VLOOKUP(I188,[1]献立!$A$1:$B$101,2,FALSE))</f>
        <v>ブロッコリーのツナ和え</v>
      </c>
      <c r="K188" s="1"/>
    </row>
    <row r="189" spans="1:11" x14ac:dyDescent="0.4">
      <c r="A189" s="41"/>
      <c r="B189" s="41"/>
      <c r="C189" s="41">
        <f>C188+1</f>
        <v>83</v>
      </c>
      <c r="D189" s="40" t="str">
        <f>IF(VLOOKUP(C189,[1]献立!$A$1:$B$101,2,FALSE)="","",VLOOKUP(C189,[1]献立!$A$1:$B$101,2,FALSE))</f>
        <v>春雨の和え物</v>
      </c>
      <c r="E189" s="43"/>
      <c r="F189" s="10"/>
      <c r="G189" s="41"/>
      <c r="H189" s="41"/>
      <c r="I189" s="41">
        <f>I188+1</f>
        <v>88</v>
      </c>
      <c r="J189" s="40" t="str">
        <f>IF(VLOOKUP(I189,[1]献立!$A$1:$B$101,2,FALSE)="","",VLOOKUP(I189,[1]献立!$A$1:$B$101,2,FALSE))</f>
        <v>みかん缶</v>
      </c>
      <c r="K189" s="1"/>
    </row>
    <row r="190" spans="1:11" x14ac:dyDescent="0.4">
      <c r="A190" s="41"/>
      <c r="B190" s="41"/>
      <c r="C190" s="41">
        <f>C189+1</f>
        <v>84</v>
      </c>
      <c r="D190" s="40" t="str">
        <f>IF(VLOOKUP(C190,[1]献立!$A$1:$B$101,2,FALSE)="","",VLOOKUP(C190,[1]献立!$A$1:$B$101,2,FALSE))</f>
        <v>味噌汁</v>
      </c>
      <c r="E190" s="41"/>
      <c r="F190" s="10"/>
      <c r="G190" s="41"/>
      <c r="H190" s="41"/>
      <c r="I190" s="41">
        <f>I189+1</f>
        <v>89</v>
      </c>
      <c r="J190" s="40" t="str">
        <f>IF(VLOOKUP(I190,[1]献立!$A$1:$B$101,2,FALSE)="","",VLOOKUP(I190,[1]献立!$A$1:$B$101,2,FALSE))</f>
        <v/>
      </c>
      <c r="K190" s="1"/>
    </row>
    <row r="191" spans="1:11" x14ac:dyDescent="0.4">
      <c r="A191" s="42"/>
      <c r="B191" s="42"/>
      <c r="C191" s="41">
        <f>C190+1</f>
        <v>85</v>
      </c>
      <c r="D191" s="40" t="str">
        <f>IF(VLOOKUP(C191,[1]献立!$A$1:$B$101,2,FALSE)="","",VLOOKUP(C191,[1]献立!$A$1:$B$101,2,FALSE))</f>
        <v>ジョア</v>
      </c>
      <c r="E191" s="41"/>
      <c r="F191" s="10"/>
      <c r="G191" s="42"/>
      <c r="H191" s="42"/>
      <c r="I191" s="41">
        <f>I190+1</f>
        <v>90</v>
      </c>
      <c r="J191" s="40" t="str">
        <f>IF(VLOOKUP(I191,[1]献立!$A$1:$B$101,2,FALSE)="","",VLOOKUP(I191,[1]献立!$A$1:$B$101,2,FALSE))</f>
        <v/>
      </c>
      <c r="K191" s="1"/>
    </row>
    <row r="192" spans="1:11" s="20" customFormat="1" ht="18" x14ac:dyDescent="0.4">
      <c r="A192" s="39" t="s">
        <v>11</v>
      </c>
      <c r="B192" s="39" t="s">
        <v>10</v>
      </c>
      <c r="C192" s="39"/>
      <c r="D192" s="22" t="s">
        <v>9</v>
      </c>
      <c r="E192" s="27"/>
      <c r="F192" s="26"/>
      <c r="G192" s="39" t="s">
        <v>11</v>
      </c>
      <c r="H192" s="39" t="s">
        <v>10</v>
      </c>
      <c r="I192" s="39"/>
      <c r="J192" s="22" t="s">
        <v>9</v>
      </c>
      <c r="K192" s="21"/>
    </row>
    <row r="193" spans="1:11" x14ac:dyDescent="0.4">
      <c r="A193" s="38" t="s">
        <v>8</v>
      </c>
      <c r="B193" s="37" t="s">
        <v>7</v>
      </c>
      <c r="C193" s="37"/>
      <c r="D193" s="36" t="s">
        <v>6</v>
      </c>
      <c r="E193" s="32"/>
      <c r="F193" s="31"/>
      <c r="G193" s="38" t="s">
        <v>8</v>
      </c>
      <c r="H193" s="37" t="s">
        <v>7</v>
      </c>
      <c r="I193" s="37"/>
      <c r="J193" s="36" t="s">
        <v>6</v>
      </c>
      <c r="K193" s="1"/>
    </row>
    <row r="194" spans="1:11" s="20" customFormat="1" ht="18" x14ac:dyDescent="0.4">
      <c r="A194" s="35" t="s">
        <v>5</v>
      </c>
      <c r="B194" s="34" t="s">
        <v>4</v>
      </c>
      <c r="C194" s="34"/>
      <c r="D194" s="33" t="s">
        <v>3</v>
      </c>
      <c r="E194" s="27"/>
      <c r="F194" s="26"/>
      <c r="G194" s="35" t="s">
        <v>5</v>
      </c>
      <c r="H194" s="34" t="s">
        <v>4</v>
      </c>
      <c r="I194" s="34"/>
      <c r="J194" s="33" t="s">
        <v>3</v>
      </c>
      <c r="K194" s="21"/>
    </row>
    <row r="195" spans="1:11" x14ac:dyDescent="0.4">
      <c r="A195" s="30" t="s">
        <v>2</v>
      </c>
      <c r="B195" s="29"/>
      <c r="C195" s="29"/>
      <c r="D195" s="28"/>
      <c r="E195" s="32"/>
      <c r="F195" s="31"/>
      <c r="G195" s="30" t="s">
        <v>2</v>
      </c>
      <c r="H195" s="29"/>
      <c r="I195" s="29"/>
      <c r="J195" s="28"/>
      <c r="K195" s="1"/>
    </row>
    <row r="196" spans="1:11" s="20" customFormat="1" ht="18" x14ac:dyDescent="0.4">
      <c r="A196" s="25" t="s">
        <v>1</v>
      </c>
      <c r="B196" s="24"/>
      <c r="C196" s="23"/>
      <c r="D196" s="22" t="s">
        <v>0</v>
      </c>
      <c r="E196" s="27"/>
      <c r="F196" s="26"/>
      <c r="G196" s="25" t="s">
        <v>1</v>
      </c>
      <c r="H196" s="24"/>
      <c r="I196" s="23"/>
      <c r="J196" s="22" t="s">
        <v>0</v>
      </c>
      <c r="K196" s="21"/>
    </row>
    <row r="197" spans="1:11" x14ac:dyDescent="0.4">
      <c r="A197" s="19"/>
      <c r="B197" s="18"/>
      <c r="C197" s="17"/>
      <c r="D197" s="16"/>
      <c r="E197" s="11"/>
      <c r="F197" s="10"/>
      <c r="G197" s="19"/>
      <c r="H197" s="18"/>
      <c r="I197" s="17"/>
      <c r="J197" s="16"/>
      <c r="K197" s="1"/>
    </row>
    <row r="198" spans="1:11" x14ac:dyDescent="0.4">
      <c r="A198" s="15"/>
      <c r="B198" s="14"/>
      <c r="C198" s="13"/>
      <c r="D198" s="12"/>
      <c r="E198" s="11"/>
      <c r="F198" s="10"/>
      <c r="G198" s="15"/>
      <c r="H198" s="14"/>
      <c r="I198" s="13"/>
      <c r="J198" s="12"/>
      <c r="K198" s="1"/>
    </row>
    <row r="199" spans="1:11" x14ac:dyDescent="0.4">
      <c r="A199" s="15"/>
      <c r="B199" s="14"/>
      <c r="C199" s="13"/>
      <c r="D199" s="12"/>
      <c r="E199" s="11"/>
      <c r="F199" s="10"/>
      <c r="G199" s="15"/>
      <c r="H199" s="14"/>
      <c r="I199" s="13"/>
      <c r="J199" s="12"/>
      <c r="K199" s="1"/>
    </row>
    <row r="200" spans="1:11" x14ac:dyDescent="0.4">
      <c r="A200" s="15"/>
      <c r="B200" s="14"/>
      <c r="C200" s="13"/>
      <c r="D200" s="12"/>
      <c r="E200" s="11"/>
      <c r="F200" s="10"/>
      <c r="G200" s="15"/>
      <c r="H200" s="14"/>
      <c r="I200" s="13"/>
      <c r="J200" s="12"/>
      <c r="K200" s="1"/>
    </row>
    <row r="201" spans="1:11" x14ac:dyDescent="0.4">
      <c r="A201" s="15"/>
      <c r="B201" s="14"/>
      <c r="C201" s="13"/>
      <c r="D201" s="12"/>
      <c r="E201" s="11"/>
      <c r="F201" s="10"/>
      <c r="G201" s="15"/>
      <c r="H201" s="14"/>
      <c r="I201" s="13"/>
      <c r="J201" s="12"/>
      <c r="K201" s="1"/>
    </row>
    <row r="202" spans="1:11" x14ac:dyDescent="0.4">
      <c r="A202" s="15"/>
      <c r="B202" s="14"/>
      <c r="C202" s="13"/>
      <c r="D202" s="12"/>
      <c r="E202" s="11"/>
      <c r="F202" s="10"/>
      <c r="G202" s="15"/>
      <c r="H202" s="14"/>
      <c r="I202" s="13"/>
      <c r="J202" s="12"/>
      <c r="K202" s="1"/>
    </row>
    <row r="203" spans="1:11" x14ac:dyDescent="0.4">
      <c r="A203" s="15"/>
      <c r="B203" s="14"/>
      <c r="C203" s="13"/>
      <c r="D203" s="12"/>
      <c r="E203" s="11"/>
      <c r="F203" s="10"/>
      <c r="G203" s="15"/>
      <c r="H203" s="14"/>
      <c r="I203" s="13"/>
      <c r="J203" s="12"/>
      <c r="K203" s="1"/>
    </row>
    <row r="204" spans="1:11" x14ac:dyDescent="0.4">
      <c r="A204" s="15"/>
      <c r="B204" s="14"/>
      <c r="C204" s="13"/>
      <c r="D204" s="12"/>
      <c r="E204" s="11"/>
      <c r="F204" s="10"/>
      <c r="G204" s="15"/>
      <c r="H204" s="14"/>
      <c r="I204" s="13"/>
      <c r="J204" s="12"/>
      <c r="K204" s="1"/>
    </row>
    <row r="205" spans="1:11" x14ac:dyDescent="0.4">
      <c r="A205" s="9"/>
      <c r="B205" s="8"/>
      <c r="C205" s="7"/>
      <c r="D205" s="6"/>
      <c r="E205" s="11"/>
      <c r="F205" s="10"/>
      <c r="G205" s="9"/>
      <c r="H205" s="8"/>
      <c r="I205" s="7"/>
      <c r="J205" s="6"/>
      <c r="K205" s="1"/>
    </row>
    <row r="206" spans="1:11" x14ac:dyDescent="0.4">
      <c r="A206" s="4"/>
      <c r="B206" s="4"/>
      <c r="C206" s="4"/>
      <c r="D206" s="4"/>
      <c r="E206" s="4"/>
      <c r="F206" s="5"/>
      <c r="G206" s="4"/>
      <c r="H206" s="4"/>
      <c r="I206" s="4"/>
      <c r="J206" s="4"/>
      <c r="K206" s="3"/>
    </row>
    <row r="207" spans="1:11" ht="5.0999999999999996" customHeight="1" x14ac:dyDescent="0.4">
      <c r="F207" s="2"/>
      <c r="K207" s="56"/>
    </row>
    <row r="208" spans="1:11" x14ac:dyDescent="0.4">
      <c r="A208" s="46">
        <f>$A$1</f>
        <v>6</v>
      </c>
      <c r="B208" s="45">
        <f>WORKDAY(H185,1,'[1]祝日,休園日'!A:A)</f>
        <v>26</v>
      </c>
      <c r="C208" s="45"/>
      <c r="D208" s="44">
        <f>B208</f>
        <v>26</v>
      </c>
      <c r="E208" s="47"/>
      <c r="F208" s="2"/>
      <c r="G208" s="46">
        <f>$A$1</f>
        <v>6</v>
      </c>
      <c r="H208" s="45">
        <f>WORKDAY(B208,1,'[1]祝日,休園日'!G:G)</f>
        <v>27</v>
      </c>
      <c r="I208" s="45"/>
      <c r="J208" s="44">
        <f>H208</f>
        <v>27</v>
      </c>
      <c r="K208" s="1"/>
    </row>
    <row r="209" spans="1:11" s="20" customFormat="1" ht="18" x14ac:dyDescent="0.4">
      <c r="A209" s="39" t="s">
        <v>14</v>
      </c>
      <c r="B209" s="39" t="s">
        <v>13</v>
      </c>
      <c r="C209" s="39"/>
      <c r="D209" s="22" t="s">
        <v>12</v>
      </c>
      <c r="E209" s="27"/>
      <c r="F209" s="26"/>
      <c r="G209" s="39" t="s">
        <v>14</v>
      </c>
      <c r="H209" s="39" t="s">
        <v>13</v>
      </c>
      <c r="I209" s="39"/>
      <c r="J209" s="22" t="s">
        <v>12</v>
      </c>
      <c r="K209" s="21"/>
    </row>
    <row r="210" spans="1:11" x14ac:dyDescent="0.4">
      <c r="A210" s="41"/>
      <c r="B210" s="41"/>
      <c r="C210" s="41">
        <f>I191+1</f>
        <v>91</v>
      </c>
      <c r="D210" s="40" t="str">
        <f>IF(VLOOKUP(C210,[1]献立!$A$1:$B$101,2,FALSE)="","",VLOOKUP(C210,[1]献立!$A$1:$B$101,2,FALSE))</f>
        <v>ご飯</v>
      </c>
      <c r="E210" s="43"/>
      <c r="F210" s="10"/>
      <c r="G210" s="41"/>
      <c r="H210" s="41"/>
      <c r="I210" s="41">
        <f>C214+1</f>
        <v>96</v>
      </c>
      <c r="J210" s="40" t="str">
        <f>IF(VLOOKUP(I210,[1]献立!$A$1:$B$101,2,FALSE)="","",VLOOKUP(I210,[1]献立!$A$1:$B$101,2,FALSE))</f>
        <v>ご飯</v>
      </c>
      <c r="K210" s="1"/>
    </row>
    <row r="211" spans="1:11" x14ac:dyDescent="0.4">
      <c r="A211" s="41"/>
      <c r="B211" s="41"/>
      <c r="C211" s="41">
        <f>C210+1</f>
        <v>92</v>
      </c>
      <c r="D211" s="40" t="str">
        <f>IF(VLOOKUP(C211,[1]献立!$A$1:$B$101,2,FALSE)="","",VLOOKUP(C211,[1]献立!$A$1:$B$101,2,FALSE))</f>
        <v>鮭のムニエル</v>
      </c>
      <c r="E211" s="43"/>
      <c r="F211" s="10"/>
      <c r="G211" s="41"/>
      <c r="H211" s="41"/>
      <c r="I211" s="41">
        <f>I210+1</f>
        <v>97</v>
      </c>
      <c r="J211" s="40" t="str">
        <f>IF(VLOOKUP(I211,[1]献立!$A$1:$B$101,2,FALSE)="","",VLOOKUP(I211,[1]献立!$A$1:$B$101,2,FALSE))</f>
        <v>回鍋肉</v>
      </c>
      <c r="K211" s="1"/>
    </row>
    <row r="212" spans="1:11" x14ac:dyDescent="0.4">
      <c r="A212" s="41"/>
      <c r="B212" s="41"/>
      <c r="C212" s="41">
        <f>C211+1</f>
        <v>93</v>
      </c>
      <c r="D212" s="40" t="str">
        <f>IF(VLOOKUP(C212,[1]献立!$A$1:$B$101,2,FALSE)="","",VLOOKUP(C212,[1]献立!$A$1:$B$101,2,FALSE))</f>
        <v>しらすときゅうりのたたき</v>
      </c>
      <c r="E212" s="43"/>
      <c r="F212" s="10"/>
      <c r="G212" s="41"/>
      <c r="H212" s="41"/>
      <c r="I212" s="41">
        <f>I211+1</f>
        <v>98</v>
      </c>
      <c r="J212" s="40" t="str">
        <f>IF(VLOOKUP(I212,[1]献立!$A$1:$B$101,2,FALSE)="","",VLOOKUP(I212,[1]献立!$A$1:$B$101,2,FALSE))</f>
        <v>ささみときゅうりの中華和え</v>
      </c>
      <c r="K212" s="1"/>
    </row>
    <row r="213" spans="1:11" x14ac:dyDescent="0.4">
      <c r="A213" s="41"/>
      <c r="B213" s="41"/>
      <c r="C213" s="41">
        <f>C212+1</f>
        <v>94</v>
      </c>
      <c r="D213" s="40" t="str">
        <f>IF(VLOOKUP(C213,[1]献立!$A$1:$B$101,2,FALSE)="","",VLOOKUP(C213,[1]献立!$A$1:$B$101,2,FALSE))</f>
        <v>やさいスープ</v>
      </c>
      <c r="E213" s="41"/>
      <c r="F213" s="10"/>
      <c r="G213" s="41"/>
      <c r="H213" s="41"/>
      <c r="I213" s="41">
        <f>I212+1</f>
        <v>99</v>
      </c>
      <c r="J213" s="40" t="str">
        <f>IF(VLOOKUP(I213,[1]献立!$A$1:$B$101,2,FALSE)="","",VLOOKUP(I213,[1]献立!$A$1:$B$101,2,FALSE))</f>
        <v>中華スープ</v>
      </c>
      <c r="K213" s="1"/>
    </row>
    <row r="214" spans="1:11" x14ac:dyDescent="0.4">
      <c r="A214" s="42"/>
      <c r="B214" s="42"/>
      <c r="C214" s="41">
        <f>C213+1</f>
        <v>95</v>
      </c>
      <c r="D214" s="40" t="str">
        <f>IF(VLOOKUP(C214,[1]献立!$A$1:$B$101,2,FALSE)="","",VLOOKUP(C214,[1]献立!$A$1:$B$101,2,FALSE))</f>
        <v>ヨーグルト</v>
      </c>
      <c r="E214" s="41"/>
      <c r="F214" s="10"/>
      <c r="G214" s="42"/>
      <c r="H214" s="42"/>
      <c r="I214" s="41">
        <f>I213+1</f>
        <v>100</v>
      </c>
      <c r="J214" s="40" t="str">
        <f>IF(VLOOKUP(I214,[1]献立!$A$1:$B$101,2,FALSE)="","",VLOOKUP(I214,[1]献立!$A$1:$B$101,2,FALSE))</f>
        <v>パイン缶</v>
      </c>
      <c r="K214" s="1"/>
    </row>
    <row r="215" spans="1:11" s="20" customFormat="1" ht="18" x14ac:dyDescent="0.4">
      <c r="A215" s="39" t="s">
        <v>11</v>
      </c>
      <c r="B215" s="39" t="s">
        <v>10</v>
      </c>
      <c r="C215" s="39"/>
      <c r="D215" s="22" t="s">
        <v>9</v>
      </c>
      <c r="E215" s="27"/>
      <c r="F215" s="26"/>
      <c r="G215" s="39" t="s">
        <v>11</v>
      </c>
      <c r="H215" s="39" t="s">
        <v>10</v>
      </c>
      <c r="I215" s="39"/>
      <c r="J215" s="22" t="s">
        <v>9</v>
      </c>
      <c r="K215" s="21"/>
    </row>
    <row r="216" spans="1:11" x14ac:dyDescent="0.4">
      <c r="A216" s="38" t="s">
        <v>8</v>
      </c>
      <c r="B216" s="37" t="s">
        <v>7</v>
      </c>
      <c r="C216" s="37"/>
      <c r="D216" s="36" t="s">
        <v>6</v>
      </c>
      <c r="E216" s="32"/>
      <c r="F216" s="31"/>
      <c r="G216" s="38" t="s">
        <v>8</v>
      </c>
      <c r="H216" s="37" t="s">
        <v>7</v>
      </c>
      <c r="I216" s="37"/>
      <c r="J216" s="36" t="s">
        <v>6</v>
      </c>
      <c r="K216" s="1"/>
    </row>
    <row r="217" spans="1:11" s="20" customFormat="1" ht="18" x14ac:dyDescent="0.4">
      <c r="A217" s="35" t="s">
        <v>5</v>
      </c>
      <c r="B217" s="34" t="s">
        <v>4</v>
      </c>
      <c r="C217" s="34"/>
      <c r="D217" s="33" t="s">
        <v>3</v>
      </c>
      <c r="E217" s="27"/>
      <c r="F217" s="26"/>
      <c r="G217" s="35" t="s">
        <v>5</v>
      </c>
      <c r="H217" s="34" t="s">
        <v>4</v>
      </c>
      <c r="I217" s="34"/>
      <c r="J217" s="33" t="s">
        <v>3</v>
      </c>
      <c r="K217" s="21"/>
    </row>
    <row r="218" spans="1:11" x14ac:dyDescent="0.4">
      <c r="A218" s="30" t="s">
        <v>2</v>
      </c>
      <c r="B218" s="29"/>
      <c r="C218" s="29"/>
      <c r="D218" s="28"/>
      <c r="E218" s="32"/>
      <c r="F218" s="31"/>
      <c r="G218" s="30" t="s">
        <v>2</v>
      </c>
      <c r="H218" s="29"/>
      <c r="I218" s="29"/>
      <c r="J218" s="28"/>
      <c r="K218" s="1"/>
    </row>
    <row r="219" spans="1:11" s="20" customFormat="1" ht="18" x14ac:dyDescent="0.4">
      <c r="A219" s="25" t="s">
        <v>1</v>
      </c>
      <c r="B219" s="24"/>
      <c r="C219" s="23"/>
      <c r="D219" s="22" t="s">
        <v>0</v>
      </c>
      <c r="E219" s="27"/>
      <c r="F219" s="26"/>
      <c r="G219" s="25" t="s">
        <v>1</v>
      </c>
      <c r="H219" s="24"/>
      <c r="I219" s="23"/>
      <c r="J219" s="22" t="s">
        <v>0</v>
      </c>
      <c r="K219" s="21"/>
    </row>
    <row r="220" spans="1:11" x14ac:dyDescent="0.4">
      <c r="A220" s="19"/>
      <c r="B220" s="18"/>
      <c r="C220" s="53"/>
      <c r="D220" s="16"/>
      <c r="E220" s="11"/>
      <c r="F220" s="10"/>
      <c r="G220" s="55"/>
      <c r="H220" s="55"/>
      <c r="I220" s="54"/>
      <c r="J220" s="16"/>
      <c r="K220" s="1"/>
    </row>
    <row r="221" spans="1:11" x14ac:dyDescent="0.4">
      <c r="A221" s="15"/>
      <c r="B221" s="14"/>
      <c r="C221" s="53"/>
      <c r="D221" s="12"/>
      <c r="E221" s="11"/>
      <c r="F221" s="10"/>
      <c r="G221" s="52"/>
      <c r="H221" s="52"/>
      <c r="I221" s="51"/>
      <c r="J221" s="12"/>
      <c r="K221" s="1"/>
    </row>
    <row r="222" spans="1:11" x14ac:dyDescent="0.4">
      <c r="A222" s="15"/>
      <c r="B222" s="14"/>
      <c r="C222" s="53"/>
      <c r="D222" s="12"/>
      <c r="E222" s="11"/>
      <c r="F222" s="10"/>
      <c r="G222" s="52"/>
      <c r="H222" s="52"/>
      <c r="I222" s="51"/>
      <c r="J222" s="12"/>
      <c r="K222" s="1"/>
    </row>
    <row r="223" spans="1:11" x14ac:dyDescent="0.4">
      <c r="A223" s="15"/>
      <c r="B223" s="14"/>
      <c r="C223" s="53"/>
      <c r="D223" s="12"/>
      <c r="E223" s="11"/>
      <c r="F223" s="10"/>
      <c r="G223" s="52"/>
      <c r="H223" s="52"/>
      <c r="I223" s="51"/>
      <c r="J223" s="12"/>
      <c r="K223" s="1"/>
    </row>
    <row r="224" spans="1:11" x14ac:dyDescent="0.4">
      <c r="A224" s="15"/>
      <c r="B224" s="14"/>
      <c r="C224" s="53"/>
      <c r="D224" s="12"/>
      <c r="E224" s="11"/>
      <c r="F224" s="10"/>
      <c r="G224" s="52"/>
      <c r="H224" s="52"/>
      <c r="I224" s="51"/>
      <c r="J224" s="12"/>
      <c r="K224" s="1"/>
    </row>
    <row r="225" spans="1:11" x14ac:dyDescent="0.4">
      <c r="A225" s="15"/>
      <c r="B225" s="14"/>
      <c r="C225" s="53"/>
      <c r="D225" s="12"/>
      <c r="E225" s="11"/>
      <c r="F225" s="10"/>
      <c r="G225" s="52"/>
      <c r="H225" s="52"/>
      <c r="I225" s="51"/>
      <c r="J225" s="12"/>
      <c r="K225" s="1"/>
    </row>
    <row r="226" spans="1:11" x14ac:dyDescent="0.4">
      <c r="A226" s="15"/>
      <c r="B226" s="14"/>
      <c r="C226" s="53"/>
      <c r="D226" s="12"/>
      <c r="E226" s="11"/>
      <c r="F226" s="10"/>
      <c r="G226" s="52"/>
      <c r="H226" s="52"/>
      <c r="I226" s="51"/>
      <c r="J226" s="12"/>
      <c r="K226" s="1"/>
    </row>
    <row r="227" spans="1:11" x14ac:dyDescent="0.4">
      <c r="A227" s="15"/>
      <c r="B227" s="14"/>
      <c r="C227" s="53"/>
      <c r="D227" s="12"/>
      <c r="E227" s="11"/>
      <c r="F227" s="10"/>
      <c r="G227" s="52"/>
      <c r="H227" s="52"/>
      <c r="I227" s="51"/>
      <c r="J227" s="12"/>
      <c r="K227" s="1"/>
    </row>
    <row r="228" spans="1:11" x14ac:dyDescent="0.4">
      <c r="A228" s="9"/>
      <c r="B228" s="8"/>
      <c r="C228" s="50"/>
      <c r="D228" s="6"/>
      <c r="E228" s="11"/>
      <c r="F228" s="10"/>
      <c r="G228" s="49"/>
      <c r="H228" s="49"/>
      <c r="I228" s="48"/>
      <c r="J228" s="6"/>
      <c r="K228" s="1"/>
    </row>
    <row r="229" spans="1:11" x14ac:dyDescent="0.4">
      <c r="A229" s="4"/>
      <c r="B229" s="4"/>
      <c r="C229" s="4"/>
      <c r="D229" s="4"/>
      <c r="E229" s="4"/>
      <c r="F229" s="5"/>
      <c r="G229" s="4"/>
      <c r="H229" s="4"/>
      <c r="I229" s="4"/>
      <c r="J229" s="4"/>
      <c r="K229" s="3"/>
    </row>
    <row r="230" spans="1:11" ht="5.0999999999999996" customHeight="1" x14ac:dyDescent="0.4">
      <c r="F230" s="2"/>
      <c r="K230" s="1"/>
    </row>
    <row r="231" spans="1:11" x14ac:dyDescent="0.4">
      <c r="A231" s="46">
        <f>$A$1</f>
        <v>6</v>
      </c>
      <c r="B231" s="45">
        <f>WORKDAY(H208,1,'[1]祝日,休園日'!A:A)</f>
        <v>30</v>
      </c>
      <c r="C231" s="45"/>
      <c r="D231" s="44">
        <f>B231</f>
        <v>30</v>
      </c>
      <c r="E231" s="47"/>
      <c r="F231" s="2"/>
      <c r="G231" s="46"/>
      <c r="H231" s="45"/>
      <c r="I231" s="45"/>
      <c r="J231" s="44"/>
      <c r="K231" s="1"/>
    </row>
    <row r="232" spans="1:11" s="20" customFormat="1" ht="18" x14ac:dyDescent="0.4">
      <c r="A232" s="39" t="s">
        <v>14</v>
      </c>
      <c r="B232" s="39" t="s">
        <v>13</v>
      </c>
      <c r="C232" s="39"/>
      <c r="D232" s="22" t="s">
        <v>12</v>
      </c>
      <c r="E232" s="27"/>
      <c r="F232" s="26"/>
      <c r="G232" s="39" t="s">
        <v>14</v>
      </c>
      <c r="H232" s="39" t="s">
        <v>13</v>
      </c>
      <c r="I232" s="39"/>
      <c r="J232" s="22" t="s">
        <v>12</v>
      </c>
      <c r="K232" s="21"/>
    </row>
    <row r="233" spans="1:11" x14ac:dyDescent="0.4">
      <c r="A233" s="41"/>
      <c r="B233" s="41"/>
      <c r="C233" s="41">
        <f>I214+1</f>
        <v>101</v>
      </c>
      <c r="D233" s="40" t="str">
        <f>IF(VLOOKUP(C233,[1]献立!$A$1:$B$110,2,FALSE)="","",VLOOKUP(C233,[1]献立!$A$1:$B$110,2,FALSE))</f>
        <v>ご飯</v>
      </c>
      <c r="E233" s="43"/>
      <c r="F233" s="10"/>
      <c r="G233" s="41"/>
      <c r="H233" s="41"/>
      <c r="I233" s="41">
        <f>C237+1</f>
        <v>106</v>
      </c>
      <c r="J233" s="40" t="str">
        <f>IF(VLOOKUP(I233,[1]献立!$A$1:$B$110,2,FALSE)="","",VLOOKUP(I233,[1]献立!$A$1:$B$110,2,FALSE))</f>
        <v/>
      </c>
      <c r="K233" s="1"/>
    </row>
    <row r="234" spans="1:11" x14ac:dyDescent="0.4">
      <c r="A234" s="41"/>
      <c r="B234" s="41"/>
      <c r="C234" s="41">
        <f>C233+1</f>
        <v>102</v>
      </c>
      <c r="D234" s="40" t="str">
        <f>IF(VLOOKUP(C234,[1]献立!$A$1:$B$110,2,FALSE)="","",VLOOKUP(C234,[1]献立!$A$1:$B$110,2,FALSE))</f>
        <v>鮭の塩焼き</v>
      </c>
      <c r="E234" s="43"/>
      <c r="F234" s="10"/>
      <c r="G234" s="41"/>
      <c r="H234" s="41"/>
      <c r="I234" s="41">
        <f>I233+1</f>
        <v>107</v>
      </c>
      <c r="J234" s="40" t="str">
        <f>IF(VLOOKUP(I234,[1]献立!$A$1:$B$110,2,FALSE)="","",VLOOKUP(I234,[1]献立!$A$1:$B$110,2,FALSE))</f>
        <v/>
      </c>
      <c r="K234" s="1"/>
    </row>
    <row r="235" spans="1:11" x14ac:dyDescent="0.4">
      <c r="A235" s="41"/>
      <c r="B235" s="41"/>
      <c r="C235" s="41">
        <f>C234+1</f>
        <v>103</v>
      </c>
      <c r="D235" s="40" t="str">
        <f>IF(VLOOKUP(C235,[1]献立!$A$1:$B$110,2,FALSE)="","",VLOOKUP(C235,[1]献立!$A$1:$B$110,2,FALSE))</f>
        <v>じゃがいものそぼろ煮</v>
      </c>
      <c r="E235" s="43"/>
      <c r="F235" s="10"/>
      <c r="G235" s="41"/>
      <c r="H235" s="41"/>
      <c r="I235" s="41">
        <f>I234+1</f>
        <v>108</v>
      </c>
      <c r="J235" s="40" t="str">
        <f>IF(VLOOKUP(I235,[1]献立!$A$1:$B$110,2,FALSE)="","",VLOOKUP(I235,[1]献立!$A$1:$B$110,2,FALSE))</f>
        <v/>
      </c>
      <c r="K235" s="1"/>
    </row>
    <row r="236" spans="1:11" x14ac:dyDescent="0.4">
      <c r="A236" s="41"/>
      <c r="B236" s="41"/>
      <c r="C236" s="41">
        <f>C235+1</f>
        <v>104</v>
      </c>
      <c r="D236" s="40" t="str">
        <f>IF(VLOOKUP(C236,[1]献立!$A$1:$B$110,2,FALSE)="","",VLOOKUP(C236,[1]献立!$A$1:$B$110,2,FALSE))</f>
        <v>きのこ汁</v>
      </c>
      <c r="E236" s="41"/>
      <c r="F236" s="10"/>
      <c r="G236" s="41"/>
      <c r="H236" s="41"/>
      <c r="I236" s="41">
        <f>I235+1</f>
        <v>109</v>
      </c>
      <c r="J236" s="40" t="str">
        <f>IF(VLOOKUP(I236,[1]献立!$A$1:$B$110,2,FALSE)="","",VLOOKUP(I236,[1]献立!$A$1:$B$110,2,FALSE))</f>
        <v/>
      </c>
      <c r="K236" s="1"/>
    </row>
    <row r="237" spans="1:11" x14ac:dyDescent="0.4">
      <c r="A237" s="42"/>
      <c r="B237" s="42"/>
      <c r="C237" s="41">
        <f>C236+1</f>
        <v>105</v>
      </c>
      <c r="D237" s="40" t="str">
        <f>IF(VLOOKUP(C237,[1]献立!$A$1:$B$110,2,FALSE)="","",VLOOKUP(C237,[1]献立!$A$1:$B$110,2,FALSE))</f>
        <v>ジョア</v>
      </c>
      <c r="E237" s="41"/>
      <c r="F237" s="10"/>
      <c r="G237" s="42"/>
      <c r="H237" s="42"/>
      <c r="I237" s="41">
        <f>I236+1</f>
        <v>110</v>
      </c>
      <c r="J237" s="40" t="str">
        <f>IF(VLOOKUP(I237,[1]献立!$A$1:$B$111,2,FALSE)="","",VLOOKUP(I237,[1]献立!$A$1:$B$111,2,FALSE))</f>
        <v/>
      </c>
      <c r="K237" s="1"/>
    </row>
    <row r="238" spans="1:11" s="20" customFormat="1" ht="18" x14ac:dyDescent="0.4">
      <c r="A238" s="39" t="s">
        <v>11</v>
      </c>
      <c r="B238" s="39" t="s">
        <v>10</v>
      </c>
      <c r="C238" s="39"/>
      <c r="D238" s="22" t="s">
        <v>9</v>
      </c>
      <c r="E238" s="27"/>
      <c r="F238" s="26"/>
      <c r="G238" s="39" t="s">
        <v>11</v>
      </c>
      <c r="H238" s="39" t="s">
        <v>10</v>
      </c>
      <c r="I238" s="39"/>
      <c r="J238" s="22" t="s">
        <v>9</v>
      </c>
      <c r="K238" s="21"/>
    </row>
    <row r="239" spans="1:11" x14ac:dyDescent="0.4">
      <c r="A239" s="38" t="s">
        <v>8</v>
      </c>
      <c r="B239" s="37" t="s">
        <v>7</v>
      </c>
      <c r="C239" s="37"/>
      <c r="D239" s="36" t="s">
        <v>6</v>
      </c>
      <c r="E239" s="32"/>
      <c r="F239" s="31"/>
      <c r="G239" s="38" t="s">
        <v>8</v>
      </c>
      <c r="H239" s="37" t="s">
        <v>7</v>
      </c>
      <c r="I239" s="37"/>
      <c r="J239" s="36" t="s">
        <v>6</v>
      </c>
      <c r="K239" s="1"/>
    </row>
    <row r="240" spans="1:11" s="20" customFormat="1" ht="18" x14ac:dyDescent="0.4">
      <c r="A240" s="35" t="s">
        <v>5</v>
      </c>
      <c r="B240" s="34" t="s">
        <v>4</v>
      </c>
      <c r="C240" s="34"/>
      <c r="D240" s="33" t="s">
        <v>3</v>
      </c>
      <c r="E240" s="27"/>
      <c r="F240" s="26"/>
      <c r="G240" s="35" t="s">
        <v>5</v>
      </c>
      <c r="H240" s="34" t="s">
        <v>4</v>
      </c>
      <c r="I240" s="34"/>
      <c r="J240" s="33" t="s">
        <v>3</v>
      </c>
      <c r="K240" s="21"/>
    </row>
    <row r="241" spans="1:11" x14ac:dyDescent="0.4">
      <c r="A241" s="30" t="s">
        <v>2</v>
      </c>
      <c r="B241" s="29"/>
      <c r="C241" s="29"/>
      <c r="D241" s="28"/>
      <c r="E241" s="32"/>
      <c r="F241" s="31"/>
      <c r="G241" s="30" t="s">
        <v>2</v>
      </c>
      <c r="H241" s="29"/>
      <c r="I241" s="29"/>
      <c r="J241" s="28"/>
      <c r="K241" s="1"/>
    </row>
    <row r="242" spans="1:11" s="20" customFormat="1" ht="18" x14ac:dyDescent="0.4">
      <c r="A242" s="25" t="s">
        <v>1</v>
      </c>
      <c r="B242" s="24"/>
      <c r="C242" s="23"/>
      <c r="D242" s="22" t="s">
        <v>0</v>
      </c>
      <c r="E242" s="27"/>
      <c r="F242" s="26"/>
      <c r="G242" s="25" t="s">
        <v>1</v>
      </c>
      <c r="H242" s="24"/>
      <c r="I242" s="23"/>
      <c r="J242" s="22" t="s">
        <v>0</v>
      </c>
      <c r="K242" s="21"/>
    </row>
    <row r="243" spans="1:11" x14ac:dyDescent="0.4">
      <c r="A243" s="19"/>
      <c r="B243" s="18"/>
      <c r="C243" s="17"/>
      <c r="D243" s="16"/>
      <c r="E243" s="11"/>
      <c r="F243" s="10"/>
      <c r="G243" s="19"/>
      <c r="H243" s="18"/>
      <c r="I243" s="17"/>
      <c r="J243" s="16"/>
      <c r="K243" s="1"/>
    </row>
    <row r="244" spans="1:11" x14ac:dyDescent="0.4">
      <c r="A244" s="15"/>
      <c r="B244" s="14"/>
      <c r="C244" s="13"/>
      <c r="D244" s="12"/>
      <c r="E244" s="11"/>
      <c r="F244" s="10"/>
      <c r="G244" s="15"/>
      <c r="H244" s="14"/>
      <c r="I244" s="13"/>
      <c r="J244" s="12"/>
      <c r="K244" s="1"/>
    </row>
    <row r="245" spans="1:11" x14ac:dyDescent="0.4">
      <c r="A245" s="15"/>
      <c r="B245" s="14"/>
      <c r="C245" s="13"/>
      <c r="D245" s="12"/>
      <c r="E245" s="11"/>
      <c r="F245" s="10"/>
      <c r="G245" s="15"/>
      <c r="H245" s="14"/>
      <c r="I245" s="13"/>
      <c r="J245" s="12"/>
      <c r="K245" s="1"/>
    </row>
    <row r="246" spans="1:11" x14ac:dyDescent="0.4">
      <c r="A246" s="15"/>
      <c r="B246" s="14"/>
      <c r="C246" s="13"/>
      <c r="D246" s="12"/>
      <c r="E246" s="11"/>
      <c r="F246" s="10"/>
      <c r="G246" s="15"/>
      <c r="H246" s="14"/>
      <c r="I246" s="13"/>
      <c r="J246" s="12"/>
      <c r="K246" s="1"/>
    </row>
    <row r="247" spans="1:11" x14ac:dyDescent="0.4">
      <c r="A247" s="15"/>
      <c r="B247" s="14"/>
      <c r="C247" s="13"/>
      <c r="D247" s="12"/>
      <c r="E247" s="11"/>
      <c r="F247" s="10"/>
      <c r="G247" s="15"/>
      <c r="H247" s="14"/>
      <c r="I247" s="13"/>
      <c r="J247" s="12"/>
      <c r="K247" s="1"/>
    </row>
    <row r="248" spans="1:11" x14ac:dyDescent="0.4">
      <c r="A248" s="15"/>
      <c r="B248" s="14"/>
      <c r="C248" s="13"/>
      <c r="D248" s="12"/>
      <c r="E248" s="11"/>
      <c r="F248" s="10"/>
      <c r="G248" s="15"/>
      <c r="H248" s="14"/>
      <c r="I248" s="13"/>
      <c r="J248" s="12"/>
      <c r="K248" s="1"/>
    </row>
    <row r="249" spans="1:11" x14ac:dyDescent="0.4">
      <c r="A249" s="15"/>
      <c r="B249" s="14"/>
      <c r="C249" s="13"/>
      <c r="D249" s="12"/>
      <c r="E249" s="11"/>
      <c r="F249" s="10"/>
      <c r="G249" s="15"/>
      <c r="H249" s="14"/>
      <c r="I249" s="13"/>
      <c r="J249" s="12"/>
      <c r="K249" s="1"/>
    </row>
    <row r="250" spans="1:11" x14ac:dyDescent="0.4">
      <c r="A250" s="15"/>
      <c r="B250" s="14"/>
      <c r="C250" s="13"/>
      <c r="D250" s="12"/>
      <c r="E250" s="11"/>
      <c r="F250" s="10"/>
      <c r="G250" s="15"/>
      <c r="H250" s="14"/>
      <c r="I250" s="13"/>
      <c r="J250" s="12"/>
      <c r="K250" s="1"/>
    </row>
    <row r="251" spans="1:11" x14ac:dyDescent="0.4">
      <c r="A251" s="9"/>
      <c r="B251" s="8"/>
      <c r="C251" s="7"/>
      <c r="D251" s="6"/>
      <c r="E251" s="11"/>
      <c r="F251" s="10"/>
      <c r="G251" s="9"/>
      <c r="H251" s="8"/>
      <c r="I251" s="7"/>
      <c r="J251" s="6"/>
      <c r="K251" s="1"/>
    </row>
    <row r="252" spans="1:11" x14ac:dyDescent="0.4">
      <c r="A252" s="4"/>
      <c r="B252" s="4"/>
      <c r="C252" s="4"/>
      <c r="D252" s="4"/>
      <c r="E252" s="4"/>
      <c r="F252" s="5"/>
      <c r="G252" s="4"/>
      <c r="H252" s="4"/>
      <c r="I252" s="4"/>
      <c r="J252" s="4"/>
      <c r="K252" s="3"/>
    </row>
    <row r="253" spans="1:11" ht="5.0999999999999996" customHeight="1" x14ac:dyDescent="0.4">
      <c r="F253" s="2"/>
      <c r="K253" s="1"/>
    </row>
  </sheetData>
  <mergeCells count="220">
    <mergeCell ref="A15:B15"/>
    <mergeCell ref="G15:H15"/>
    <mergeCell ref="A16:B16"/>
    <mergeCell ref="G16:H16"/>
    <mergeCell ref="A136:B136"/>
    <mergeCell ref="G136:H136"/>
    <mergeCell ref="A12:B12"/>
    <mergeCell ref="G12:H12"/>
    <mergeCell ref="A13:B13"/>
    <mergeCell ref="G13:H13"/>
    <mergeCell ref="A14:B14"/>
    <mergeCell ref="G14:H14"/>
    <mergeCell ref="A18:B18"/>
    <mergeCell ref="G18:H18"/>
    <mergeCell ref="A133:B133"/>
    <mergeCell ref="G133:H133"/>
    <mergeCell ref="A134:B134"/>
    <mergeCell ref="G134:H134"/>
    <mergeCell ref="A135:B135"/>
    <mergeCell ref="G135:H135"/>
    <mergeCell ref="A39:B39"/>
    <mergeCell ref="G39:H39"/>
    <mergeCell ref="A21:B21"/>
    <mergeCell ref="G21:H21"/>
    <mergeCell ref="A35:B35"/>
    <mergeCell ref="G35:H35"/>
    <mergeCell ref="A36:B36"/>
    <mergeCell ref="G36:H36"/>
    <mergeCell ref="A17:B17"/>
    <mergeCell ref="G17:H17"/>
    <mergeCell ref="A37:B37"/>
    <mergeCell ref="G37:H37"/>
    <mergeCell ref="A38:B38"/>
    <mergeCell ref="G38:H38"/>
    <mergeCell ref="A19:B19"/>
    <mergeCell ref="G19:H19"/>
    <mergeCell ref="A20:B20"/>
    <mergeCell ref="G20:H20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58:B58"/>
    <mergeCell ref="G58:H58"/>
    <mergeCell ref="A59:B59"/>
    <mergeCell ref="G59:H59"/>
    <mergeCell ref="A60:B60"/>
    <mergeCell ref="G60:H60"/>
    <mergeCell ref="A61:B61"/>
    <mergeCell ref="G61:H61"/>
    <mergeCell ref="A62:B62"/>
    <mergeCell ref="G62:H62"/>
    <mergeCell ref="A63:B63"/>
    <mergeCell ref="G63:H63"/>
    <mergeCell ref="A64:B64"/>
    <mergeCell ref="G64:H64"/>
    <mergeCell ref="A65:B65"/>
    <mergeCell ref="G65:H65"/>
    <mergeCell ref="A66:B66"/>
    <mergeCell ref="G66:H66"/>
    <mergeCell ref="A67:B67"/>
    <mergeCell ref="G67:H67"/>
    <mergeCell ref="A81:B81"/>
    <mergeCell ref="G81:H81"/>
    <mergeCell ref="A82:B82"/>
    <mergeCell ref="G82:H82"/>
    <mergeCell ref="A83:B83"/>
    <mergeCell ref="G83:H83"/>
    <mergeCell ref="A84:B84"/>
    <mergeCell ref="G84:H84"/>
    <mergeCell ref="A85:B85"/>
    <mergeCell ref="G85:H85"/>
    <mergeCell ref="A86:B86"/>
    <mergeCell ref="G86:H86"/>
    <mergeCell ref="A87:B87"/>
    <mergeCell ref="G87:H87"/>
    <mergeCell ref="A88:B88"/>
    <mergeCell ref="G88:H88"/>
    <mergeCell ref="A89:B89"/>
    <mergeCell ref="G89:H89"/>
    <mergeCell ref="A90:B90"/>
    <mergeCell ref="G90:H90"/>
    <mergeCell ref="A104:B104"/>
    <mergeCell ref="G104:H104"/>
    <mergeCell ref="A105:B105"/>
    <mergeCell ref="G105:H105"/>
    <mergeCell ref="A132:B132"/>
    <mergeCell ref="G132:H132"/>
    <mergeCell ref="A106:B106"/>
    <mergeCell ref="G106:H106"/>
    <mergeCell ref="A107:B107"/>
    <mergeCell ref="G107:H107"/>
    <mergeCell ref="A108:B108"/>
    <mergeCell ref="G108:H108"/>
    <mergeCell ref="A129:B129"/>
    <mergeCell ref="G129:H129"/>
    <mergeCell ref="A130:B130"/>
    <mergeCell ref="G130:H130"/>
    <mergeCell ref="A131:B131"/>
    <mergeCell ref="G131:H131"/>
    <mergeCell ref="A109:B109"/>
    <mergeCell ref="G109:H109"/>
    <mergeCell ref="A110:B110"/>
    <mergeCell ref="G110:H110"/>
    <mergeCell ref="A111:B111"/>
    <mergeCell ref="G111:H111"/>
    <mergeCell ref="A112:B112"/>
    <mergeCell ref="G112:H112"/>
    <mergeCell ref="A113:B113"/>
    <mergeCell ref="G113:H113"/>
    <mergeCell ref="A150:B150"/>
    <mergeCell ref="G150:H150"/>
    <mergeCell ref="A127:B127"/>
    <mergeCell ref="G127:H127"/>
    <mergeCell ref="A128:B128"/>
    <mergeCell ref="G128:H128"/>
    <mergeCell ref="A151:B151"/>
    <mergeCell ref="G151:H151"/>
    <mergeCell ref="A152:B152"/>
    <mergeCell ref="G152:H152"/>
    <mergeCell ref="A153:B153"/>
    <mergeCell ref="G153:H153"/>
    <mergeCell ref="A154:B154"/>
    <mergeCell ref="G154:H154"/>
    <mergeCell ref="A155:B155"/>
    <mergeCell ref="G155:H155"/>
    <mergeCell ref="A156:B156"/>
    <mergeCell ref="G156:H156"/>
    <mergeCell ref="A157:B157"/>
    <mergeCell ref="G157:H157"/>
    <mergeCell ref="A158:B158"/>
    <mergeCell ref="G158:H158"/>
    <mergeCell ref="A159:B159"/>
    <mergeCell ref="G159:H159"/>
    <mergeCell ref="A173:B173"/>
    <mergeCell ref="G173:H173"/>
    <mergeCell ref="A174:B174"/>
    <mergeCell ref="G174:H174"/>
    <mergeCell ref="A175:B175"/>
    <mergeCell ref="G175:H175"/>
    <mergeCell ref="A176:B176"/>
    <mergeCell ref="G176:H176"/>
    <mergeCell ref="A177:B177"/>
    <mergeCell ref="G177:H177"/>
    <mergeCell ref="A178:B178"/>
    <mergeCell ref="G178:H178"/>
    <mergeCell ref="A179:B179"/>
    <mergeCell ref="G179:H179"/>
    <mergeCell ref="A180:B180"/>
    <mergeCell ref="G180:H180"/>
    <mergeCell ref="A181:B181"/>
    <mergeCell ref="G181:H181"/>
    <mergeCell ref="A182:B182"/>
    <mergeCell ref="G182:H182"/>
    <mergeCell ref="A196:B196"/>
    <mergeCell ref="G196:H196"/>
    <mergeCell ref="A197:B197"/>
    <mergeCell ref="G197:H197"/>
    <mergeCell ref="A198:B198"/>
    <mergeCell ref="G198:H198"/>
    <mergeCell ref="A199:B199"/>
    <mergeCell ref="G199:H199"/>
    <mergeCell ref="A200:B200"/>
    <mergeCell ref="G200:H200"/>
    <mergeCell ref="A201:B201"/>
    <mergeCell ref="G201:H201"/>
    <mergeCell ref="A202:B202"/>
    <mergeCell ref="G202:H202"/>
    <mergeCell ref="A203:B203"/>
    <mergeCell ref="G203:H203"/>
    <mergeCell ref="A222:B222"/>
    <mergeCell ref="G222:H222"/>
    <mergeCell ref="A223:B223"/>
    <mergeCell ref="G223:H223"/>
    <mergeCell ref="A204:B204"/>
    <mergeCell ref="G204:H204"/>
    <mergeCell ref="A205:B205"/>
    <mergeCell ref="G205:H205"/>
    <mergeCell ref="A227:B227"/>
    <mergeCell ref="G227:H227"/>
    <mergeCell ref="A228:B228"/>
    <mergeCell ref="G228:H228"/>
    <mergeCell ref="A219:B219"/>
    <mergeCell ref="G219:H219"/>
    <mergeCell ref="A220:B220"/>
    <mergeCell ref="G220:H220"/>
    <mergeCell ref="A221:B221"/>
    <mergeCell ref="G221:H221"/>
    <mergeCell ref="A245:B245"/>
    <mergeCell ref="G245:H245"/>
    <mergeCell ref="A246:B246"/>
    <mergeCell ref="G246:H246"/>
    <mergeCell ref="A224:B224"/>
    <mergeCell ref="G224:H224"/>
    <mergeCell ref="A225:B225"/>
    <mergeCell ref="G225:H225"/>
    <mergeCell ref="A226:B226"/>
    <mergeCell ref="G226:H226"/>
    <mergeCell ref="A250:B250"/>
    <mergeCell ref="G250:H250"/>
    <mergeCell ref="A251:B251"/>
    <mergeCell ref="G251:H251"/>
    <mergeCell ref="A242:B242"/>
    <mergeCell ref="G242:H242"/>
    <mergeCell ref="A243:B243"/>
    <mergeCell ref="G243:H243"/>
    <mergeCell ref="A244:B244"/>
    <mergeCell ref="G244:H244"/>
    <mergeCell ref="A247:B247"/>
    <mergeCell ref="G247:H247"/>
    <mergeCell ref="A248:B248"/>
    <mergeCell ref="G248:H248"/>
    <mergeCell ref="A249:B249"/>
    <mergeCell ref="G249:H249"/>
  </mergeCells>
  <phoneticPr fontId="1"/>
  <pageMargins left="0" right="0.23622047244094491" top="0" bottom="0.74803149606299213" header="0.31496062992125984" footer="0.31496062992125984"/>
  <pageSetup paperSize="9" scale="91" orientation="portrait" horizontalDpi="0" verticalDpi="0" r:id="rId1"/>
  <rowBreaks count="5" manualBreakCount="5">
    <brk id="46" max="16383" man="1"/>
    <brk id="92" max="16383" man="1"/>
    <brk id="138" max="10" man="1"/>
    <brk id="184" max="10" man="1"/>
    <brk id="2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連絡帳</vt:lpstr>
      <vt:lpstr>連絡帳!Print_Area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優花</dc:creator>
  <cp:lastModifiedBy>軍司 優花</cp:lastModifiedBy>
  <dcterms:created xsi:type="dcterms:W3CDTF">2025-05-26T02:37:40Z</dcterms:created>
  <dcterms:modified xsi:type="dcterms:W3CDTF">2025-05-26T02:38:00Z</dcterms:modified>
</cp:coreProperties>
</file>