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codeName="ThisWorkbook" defaultThemeVersion="124226"/>
  <xr:revisionPtr xr6:coauthVersionLast="47" xr6:coauthVersionMax="47" documentId="13_ncr:1_{C875E1EB-98EE-49E6-A4E2-0B1C7A0CBE9C}" revIDLastSave="0" xr10:uidLastSave="{00000000-0000-0000-0000-000000000000}"/>
  <bookViews>
    <workbookView xr2:uid="{00000000-000D-0000-FFFF-FFFF00000000}" windowHeight="11160" windowWidth="20730" xWindow="-120" yWindow="-120"/>
  </bookViews>
  <sheets>
    <sheet r:id="rId1" name="基本情報シート" sheetId="18"/>
    <sheet r:id="rId2" name="所要額調書" sheetId="12"/>
    <sheet r:id="rId3" name="収支予算書" sheetId="14"/>
    <sheet r:id="rId4" name="精算書" sheetId="10"/>
    <sheet r:id="rId5" name="収支決算書 " sheetId="16"/>
    <sheet r:id="rId6" name="【参考】対象経費の考え方" sheetId="15"/>
    <sheet r:id="rId7" name="補助基準額" sheetId="17"/>
  </sheets>
  <definedNames>
    <definedName localSheetId="0" name="_xlnm.Print_Area">基本情報シート!$A$1:$D$37</definedName>
    <definedName localSheetId="4" name="_xlnm.Print_Area">'収支決算書 '!$A$1:$G$61</definedName>
    <definedName localSheetId="2" name="_xlnm.Print_Area">収支予算書!$A$1:$G$61</definedName>
    <definedName localSheetId="1" name="_xlnm.Print_Area">所要額調書!$A$1:$P$29</definedName>
    <definedName localSheetId="3" name="_xlnm.Print_Area">精算書!$A$1:$T$29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 i="14" l="1"/>
  <c r="E26" i="14"/>
  <c r="E27" i="14"/>
  <c r="E28" i="14"/>
  <c r="E29" i="14"/>
  <c r="E30" i="14"/>
  <c r="E31" i="14"/>
  <c r="E32" i="14"/>
  <c r="E33" i="14"/>
  <c r="E34" i="14"/>
  <c r="E35" i="14"/>
  <c r="E36" i="14"/>
  <c r="E37" i="14"/>
  <c r="E38" i="14"/>
  <c r="E39" i="14"/>
  <c r="E40" i="14"/>
  <c r="E41" i="14"/>
  <c r="E42" i="14"/>
  <c r="E43" i="14"/>
  <c r="E44" i="14"/>
  <c r="E45" i="14"/>
  <c r="E46" i="14"/>
  <c r="E47" i="14"/>
  <c r="E48" i="14"/>
  <c r="E49" i="14"/>
  <c r="E49" i="16"/>
  <c r="E48" i="16"/>
  <c r="E47" i="16"/>
  <c r="E46" i="16"/>
  <c r="E45" i="16"/>
  <c r="E44" i="16"/>
  <c r="E43" i="16"/>
  <c r="E42" i="16"/>
  <c r="E41" i="16"/>
  <c r="E40" i="16"/>
  <c r="E39" i="16"/>
  <c r="E38" i="16"/>
  <c r="E37" i="16"/>
  <c r="E36" i="16"/>
  <c r="E35" i="16"/>
  <c r="E34" i="16"/>
  <c r="E33" i="16"/>
  <c r="E32" i="16"/>
  <c r="E31" i="16"/>
  <c r="E30" i="16"/>
  <c r="E29" i="16"/>
  <c r="E28" i="16"/>
  <c r="E27" i="16"/>
  <c r="E26" i="16"/>
  <c r="E25" i="16"/>
  <c r="E24" i="16"/>
  <c r="E9" i="16"/>
  <c r="E10" i="16"/>
  <c r="E11" i="16"/>
  <c r="E12" i="16"/>
  <c r="E13" i="16"/>
  <c r="E14" i="16"/>
  <c r="E15" i="16"/>
  <c r="E16" i="16"/>
  <c r="E8" i="16"/>
  <c r="B18" i="10"/>
  <c r="D18" i="10"/>
  <c r="F18" i="10"/>
  <c r="H18" i="10"/>
  <c r="B19" i="10"/>
  <c r="D19" i="10"/>
  <c r="F19" i="10"/>
  <c r="H19" i="10"/>
  <c r="B20" i="10"/>
  <c r="D20" i="10"/>
  <c r="F20" i="10"/>
  <c r="H20" i="10"/>
  <c r="B21" i="10"/>
  <c r="D21" i="10"/>
  <c r="F21" i="10"/>
  <c r="H21" i="10"/>
  <c r="E16" i="14"/>
  <c r="E15" i="14"/>
  <c r="E14" i="14"/>
  <c r="E13" i="14"/>
  <c r="E12" i="14"/>
  <c r="E11" i="14"/>
  <c r="E10" i="14"/>
  <c r="E9" i="14"/>
  <c r="J22" i="12"/>
  <c r="H17" i="12"/>
  <c r="H18" i="12"/>
  <c r="H19" i="12"/>
  <c r="H20" i="12"/>
  <c r="H21" i="12"/>
  <c r="F18" i="12"/>
  <c r="F19" i="12"/>
  <c r="F20" i="12"/>
  <c r="F21" i="12"/>
  <c r="D18" i="12"/>
  <c r="D19" i="12"/>
  <c r="D20" i="12"/>
  <c r="D21" i="12"/>
  <c r="B19" i="12"/>
  <c r="B20" i="12"/>
  <c r="B21" i="12"/>
  <c r="A8" i="10"/>
  <c r="A8" i="12"/>
  <c r="L20" i="10" l="1"/>
  <c r="L21" i="10"/>
  <c r="L20" i="12"/>
  <c r="L21" i="12"/>
  <c r="E59" i="16"/>
  <c r="E58" i="16"/>
  <c r="E57" i="16"/>
  <c r="E50" i="14"/>
  <c r="H17" i="10"/>
  <c r="F17" i="10"/>
  <c r="D17" i="10"/>
  <c r="B17" i="10"/>
  <c r="H16" i="10"/>
  <c r="F16" i="10"/>
  <c r="D16" i="10"/>
  <c r="B16" i="10"/>
  <c r="H15" i="10"/>
  <c r="F15" i="10"/>
  <c r="D15" i="10"/>
  <c r="B15" i="10"/>
  <c r="H14" i="10"/>
  <c r="F14" i="10"/>
  <c r="D14" i="10"/>
  <c r="B14" i="10"/>
  <c r="A14" i="10"/>
  <c r="A26" i="18" a="1"/>
  <c r="A26" i="18" s="1"/>
  <c r="F14" i="12"/>
  <c r="H14" i="12"/>
  <c r="H15" i="12"/>
  <c r="H16" i="12"/>
  <c r="B15" i="12"/>
  <c r="D15" i="12"/>
  <c r="F15" i="12"/>
  <c r="B16" i="12"/>
  <c r="D16" i="12"/>
  <c r="F16" i="12"/>
  <c r="B17" i="12"/>
  <c r="D17" i="12"/>
  <c r="F17" i="12"/>
  <c r="B18" i="12"/>
  <c r="D14" i="12"/>
  <c r="B14" i="12"/>
  <c r="A14" i="12"/>
  <c r="N3" i="12"/>
  <c r="O3" i="10" s="1"/>
  <c r="E59" i="14"/>
  <c r="E58" i="14"/>
  <c r="E57" i="14"/>
  <c r="D52" i="14"/>
  <c r="E8" i="10"/>
  <c r="C8" i="10"/>
  <c r="D19" i="14"/>
  <c r="D52" i="16"/>
  <c r="D19" i="16"/>
  <c r="E56" i="17"/>
  <c r="E55" i="17"/>
  <c r="E54" i="17"/>
  <c r="E53" i="17"/>
  <c r="E52" i="17"/>
  <c r="E51" i="17"/>
  <c r="E50" i="17"/>
  <c r="E49" i="17"/>
  <c r="E48" i="17"/>
  <c r="E47" i="17"/>
  <c r="E46" i="17"/>
  <c r="E45" i="17"/>
  <c r="E44" i="17"/>
  <c r="E43" i="17"/>
  <c r="E42" i="17"/>
  <c r="E41" i="17"/>
  <c r="E40" i="17"/>
  <c r="E39" i="17"/>
  <c r="E38" i="17"/>
  <c r="E37" i="17"/>
  <c r="E36" i="17"/>
  <c r="E35" i="17"/>
  <c r="E34" i="17"/>
  <c r="E33" i="17"/>
  <c r="E32" i="17"/>
  <c r="E31" i="17"/>
  <c r="E30" i="17"/>
  <c r="E29" i="17"/>
  <c r="E28" i="17"/>
  <c r="E27" i="17"/>
  <c r="E26" i="17"/>
  <c r="E25" i="17"/>
  <c r="E24" i="17"/>
  <c r="E23" i="17"/>
  <c r="E22" i="17"/>
  <c r="E21" i="17"/>
  <c r="E20" i="17"/>
  <c r="E19" i="17"/>
  <c r="E18" i="17"/>
  <c r="E17" i="17"/>
  <c r="E16" i="17"/>
  <c r="E15" i="17"/>
  <c r="E14" i="17"/>
  <c r="E13" i="17"/>
  <c r="E12" i="17"/>
  <c r="E11" i="17"/>
  <c r="E10" i="17"/>
  <c r="E9" i="17"/>
  <c r="E8" i="17"/>
  <c r="E7" i="17"/>
  <c r="E6" i="17"/>
  <c r="E5" i="17"/>
  <c r="E4" i="17"/>
  <c r="E3" i="17"/>
  <c r="E8" i="12"/>
  <c r="C8" i="12"/>
  <c r="J22" i="10"/>
  <c r="E24" i="14" l="1"/>
  <c r="E8" i="14"/>
  <c r="D53" i="14"/>
  <c r="E52" i="16"/>
  <c r="E19" i="16"/>
  <c r="E19" i="14"/>
  <c r="E52" i="14"/>
  <c r="B8" i="10"/>
  <c r="E51" i="16" s="1" a="1"/>
  <c r="E51" i="16" s="1"/>
  <c r="F22" i="12"/>
  <c r="L17" i="10"/>
  <c r="L19" i="10"/>
  <c r="L15" i="10"/>
  <c r="L16" i="10"/>
  <c r="F22" i="10"/>
  <c r="L14" i="10"/>
  <c r="G8" i="12"/>
  <c r="B8" i="12"/>
  <c r="L18" i="10"/>
  <c r="L16" i="12"/>
  <c r="L14" i="12"/>
  <c r="L15" i="12"/>
  <c r="L19" i="12"/>
  <c r="L18" i="12"/>
  <c r="L17" i="12"/>
  <c r="G8" i="10"/>
  <c r="D53" i="16"/>
  <c r="E50" i="16" l="1" a="1"/>
  <c r="E50" i="16" s="1"/>
  <c r="I8" i="10"/>
  <c r="I8" i="12"/>
  <c r="L22" i="10"/>
  <c r="K8" i="10" s="1"/>
  <c r="M8" i="10" s="1"/>
  <c r="Q8" i="10" s="1"/>
  <c r="L22" i="12"/>
  <c r="K8" i="12" s="1"/>
  <c r="M8"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<sst xmlns="http://schemas.openxmlformats.org/spreadsheetml/2006/main" count="270" uniqueCount="161">
  <si>
    <t>別紙１</t>
    <rPh sb="0" eb="2">
      <t>ベッシ</t>
    </rPh>
    <phoneticPr fontId="2"/>
  </si>
  <si>
    <t>１　補助金所要額</t>
    <rPh sb="2" eb="5">
      <t>ホジョキン</t>
    </rPh>
    <rPh sb="5" eb="7">
      <t>ショヨウ</t>
    </rPh>
    <rPh sb="7" eb="8">
      <t>ガク</t>
    </rPh>
    <phoneticPr fontId="2"/>
  </si>
  <si>
    <t>補助基準額</t>
    <rPh sb="0" eb="2">
      <t>ホジョ</t>
    </rPh>
    <rPh sb="2" eb="4">
      <t>キジュン</t>
    </rPh>
    <rPh sb="4" eb="5">
      <t>ガク</t>
    </rPh>
    <phoneticPr fontId="2"/>
  </si>
  <si>
    <t>備考</t>
    <rPh sb="0" eb="2">
      <t>ビコウ</t>
    </rPh>
    <phoneticPr fontId="2"/>
  </si>
  <si>
    <t>定員</t>
    <rPh sb="0" eb="2">
      <t>テイイン</t>
    </rPh>
    <phoneticPr fontId="2"/>
  </si>
  <si>
    <t>２　対象者の内訳</t>
    <rPh sb="2" eb="5">
      <t>タイショウシャ</t>
    </rPh>
    <rPh sb="6" eb="8">
      <t>ウチワケ</t>
    </rPh>
    <phoneticPr fontId="2"/>
  </si>
  <si>
    <t>計</t>
    <rPh sb="0" eb="1">
      <t>ケイ</t>
    </rPh>
    <phoneticPr fontId="2"/>
  </si>
  <si>
    <t>対象経費の
支出予定額</t>
    <rPh sb="0" eb="2">
      <t>タイショウ</t>
    </rPh>
    <rPh sb="2" eb="4">
      <t>ケイヒ</t>
    </rPh>
    <rPh sb="6" eb="8">
      <t>シシュツ</t>
    </rPh>
    <rPh sb="8" eb="10">
      <t>ヨテイ</t>
    </rPh>
    <rPh sb="10" eb="11">
      <t>ガク</t>
    </rPh>
    <phoneticPr fontId="2"/>
  </si>
  <si>
    <t>寄付金その他の
収入予定額</t>
    <rPh sb="0" eb="3">
      <t>キフキン</t>
    </rPh>
    <rPh sb="5" eb="6">
      <t>タ</t>
    </rPh>
    <rPh sb="8" eb="10">
      <t>シュウニュウ</t>
    </rPh>
    <rPh sb="10" eb="12">
      <t>ヨテイ</t>
    </rPh>
    <rPh sb="12" eb="13">
      <t>ガク</t>
    </rPh>
    <phoneticPr fontId="2"/>
  </si>
  <si>
    <t>D</t>
    <phoneticPr fontId="2"/>
  </si>
  <si>
    <t>対象者数
（流山市分）</t>
    <rPh sb="0" eb="3">
      <t>タイショウシャ</t>
    </rPh>
    <rPh sb="3" eb="4">
      <t>スウ</t>
    </rPh>
    <rPh sb="6" eb="8">
      <t>ナガレヤマ</t>
    </rPh>
    <rPh sb="8" eb="9">
      <t>シ</t>
    </rPh>
    <rPh sb="9" eb="10">
      <t>ブン</t>
    </rPh>
    <phoneticPr fontId="2"/>
  </si>
  <si>
    <t>補助基準額②</t>
    <rPh sb="0" eb="2">
      <t>ホジョ</t>
    </rPh>
    <rPh sb="2" eb="4">
      <t>キジュン</t>
    </rPh>
    <rPh sb="4" eb="5">
      <t>ガク</t>
    </rPh>
    <phoneticPr fontId="2"/>
  </si>
  <si>
    <t>（単位：円）</t>
    <rPh sb="1" eb="3">
      <t>タンイ</t>
    </rPh>
    <rPh sb="4" eb="5">
      <t>エン</t>
    </rPh>
    <phoneticPr fontId="2"/>
  </si>
  <si>
    <t>施設名</t>
    <rPh sb="0" eb="2">
      <t>シセツ</t>
    </rPh>
    <rPh sb="2" eb="3">
      <t>メイ</t>
    </rPh>
    <phoneticPr fontId="2"/>
  </si>
  <si>
    <t>対象経費　</t>
    <rPh sb="0" eb="2">
      <t>タイショウ</t>
    </rPh>
    <rPh sb="2" eb="4">
      <t>ケイヒ</t>
    </rPh>
    <phoneticPr fontId="2"/>
  </si>
  <si>
    <t>A</t>
    <phoneticPr fontId="2"/>
  </si>
  <si>
    <t>B</t>
    <phoneticPr fontId="2"/>
  </si>
  <si>
    <t>C</t>
    <phoneticPr fontId="2"/>
  </si>
  <si>
    <t>E×（B/A）</t>
    <phoneticPr fontId="2"/>
  </si>
  <si>
    <t>G</t>
    <phoneticPr fontId="2"/>
  </si>
  <si>
    <t>H</t>
    <phoneticPr fontId="2"/>
  </si>
  <si>
    <t>補助所要額
（FとGを比較して少ない額）</t>
    <rPh sb="0" eb="2">
      <t>ホジョ</t>
    </rPh>
    <rPh sb="2" eb="4">
      <t>ショヨウ</t>
    </rPh>
    <rPh sb="4" eb="5">
      <t>ガク</t>
    </rPh>
    <rPh sb="11" eb="13">
      <t>ヒカク</t>
    </rPh>
    <rPh sb="15" eb="16">
      <t>スク</t>
    </rPh>
    <rPh sb="18" eb="19">
      <t>ガク</t>
    </rPh>
    <phoneticPr fontId="2"/>
  </si>
  <si>
    <t>流山市分
F</t>
    <rPh sb="0" eb="2">
      <t>ナガレヤマ</t>
    </rPh>
    <rPh sb="2" eb="3">
      <t>シ</t>
    </rPh>
    <rPh sb="3" eb="4">
      <t>ブン</t>
    </rPh>
    <phoneticPr fontId="2"/>
  </si>
  <si>
    <t>注１）Fの「流山市分」の欄については１円未満切り捨てとする。</t>
    <rPh sb="0" eb="1">
      <t>チュウ</t>
    </rPh>
    <rPh sb="6" eb="8">
      <t>ナガレヤマ</t>
    </rPh>
    <rPh sb="8" eb="9">
      <t>シ</t>
    </rPh>
    <rPh sb="9" eb="10">
      <t>ブン</t>
    </rPh>
    <rPh sb="12" eb="13">
      <t>ラン</t>
    </rPh>
    <rPh sb="19" eb="20">
      <t>エン</t>
    </rPh>
    <rPh sb="20" eb="22">
      <t>ミマン</t>
    </rPh>
    <rPh sb="22" eb="23">
      <t>キ</t>
    </rPh>
    <rPh sb="24" eb="25">
      <t>ス</t>
    </rPh>
    <phoneticPr fontId="2"/>
  </si>
  <si>
    <t>注２）Gの「補助基準額」の欄には「２．対象者の内訳」の合計額が入る。</t>
    <rPh sb="0" eb="1">
      <t>チュウ</t>
    </rPh>
    <rPh sb="6" eb="8">
      <t>ホジョ</t>
    </rPh>
    <rPh sb="8" eb="10">
      <t>キジュン</t>
    </rPh>
    <rPh sb="10" eb="11">
      <t>ガク</t>
    </rPh>
    <rPh sb="13" eb="14">
      <t>ラン</t>
    </rPh>
    <rPh sb="19" eb="22">
      <t>タイショウシャ</t>
    </rPh>
    <rPh sb="23" eb="25">
      <t>ウチワケ</t>
    </rPh>
    <rPh sb="27" eb="29">
      <t>ゴウケイ</t>
    </rPh>
    <rPh sb="29" eb="30">
      <t>ガク</t>
    </rPh>
    <rPh sb="31" eb="32">
      <t>ハイ</t>
    </rPh>
    <phoneticPr fontId="2"/>
  </si>
  <si>
    <t>C－D</t>
    <phoneticPr fontId="2"/>
  </si>
  <si>
    <t>差引額
E</t>
    <rPh sb="0" eb="2">
      <t>サシヒキ</t>
    </rPh>
    <rPh sb="2" eb="3">
      <t>ガク</t>
    </rPh>
    <phoneticPr fontId="2"/>
  </si>
  <si>
    <t>注２）　対象者が月半ばで入退去した場合の月数は、当該月の日割計算を行い、小数点以下第２位まで算出すること。（小数点以下第３位を切り捨て）</t>
    <rPh sb="0" eb="1">
      <t>チュウ</t>
    </rPh>
    <rPh sb="4" eb="7">
      <t>タイショウシャ</t>
    </rPh>
    <rPh sb="8" eb="9">
      <t>ツキ</t>
    </rPh>
    <rPh sb="9" eb="10">
      <t>ナカ</t>
    </rPh>
    <rPh sb="12" eb="13">
      <t>ニュウ</t>
    </rPh>
    <rPh sb="13" eb="15">
      <t>タイキョ</t>
    </rPh>
    <rPh sb="17" eb="19">
      <t>バアイ</t>
    </rPh>
    <rPh sb="20" eb="22">
      <t>ツキスウ</t>
    </rPh>
    <rPh sb="24" eb="26">
      <t>トウガイ</t>
    </rPh>
    <rPh sb="26" eb="27">
      <t>ツキ</t>
    </rPh>
    <rPh sb="28" eb="30">
      <t>ヒワ</t>
    </rPh>
    <rPh sb="30" eb="32">
      <t>ケイサン</t>
    </rPh>
    <rPh sb="33" eb="34">
      <t>オコナ</t>
    </rPh>
    <rPh sb="36" eb="39">
      <t>ショウスウテン</t>
    </rPh>
    <rPh sb="39" eb="41">
      <t>イカ</t>
    </rPh>
    <rPh sb="41" eb="44">
      <t>ダイニイ</t>
    </rPh>
    <rPh sb="46" eb="48">
      <t>サンシュツ</t>
    </rPh>
    <rPh sb="54" eb="57">
      <t>ショウスウテン</t>
    </rPh>
    <rPh sb="57" eb="59">
      <t>イカ</t>
    </rPh>
    <rPh sb="59" eb="60">
      <t>ダイ</t>
    </rPh>
    <rPh sb="61" eb="62">
      <t>イ</t>
    </rPh>
    <rPh sb="63" eb="64">
      <t>キ</t>
    </rPh>
    <rPh sb="65" eb="66">
      <t>ス</t>
    </rPh>
    <phoneticPr fontId="2"/>
  </si>
  <si>
    <t>補助対象者</t>
    <rPh sb="0" eb="2">
      <t>ホジョ</t>
    </rPh>
    <rPh sb="2" eb="5">
      <t>タイショウシャ</t>
    </rPh>
    <phoneticPr fontId="2"/>
  </si>
  <si>
    <t>月数①</t>
    <rPh sb="0" eb="2">
      <t>ツキスウ</t>
    </rPh>
    <phoneticPr fontId="2"/>
  </si>
  <si>
    <t>国加算等の計
③</t>
    <rPh sb="0" eb="1">
      <t>クニ</t>
    </rPh>
    <rPh sb="1" eb="4">
      <t>カサントウ</t>
    </rPh>
    <rPh sb="5" eb="6">
      <t>ケイ</t>
    </rPh>
    <phoneticPr fontId="2"/>
  </si>
  <si>
    <t>合計
①×②－③</t>
    <rPh sb="0" eb="1">
      <t>ゴウ</t>
    </rPh>
    <rPh sb="1" eb="2">
      <t>ケイ</t>
    </rPh>
    <phoneticPr fontId="2"/>
  </si>
  <si>
    <t>注２）Gの「補助基準額」の欄には「２対象者の内訳」の合計額が入る。</t>
    <rPh sb="0" eb="1">
      <t>チュウ</t>
    </rPh>
    <rPh sb="6" eb="8">
      <t>ホジョ</t>
    </rPh>
    <rPh sb="8" eb="10">
      <t>キジュン</t>
    </rPh>
    <rPh sb="10" eb="11">
      <t>ガク</t>
    </rPh>
    <rPh sb="13" eb="14">
      <t>ラン</t>
    </rPh>
    <rPh sb="18" eb="21">
      <t>タイショウシャ</t>
    </rPh>
    <rPh sb="22" eb="24">
      <t>ウチワケ</t>
    </rPh>
    <rPh sb="26" eb="28">
      <t>ゴウケイ</t>
    </rPh>
    <rPh sb="28" eb="29">
      <t>ガク</t>
    </rPh>
    <rPh sb="30" eb="31">
      <t>ハイ</t>
    </rPh>
    <phoneticPr fontId="2"/>
  </si>
  <si>
    <t>交付決定額</t>
    <rPh sb="0" eb="2">
      <t>コウフ</t>
    </rPh>
    <rPh sb="2" eb="4">
      <t>ケッテイ</t>
    </rPh>
    <rPh sb="4" eb="5">
      <t>ガク</t>
    </rPh>
    <phoneticPr fontId="2"/>
  </si>
  <si>
    <t>差　　　引
過不足額</t>
    <rPh sb="0" eb="1">
      <t>サ</t>
    </rPh>
    <rPh sb="4" eb="5">
      <t>ヒ</t>
    </rPh>
    <rPh sb="6" eb="7">
      <t>カ</t>
    </rPh>
    <rPh sb="7" eb="9">
      <t>ブソク</t>
    </rPh>
    <rPh sb="9" eb="10">
      <t>ガク</t>
    </rPh>
    <phoneticPr fontId="2"/>
  </si>
  <si>
    <t>I</t>
    <phoneticPr fontId="2"/>
  </si>
  <si>
    <t>I－H</t>
    <phoneticPr fontId="2"/>
  </si>
  <si>
    <t>対象経費の
支出額</t>
    <rPh sb="0" eb="2">
      <t>タイショウ</t>
    </rPh>
    <rPh sb="2" eb="4">
      <t>ケイヒ</t>
    </rPh>
    <rPh sb="6" eb="8">
      <t>シシュツ</t>
    </rPh>
    <rPh sb="8" eb="9">
      <t>ガク</t>
    </rPh>
    <phoneticPr fontId="2"/>
  </si>
  <si>
    <t>寄付金その他の
収入額</t>
    <rPh sb="0" eb="3">
      <t>キフキン</t>
    </rPh>
    <rPh sb="5" eb="6">
      <t>タ</t>
    </rPh>
    <rPh sb="8" eb="10">
      <t>シュウニュウ</t>
    </rPh>
    <rPh sb="10" eb="11">
      <t>ガク</t>
    </rPh>
    <phoneticPr fontId="2"/>
  </si>
  <si>
    <t>注５）「合計」欄が零を下回る場合は零とする。</t>
    <phoneticPr fontId="2"/>
  </si>
  <si>
    <t>注５）　「合計」欄が零を下回る場合は零とする。</t>
    <phoneticPr fontId="2"/>
  </si>
  <si>
    <t>障害支援区分</t>
    <rPh sb="0" eb="2">
      <t>ショウガイ</t>
    </rPh>
    <rPh sb="2" eb="4">
      <t>シエン</t>
    </rPh>
    <rPh sb="4" eb="6">
      <t>クブン</t>
    </rPh>
    <phoneticPr fontId="2"/>
  </si>
  <si>
    <t>注１）　区分１には非該当（障害支援区分の認定を受けていない者を含む）を含む。</t>
    <rPh sb="0" eb="1">
      <t>チュウ</t>
    </rPh>
    <rPh sb="4" eb="6">
      <t>クブン</t>
    </rPh>
    <rPh sb="9" eb="12">
      <t>ヒガイトウ</t>
    </rPh>
    <rPh sb="13" eb="15">
      <t>ショウガイ</t>
    </rPh>
    <rPh sb="15" eb="17">
      <t>シエン</t>
    </rPh>
    <rPh sb="17" eb="19">
      <t>クブン</t>
    </rPh>
    <rPh sb="20" eb="22">
      <t>ニンテイ</t>
    </rPh>
    <rPh sb="23" eb="24">
      <t>ウ</t>
    </rPh>
    <rPh sb="29" eb="30">
      <t>モノ</t>
    </rPh>
    <rPh sb="31" eb="32">
      <t>フク</t>
    </rPh>
    <rPh sb="35" eb="36">
      <t>フク</t>
    </rPh>
    <phoneticPr fontId="2"/>
  </si>
  <si>
    <t>注３）　月の途中で定員、指定に係る世話人の配置基準及び障害支援区分が変更になった場合は、月の初日（月の途中で入所した場合においては、当該入所した日）の定員、指定に係る世話人の配置基準及び障害支援区分を適用すること。</t>
    <rPh sb="12" eb="14">
      <t>シテイ</t>
    </rPh>
    <rPh sb="15" eb="16">
      <t>カカ</t>
    </rPh>
    <rPh sb="17" eb="19">
      <t>セワ</t>
    </rPh>
    <rPh sb="19" eb="20">
      <t>ニン</t>
    </rPh>
    <rPh sb="21" eb="23">
      <t>ハイチ</t>
    </rPh>
    <rPh sb="23" eb="25">
      <t>キジュン</t>
    </rPh>
    <rPh sb="29" eb="31">
      <t>シエン</t>
    </rPh>
    <rPh sb="78" eb="80">
      <t>シテイ</t>
    </rPh>
    <rPh sb="81" eb="82">
      <t>カカ</t>
    </rPh>
    <rPh sb="83" eb="85">
      <t>セワ</t>
    </rPh>
    <rPh sb="85" eb="86">
      <t>ニン</t>
    </rPh>
    <rPh sb="87" eb="89">
      <t>ハイチ</t>
    </rPh>
    <rPh sb="89" eb="91">
      <t>キジュン</t>
    </rPh>
    <rPh sb="95" eb="97">
      <t>シエン</t>
    </rPh>
    <phoneticPr fontId="2"/>
  </si>
  <si>
    <t>障害支援区分</t>
    <rPh sb="0" eb="2">
      <t>ショウガイ</t>
    </rPh>
    <rPh sb="4" eb="6">
      <t>クブン</t>
    </rPh>
    <phoneticPr fontId="2"/>
  </si>
  <si>
    <t>注１）　区分１には非該当（障害支援区分の認定を受けていない者を含む）を含む。</t>
    <rPh sb="0" eb="1">
      <t>チュウ</t>
    </rPh>
    <rPh sb="4" eb="6">
      <t>クブン</t>
    </rPh>
    <rPh sb="9" eb="12">
      <t>ヒガイトウ</t>
    </rPh>
    <rPh sb="13" eb="15">
      <t>ショウガイ</t>
    </rPh>
    <rPh sb="17" eb="19">
      <t>クブン</t>
    </rPh>
    <rPh sb="20" eb="22">
      <t>ニンテイ</t>
    </rPh>
    <rPh sb="23" eb="24">
      <t>ウ</t>
    </rPh>
    <rPh sb="29" eb="30">
      <t>モノ</t>
    </rPh>
    <rPh sb="31" eb="32">
      <t>フク</t>
    </rPh>
    <rPh sb="35" eb="36">
      <t>フク</t>
    </rPh>
    <phoneticPr fontId="2"/>
  </si>
  <si>
    <t>注３）月の途中で定員、指定に係る世話人の配置基準及び障害支援区分が変更になった場合は、月の初日（月の途中で入所した場合においては、当該入所した日）の定員、指定に係る世話人の配置基準及び障害支援区分を適用すること。</t>
    <rPh sb="11" eb="13">
      <t>シテイ</t>
    </rPh>
    <rPh sb="14" eb="15">
      <t>カカ</t>
    </rPh>
    <rPh sb="16" eb="18">
      <t>セワ</t>
    </rPh>
    <rPh sb="18" eb="19">
      <t>ニン</t>
    </rPh>
    <rPh sb="20" eb="22">
      <t>ハイチ</t>
    </rPh>
    <rPh sb="22" eb="24">
      <t>キジュン</t>
    </rPh>
    <rPh sb="77" eb="79">
      <t>シテイ</t>
    </rPh>
    <rPh sb="80" eb="81">
      <t>カカ</t>
    </rPh>
    <rPh sb="82" eb="84">
      <t>セワ</t>
    </rPh>
    <rPh sb="84" eb="85">
      <t>ニン</t>
    </rPh>
    <rPh sb="86" eb="88">
      <t>ハイチ</t>
    </rPh>
    <rPh sb="88" eb="90">
      <t>キジュン</t>
    </rPh>
    <phoneticPr fontId="2"/>
  </si>
  <si>
    <t>流山市障害者グループホーム運営事業経費所要額調書</t>
    <rPh sb="0" eb="2">
      <t>ナガレヤマ</t>
    </rPh>
    <rPh sb="2" eb="3">
      <t>シ</t>
    </rPh>
    <rPh sb="3" eb="6">
      <t>ショウガイシャ</t>
    </rPh>
    <rPh sb="13" eb="15">
      <t>ウンエイ</t>
    </rPh>
    <rPh sb="15" eb="17">
      <t>ジギョウ</t>
    </rPh>
    <rPh sb="17" eb="19">
      <t>ケイヒ</t>
    </rPh>
    <rPh sb="19" eb="21">
      <t>ショヨウ</t>
    </rPh>
    <rPh sb="21" eb="22">
      <t>ガク</t>
    </rPh>
    <rPh sb="22" eb="24">
      <t>チョウショ</t>
    </rPh>
    <phoneticPr fontId="2"/>
  </si>
  <si>
    <t>流山市障害者グループホーム運営事業経費所要額精算書</t>
    <rPh sb="0" eb="2">
      <t>ナガレヤマ</t>
    </rPh>
    <rPh sb="2" eb="3">
      <t>シ</t>
    </rPh>
    <rPh sb="3" eb="6">
      <t>ショウガイシャ</t>
    </rPh>
    <rPh sb="13" eb="15">
      <t>ウンエイ</t>
    </rPh>
    <rPh sb="15" eb="17">
      <t>ジギョウ</t>
    </rPh>
    <rPh sb="17" eb="19">
      <t>ケイヒ</t>
    </rPh>
    <rPh sb="19" eb="21">
      <t>ショヨウ</t>
    </rPh>
    <rPh sb="21" eb="22">
      <t>ガク</t>
    </rPh>
    <rPh sb="22" eb="24">
      <t>セイサン</t>
    </rPh>
    <rPh sb="24" eb="25">
      <t>ショ</t>
    </rPh>
    <phoneticPr fontId="2"/>
  </si>
  <si>
    <t>単位：円</t>
  </si>
  <si>
    <t>科　　　目</t>
  </si>
  <si>
    <t>総予算額</t>
  </si>
  <si>
    <t>前年度繰越金</t>
  </si>
  <si>
    <t>小規模加算金</t>
  </si>
  <si>
    <t>その他加算金</t>
  </si>
  <si>
    <t>寄附金</t>
  </si>
  <si>
    <t>市補助金</t>
  </si>
  <si>
    <t>入居者負担金</t>
  </si>
  <si>
    <t>積立金</t>
  </si>
  <si>
    <t>繰入金</t>
  </si>
  <si>
    <t>合計</t>
  </si>
  <si>
    <t>職員給料</t>
  </si>
  <si>
    <t>職員手当</t>
  </si>
  <si>
    <t>法定福利費</t>
  </si>
  <si>
    <t>非常勤職賃金</t>
  </si>
  <si>
    <t>報償費</t>
  </si>
  <si>
    <t>旅費</t>
  </si>
  <si>
    <t>消耗品費</t>
  </si>
  <si>
    <t>燃料費</t>
  </si>
  <si>
    <t>通信運搬費</t>
  </si>
  <si>
    <t>委託料</t>
  </si>
  <si>
    <t>保険料</t>
  </si>
  <si>
    <t>備品購入費</t>
  </si>
  <si>
    <t>負担金</t>
  </si>
  <si>
    <t>償還金・利子</t>
  </si>
  <si>
    <t>予備費</t>
  </si>
  <si>
    <t>光熱水費</t>
  </si>
  <si>
    <t>使用料・賃借料</t>
  </si>
  <si>
    <t>修繕費</t>
  </si>
  <si>
    <t>食料費</t>
  </si>
  <si>
    <t>借入返済金</t>
  </si>
  <si>
    <t>科　　　　目</t>
    <rPh sb="0" eb="1">
      <t>カ</t>
    </rPh>
    <rPh sb="5" eb="6">
      <t>メ</t>
    </rPh>
    <phoneticPr fontId="2"/>
  </si>
  <si>
    <t>流山市分（流山市の人員/総予算額）</t>
    <rPh sb="0" eb="2">
      <t>ナガレヤマ</t>
    </rPh>
    <rPh sb="5" eb="7">
      <t>ナガレヤマ</t>
    </rPh>
    <phoneticPr fontId="2"/>
  </si>
  <si>
    <t>人件費（対象経費）</t>
    <rPh sb="0" eb="3">
      <t>ジンケンヒ</t>
    </rPh>
    <rPh sb="4" eb="6">
      <t>タイショウ</t>
    </rPh>
    <rPh sb="6" eb="8">
      <t>ケイヒ</t>
    </rPh>
    <phoneticPr fontId="2"/>
  </si>
  <si>
    <t>運営費(対象経費）</t>
    <rPh sb="0" eb="3">
      <t>ウンエイヒ</t>
    </rPh>
    <rPh sb="4" eb="6">
      <t>タイショウ</t>
    </rPh>
    <rPh sb="6" eb="8">
      <t>ケイヒ</t>
    </rPh>
    <phoneticPr fontId="2"/>
  </si>
  <si>
    <t>１　歳　入</t>
    <rPh sb="2" eb="3">
      <t>サイ</t>
    </rPh>
    <rPh sb="4" eb="5">
      <t>ニュウ</t>
    </rPh>
    <phoneticPr fontId="2"/>
  </si>
  <si>
    <t>２　歳　出</t>
    <rPh sb="2" eb="3">
      <t>サイ</t>
    </rPh>
    <rPh sb="4" eb="5">
      <t>デ</t>
    </rPh>
    <phoneticPr fontId="2"/>
  </si>
  <si>
    <t>説明</t>
    <rPh sb="0" eb="2">
      <t>セツメイチョウショ</t>
    </rPh>
    <phoneticPr fontId="2"/>
  </si>
  <si>
    <t>説明</t>
    <rPh sb="0" eb="2">
      <t>セツメイ</t>
    </rPh>
    <phoneticPr fontId="2"/>
  </si>
  <si>
    <t>上記のとおり相違ないことを証明します。</t>
  </si>
  <si>
    <t>　　</t>
  </si>
  <si>
    <t>　　事業報酬　※１</t>
    <phoneticPr fontId="2"/>
  </si>
  <si>
    <t>対象外経費※２</t>
    <rPh sb="0" eb="2">
      <t>タイショウ</t>
    </rPh>
    <rPh sb="2" eb="3">
      <t>ガイ</t>
    </rPh>
    <rPh sb="3" eb="5">
      <t>ケイヒ</t>
    </rPh>
    <phoneticPr fontId="2"/>
  </si>
  <si>
    <t>・利用者及び職員の食費は原則個人負担。会議の時のお菓子なども非該当。
・食事のマナー講習会や嚥下・摂食指導等による事業であれば該当。</t>
  </si>
  <si>
    <t>施設の修繕費や改築に係る費用は要綱上対象外。</t>
  </si>
  <si>
    <t>家賃については、利用者が負担するもの（ただし、世話人の部屋の家賃等は対象となる。）</t>
  </si>
  <si>
    <t>利用者が負担するもの。</t>
  </si>
  <si>
    <t>対象外経費</t>
  </si>
  <si>
    <t>事業費全体の額の１０％以内が目安。</t>
  </si>
  <si>
    <t>自治会費や施設連絡会等の負担金。</t>
  </si>
  <si>
    <t>・事業所の運営上で必要な備品（１万円以上）
・なお、備品は備品台帳に記載すること。
・千葉県からの補助がある場合は、該当させないこと。</t>
  </si>
  <si>
    <t>行事等の開催時に掛ける場合に限る。</t>
  </si>
  <si>
    <t>ケアホームにおける、ヘルパー利用などの委託料</t>
  </si>
  <si>
    <t>電話料金、インターネット接続料、郵便料金等</t>
  </si>
  <si>
    <t>・事業所の運営上において必要な電気・ガソリン等
・なお、利用者が使用する電気、ガス、水道等については、利用者で負担する。（光熱水費）</t>
  </si>
  <si>
    <t>・１品につき１万円未満の物品に限る。（１万円以上は備品として、台帳管理すること。）
・事業運営に関する参考図書等
・なお、利用者が共有する新聞や雑誌などは利用者からの負担とすること。</t>
  </si>
  <si>
    <t>運営費</t>
  </si>
  <si>
    <t>職員の研修等による交通費</t>
  </si>
  <si>
    <t>講師等謝金、ボランティアお礼</t>
  </si>
  <si>
    <t>世話人、生活支援員及び事務局職員等を雇用するためのものに限る。</t>
  </si>
  <si>
    <t>人件費</t>
  </si>
  <si>
    <t>備考</t>
  </si>
  <si>
    <t>項目</t>
  </si>
  <si>
    <t>補助対象となる経費</t>
  </si>
  <si>
    <t>総決算額</t>
  </si>
  <si>
    <t>流山市分（流山市の人員/総決算額）</t>
    <rPh sb="0" eb="2">
      <t>ナガレヤマ</t>
    </rPh>
    <rPh sb="5" eb="7">
      <t>ナガレヤマ</t>
    </rPh>
    <phoneticPr fontId="2"/>
  </si>
  <si>
    <t>流山市障害者グループホーム等運営事業補助金収支予算書</t>
    <rPh sb="0" eb="2">
      <t>ナガレヤマ</t>
    </rPh>
    <phoneticPr fontId="2"/>
  </si>
  <si>
    <t>流山市障害者グループホーム等運営事業補助金収支決算書</t>
    <rPh sb="0" eb="2">
      <t>ナガレヤマ</t>
    </rPh>
    <phoneticPr fontId="2"/>
  </si>
  <si>
    <t>注４）「国加算等の計」の欄には、共同生活援助サービス費、入院時支援特別加算、長期入院時支援特別加算、帰宅時支援加算、長期帰宅時支援加算及び人員配置体制加算の合計額を記入すること。</t>
    <rPh sb="67" eb="68">
      <t>オヨ</t>
    </rPh>
    <rPh sb="69" eb="77">
      <t>ジンインハイチタイセイカサン</t>
    </rPh>
    <phoneticPr fontId="2"/>
  </si>
  <si>
    <t>注４）　「国加算等の計」の欄には、共同生活援助サービス費、入院時支援特別加算、長期入院時支援特別加算、帰宅時支援加算、長期帰宅時支援加算及び人員配置体制加算の合計額を記入すること。</t>
    <rPh sb="68" eb="69">
      <t>オヨ</t>
    </rPh>
    <rPh sb="70" eb="78">
      <t>ジンインハイチタイセイカサン</t>
    </rPh>
    <phoneticPr fontId="2"/>
  </si>
  <si>
    <t>流山市補助基準額</t>
    <rPh sb="0" eb="3">
      <t>ナガレヤマシ</t>
    </rPh>
    <rPh sb="3" eb="5">
      <t>ホジョ</t>
    </rPh>
    <rPh sb="5" eb="7">
      <t>キジュン</t>
    </rPh>
    <rPh sb="7" eb="8">
      <t>ガク</t>
    </rPh>
    <phoneticPr fontId="2"/>
  </si>
  <si>
    <t>世話人配置</t>
    <rPh sb="0" eb="2">
      <t>セワ</t>
    </rPh>
    <rPh sb="2" eb="3">
      <t>ニン</t>
    </rPh>
    <rPh sb="3" eb="5">
      <t>ハイチ</t>
    </rPh>
    <phoneticPr fontId="2"/>
  </si>
  <si>
    <t>区分</t>
    <rPh sb="0" eb="2">
      <t>クブン</t>
    </rPh>
    <phoneticPr fontId="2"/>
  </si>
  <si>
    <t>基準額（円）</t>
    <rPh sb="0" eb="2">
      <t>キジュン</t>
    </rPh>
    <rPh sb="2" eb="3">
      <t>ガク</t>
    </rPh>
    <rPh sb="4" eb="5">
      <t>エン</t>
    </rPh>
    <phoneticPr fontId="2"/>
  </si>
  <si>
    <t>6:1かつ人員配置体制加算において12:1の加配あり</t>
    <rPh sb="5" eb="13">
      <t>ジンインハイチタイセイカサン</t>
    </rPh>
    <rPh sb="22" eb="24">
      <t>カハイ</t>
    </rPh>
    <phoneticPr fontId="2"/>
  </si>
  <si>
    <t>6:1かつ人員配置体制加算において30:1の加配あり</t>
    <rPh sb="5" eb="13">
      <t>ジンインハイチタイセイカサン</t>
    </rPh>
    <phoneticPr fontId="2"/>
  </si>
  <si>
    <t>6:1</t>
    <phoneticPr fontId="2"/>
  </si>
  <si>
    <t>12：1</t>
    <phoneticPr fontId="2"/>
  </si>
  <si>
    <t>30：1</t>
    <phoneticPr fontId="2"/>
  </si>
  <si>
    <t>加配無し</t>
    <rPh sb="0" eb="3">
      <t>カハイナ</t>
    </rPh>
    <phoneticPr fontId="2"/>
  </si>
  <si>
    <t>シリアル値</t>
    <rPh sb="4" eb="5">
      <t>チ</t>
    </rPh>
    <phoneticPr fontId="2"/>
  </si>
  <si>
    <t>所在地</t>
    <rPh sb="0" eb="3">
      <t>ショザイチ</t>
    </rPh>
    <phoneticPr fontId="2"/>
  </si>
  <si>
    <t>法人名</t>
    <rPh sb="0" eb="3">
      <t>ホウジンメイ</t>
    </rPh>
    <phoneticPr fontId="2"/>
  </si>
  <si>
    <t>代表者名</t>
    <rPh sb="0" eb="4">
      <t>ダイヒョウシャメイ</t>
    </rPh>
    <phoneticPr fontId="2"/>
  </si>
  <si>
    <t>法人所在地</t>
    <rPh sb="0" eb="2">
      <t>ホウジン</t>
    </rPh>
    <rPh sb="2" eb="5">
      <t>ショザイチ</t>
    </rPh>
    <phoneticPr fontId="2"/>
  </si>
  <si>
    <t>代表者氏名</t>
    <rPh sb="0" eb="3">
      <t>ダイヒョウシャ</t>
    </rPh>
    <rPh sb="3" eb="5">
      <t>シメイ</t>
    </rPh>
    <phoneticPr fontId="2"/>
  </si>
  <si>
    <t>施設名</t>
    <rPh sb="0" eb="3">
      <t>シセツメイ</t>
    </rPh>
    <phoneticPr fontId="2"/>
  </si>
  <si>
    <t>人員配置</t>
    <rPh sb="0" eb="4">
      <t>ジンインハイチ</t>
    </rPh>
    <phoneticPr fontId="2"/>
  </si>
  <si>
    <t>入居者</t>
    <rPh sb="0" eb="3">
      <t>ニュウキョシャ</t>
    </rPh>
    <phoneticPr fontId="2"/>
  </si>
  <si>
    <t>事業所番号</t>
    <rPh sb="0" eb="3">
      <t>ジギョウショ</t>
    </rPh>
    <rPh sb="3" eb="5">
      <t>バンゴウ</t>
    </rPh>
    <phoneticPr fontId="2"/>
  </si>
  <si>
    <t>受給者証番号</t>
    <rPh sb="0" eb="4">
      <t>ジュキュウシャショウ</t>
    </rPh>
    <rPh sb="4" eb="6">
      <t>バンゴウ</t>
    </rPh>
    <phoneticPr fontId="2"/>
  </si>
  <si>
    <t>入居者実人数</t>
    <rPh sb="0" eb="2">
      <t>ニュウキョ</t>
    </rPh>
    <rPh sb="2" eb="3">
      <t>シャ</t>
    </rPh>
    <rPh sb="3" eb="6">
      <t>ジツニンズウ</t>
    </rPh>
    <phoneticPr fontId="2"/>
  </si>
  <si>
    <t>事業所基本情報入力シート</t>
    <rPh sb="0" eb="3">
      <t>ジギョウショ</t>
    </rPh>
    <rPh sb="3" eb="7">
      <t>キホンジョウホウ</t>
    </rPh>
    <rPh sb="7" eb="9">
      <t>ニュウリョク</t>
    </rPh>
    <phoneticPr fontId="2"/>
  </si>
  <si>
    <r>
      <t>・本シートに必要事項を入力の上、</t>
    </r>
    <r>
      <rPr>
        <b/>
        <u/>
        <sz val="11"/>
        <rFont val="BIZ UDP明朝 Medium"/>
        <family val="1"/>
        <charset val="128"/>
      </rPr>
      <t>別シートの所要額調書等を入力してください。</t>
    </r>
    <rPh sb="1" eb="2">
      <t>ホン</t>
    </rPh>
    <rPh sb="6" eb="10">
      <t>ヒツヨウジコウ</t>
    </rPh>
    <rPh sb="11" eb="13">
      <t>ニュウリョク</t>
    </rPh>
    <rPh sb="14" eb="15">
      <t>ウエ</t>
    </rPh>
    <rPh sb="16" eb="17">
      <t>ベツ</t>
    </rPh>
    <rPh sb="21" eb="26">
      <t>ショヨウガクチョウショ</t>
    </rPh>
    <rPh sb="26" eb="27">
      <t>トウ</t>
    </rPh>
    <rPh sb="28" eb="30">
      <t>ニュウリョク</t>
    </rPh>
    <phoneticPr fontId="2"/>
  </si>
  <si>
    <t>例）令和７年４月から入居している受給者（区分3）が、令和８年１月から区分４に変更になった。</t>
    <rPh sb="0" eb="1">
      <t>レイ</t>
    </rPh>
    <rPh sb="2" eb="4">
      <t>レイワ</t>
    </rPh>
    <rPh sb="5" eb="6">
      <t>ネン</t>
    </rPh>
    <rPh sb="7" eb="8">
      <t>ガツ</t>
    </rPh>
    <rPh sb="10" eb="12">
      <t>ニュウキョ</t>
    </rPh>
    <rPh sb="16" eb="19">
      <t>ジュキュウシャ</t>
    </rPh>
    <rPh sb="20" eb="22">
      <t>クブン</t>
    </rPh>
    <rPh sb="26" eb="28">
      <t>レイワ</t>
    </rPh>
    <rPh sb="29" eb="30">
      <t>ネン</t>
    </rPh>
    <rPh sb="31" eb="32">
      <t>ガツ</t>
    </rPh>
    <rPh sb="34" eb="36">
      <t>クブン</t>
    </rPh>
    <rPh sb="38" eb="40">
      <t>ヘンコウ</t>
    </rPh>
    <phoneticPr fontId="2"/>
  </si>
  <si>
    <t>→障害支援区分3-入居月数：9ヶ月、障害支援区分4-入居月数：3か月で別の行を分けて入力。</t>
    <rPh sb="1" eb="5">
      <t>ショウガイシエン</t>
    </rPh>
    <rPh sb="5" eb="7">
      <t>クブン</t>
    </rPh>
    <rPh sb="9" eb="13">
      <t>ニュウキョゲッスウ</t>
    </rPh>
    <rPh sb="16" eb="17">
      <t>ゲツ</t>
    </rPh>
    <rPh sb="18" eb="22">
      <t>ショウガイシエン</t>
    </rPh>
    <rPh sb="22" eb="24">
      <t>クブン</t>
    </rPh>
    <rPh sb="26" eb="30">
      <t>ニュウキョゲッスウ</t>
    </rPh>
    <rPh sb="33" eb="34">
      <t>ゲツ</t>
    </rPh>
    <rPh sb="35" eb="36">
      <t>ベツ</t>
    </rPh>
    <rPh sb="37" eb="38">
      <t>ギョウ</t>
    </rPh>
    <rPh sb="39" eb="40">
      <t>ワ</t>
    </rPh>
    <rPh sb="42" eb="44">
      <t>ニュウリョク</t>
    </rPh>
    <phoneticPr fontId="2"/>
  </si>
  <si>
    <t>受給者証番号・入居者氏名もそれぞれ入力を行ってください。</t>
    <rPh sb="0" eb="6">
      <t>ジュキュウシャショウバンゴウ</t>
    </rPh>
    <rPh sb="7" eb="12">
      <t>ニュウキョシャシメイ</t>
    </rPh>
    <rPh sb="17" eb="19">
      <t>ニュウリョク</t>
    </rPh>
    <rPh sb="20" eb="21">
      <t>オコナ</t>
    </rPh>
    <phoneticPr fontId="2"/>
  </si>
  <si>
    <t>リストから選択してください</t>
  </si>
  <si>
    <t>入居者の行数が足りない等、入力シートの作成に不具合が生じる場合は、障害者支援課担当者へお問い合わせください。</t>
    <rPh sb="0" eb="3">
      <t>ニュウキョシャ</t>
    </rPh>
    <rPh sb="4" eb="6">
      <t>ギョウスウ</t>
    </rPh>
    <rPh sb="7" eb="8">
      <t>タ</t>
    </rPh>
    <rPh sb="11" eb="12">
      <t>ナド</t>
    </rPh>
    <rPh sb="13" eb="15">
      <t>ニュウリョク</t>
    </rPh>
    <rPh sb="19" eb="21">
      <t>サクセイ</t>
    </rPh>
    <rPh sb="22" eb="25">
      <t>フグアイ</t>
    </rPh>
    <rPh sb="26" eb="27">
      <t>ショウ</t>
    </rPh>
    <rPh sb="29" eb="31">
      <t>バアイ</t>
    </rPh>
    <rPh sb="33" eb="36">
      <t>ショウガイシャ</t>
    </rPh>
    <rPh sb="36" eb="39">
      <t>シエンカ</t>
    </rPh>
    <rPh sb="39" eb="42">
      <t>タントウシャ</t>
    </rPh>
    <rPh sb="44" eb="45">
      <t>ト</t>
    </rPh>
    <rPh sb="46" eb="47">
      <t>ア</t>
    </rPh>
    <phoneticPr fontId="2"/>
  </si>
  <si>
    <t>〇問い合わせ先</t>
    <rPh sb="1" eb="2">
      <t>ト</t>
    </rPh>
    <rPh sb="3" eb="4">
      <t>ア</t>
    </rPh>
    <rPh sb="6" eb="7">
      <t>サキ</t>
    </rPh>
    <phoneticPr fontId="2"/>
  </si>
  <si>
    <t>担当：障害者支援課給付係：白石</t>
    <rPh sb="0" eb="2">
      <t>タントウ</t>
    </rPh>
    <rPh sb="3" eb="9">
      <t>ショウガイシャシエンカ</t>
    </rPh>
    <rPh sb="9" eb="12">
      <t>キュウフカカリ</t>
    </rPh>
    <rPh sb="13" eb="15">
      <t>シライシ</t>
    </rPh>
    <phoneticPr fontId="2"/>
  </si>
  <si>
    <t>電話（直通）：04-7150-6081</t>
    <rPh sb="0" eb="2">
      <t>デンワ</t>
    </rPh>
    <rPh sb="3" eb="5">
      <t>チョクツウ</t>
    </rPh>
    <phoneticPr fontId="2"/>
  </si>
  <si>
    <r>
      <t>メールアドレス：</t>
    </r>
    <r>
      <rPr>
        <sz val="10.5"/>
        <color rgb="FF000000"/>
        <rFont val="Arial"/>
        <family val="2"/>
      </rPr>
      <t>shougaishien@city.nagareyama.chiba.jp</t>
    </r>
    <phoneticPr fontId="2"/>
  </si>
  <si>
    <t>入居者氏名</t>
    <rPh sb="0" eb="3">
      <t>ニュウキョシャ</t>
    </rPh>
    <rPh sb="3" eb="5">
      <t>シメイ</t>
    </rPh>
    <phoneticPr fontId="2"/>
  </si>
  <si>
    <r>
      <rPr>
        <sz val="10"/>
        <rFont val="BIZ UDP明朝 Medium"/>
        <family val="1"/>
        <charset val="128"/>
      </rPr>
      <t>障害支援区分</t>
    </r>
    <r>
      <rPr>
        <sz val="11"/>
        <rFont val="BIZ UDP明朝 Medium"/>
        <family val="1"/>
        <charset val="128"/>
      </rPr>
      <t xml:space="preserve">
</t>
    </r>
    <r>
      <rPr>
        <sz val="8"/>
        <rFont val="BIZ UDP明朝 Medium"/>
        <family val="1"/>
        <charset val="128"/>
      </rPr>
      <t>※数値のみ入力</t>
    </r>
    <rPh sb="0" eb="6">
      <t>ショウガイシエンクブン</t>
    </rPh>
    <rPh sb="8" eb="10">
      <t>スウチ</t>
    </rPh>
    <rPh sb="12" eb="14">
      <t>ニュウリョク</t>
    </rPh>
    <phoneticPr fontId="2"/>
  </si>
  <si>
    <r>
      <rPr>
        <sz val="10"/>
        <rFont val="BIZ UDP明朝 Medium"/>
        <family val="1"/>
        <charset val="128"/>
      </rPr>
      <t>入居月数</t>
    </r>
    <r>
      <rPr>
        <sz val="11"/>
        <rFont val="BIZ UDP明朝 Medium"/>
        <family val="1"/>
        <charset val="128"/>
      </rPr>
      <t xml:space="preserve">
</t>
    </r>
    <r>
      <rPr>
        <sz val="8"/>
        <rFont val="BIZ UDP明朝 Medium"/>
        <family val="1"/>
        <charset val="128"/>
      </rPr>
      <t>※数値のみ入力</t>
    </r>
    <rPh sb="0" eb="2">
      <t>ニュウキョ</t>
    </rPh>
    <rPh sb="2" eb="4">
      <t>ゲッスウ</t>
    </rPh>
    <phoneticPr fontId="2"/>
  </si>
  <si>
    <t>※入居期間中に障害支援区分が変更となった場合は、障害支援区分ごとに行を分けて入力欄に入力してください。</t>
    <rPh sb="1" eb="6">
      <t>ニュウキョキカンチュウ</t>
    </rPh>
    <rPh sb="7" eb="13">
      <t>ショウガイシエンクブン</t>
    </rPh>
    <rPh sb="14" eb="16">
      <t>ヘンコウ</t>
    </rPh>
    <rPh sb="20" eb="22">
      <t>バアイ</t>
    </rPh>
    <rPh sb="24" eb="30">
      <t>ショウガイシエンクブン</t>
    </rPh>
    <rPh sb="33" eb="34">
      <t>ギョウ</t>
    </rPh>
    <rPh sb="35" eb="36">
      <t>ワ</t>
    </rPh>
    <rPh sb="38" eb="40">
      <t>ニュウリョク</t>
    </rPh>
    <rPh sb="40" eb="41">
      <t>ラン</t>
    </rPh>
    <rPh sb="42" eb="44">
      <t>ニュウリョク</t>
    </rPh>
    <phoneticPr fontId="2"/>
  </si>
  <si>
    <t>令和　　　年　　月　　日</t>
    <phoneticPr fontId="2"/>
  </si>
  <si>
    <t>※各種シートの完成には本シートへの入力が必須です。</t>
    <rPh sb="1" eb="3">
      <t>カクシュ</t>
    </rPh>
    <rPh sb="7" eb="9">
      <t>カンセイ</t>
    </rPh>
    <rPh sb="11" eb="12">
      <t>ホン</t>
    </rPh>
    <rPh sb="17" eb="19">
      <t>ニュウリョク</t>
    </rPh>
    <rPh sb="20" eb="22">
      <t>ヒッス</t>
    </rPh>
    <phoneticPr fontId="2"/>
  </si>
  <si>
    <r>
      <t xml:space="preserve">上記施設の定員数
</t>
    </r>
    <r>
      <rPr>
        <sz val="8"/>
        <rFont val="BIZ UDP明朝 Medium"/>
        <family val="1"/>
        <charset val="128"/>
      </rPr>
      <t>※数値のみ入力</t>
    </r>
    <rPh sb="0" eb="4">
      <t>ジョウキシセツ</t>
    </rPh>
    <rPh sb="5" eb="8">
      <t>テイインスウ</t>
    </rPh>
    <rPh sb="10" eb="12">
      <t>スウチ</t>
    </rPh>
    <rPh sb="14" eb="16">
      <t>ニュウリョク</t>
    </rPh>
    <phoneticPr fontId="2"/>
  </si>
  <si>
    <r>
      <t xml:space="preserve">法人全体の定員数
</t>
    </r>
    <r>
      <rPr>
        <sz val="8"/>
        <rFont val="BIZ UDP明朝 Medium"/>
        <family val="1"/>
        <charset val="128"/>
      </rPr>
      <t>※数値のみ入力</t>
    </r>
    <rPh sb="0" eb="4">
      <t>ホウジンゼンタイ</t>
    </rPh>
    <rPh sb="5" eb="8">
      <t>テイインスウ</t>
    </rPh>
    <rPh sb="10" eb="12">
      <t>スウチ</t>
    </rPh>
    <rPh sb="14" eb="16">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</si>
</sst>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 &quot;人&quot;"/>
    <numFmt numFmtId="177" formatCode="#,##0_ "/>
    <numFmt numFmtId="178" formatCode="#,##0_);[Red]\(#,##0\)"/>
    <numFmt numFmtId="179" formatCode="&quot;区分&quot;#"/>
    <numFmt numFmtId="180" formatCode="#.00&quot;ヶ月&quot;"/>
  </numFmts>
  <fonts count="28" x14ac:knownFonts="1">
    <font>
      <sz val="11"/>
      <name val="ＭＳ Ｐゴシック"/>
      <family val="3"/>
      <charset val="128"/>
    </font>
    <font>
      <sz val="11"/>
      <name val="ＭＳ Ｐゴシック"/>
      <family val="3"/>
      <charset val="128"/>
    </font>
    <font>
      <sz val="6"/>
      <name val="ＭＳ Ｐゴシック"/>
      <family val="3"/>
      <charset val="128"/>
    </font>
    <font>
      <sz val="10.5"/>
      <name val="ＭＳ 明朝"/>
      <family val="1"/>
      <charset val="128"/>
    </font>
    <font>
      <sz val="10.5"/>
      <name val="Century"/>
      <family val="1"/>
    </font>
    <font>
      <sz val="10.5"/>
      <name val="ＭＳ Ｐ明朝"/>
      <family val="1"/>
      <charset val="128"/>
    </font>
    <font>
      <sz val="14"/>
      <name val="ＭＳ Ｐゴシック"/>
      <family val="3"/>
      <charset val="128"/>
    </font>
    <font>
      <sz val="10.5"/>
      <name val="BIZ UD明朝 Medium"/>
      <family val="1"/>
      <charset val="128"/>
    </font>
    <font>
      <sz val="20"/>
      <name val="BIZ UD明朝 Medium"/>
      <family val="1"/>
      <charset val="128"/>
    </font>
    <font>
      <sz val="16"/>
      <name val="BIZ UD明朝 Medium"/>
      <family val="1"/>
      <charset val="128"/>
    </font>
    <font>
      <u/>
      <sz val="16"/>
      <name val="BIZ UD明朝 Medium"/>
      <family val="1"/>
      <charset val="128"/>
    </font>
    <font>
      <sz val="11"/>
      <name val="BIZ UD明朝 Medium"/>
      <family val="1"/>
      <charset val="128"/>
    </font>
    <font>
      <sz val="12"/>
      <name val="BIZ UD明朝 Medium"/>
      <family val="1"/>
      <charset val="128"/>
    </font>
    <font>
      <b/>
      <sz val="11"/>
      <name val="BIZ UD明朝 Medium"/>
      <family val="1"/>
      <charset val="128"/>
    </font>
    <font>
      <sz val="10"/>
      <name val="BIZ UD明朝 Medium"/>
      <family val="1"/>
      <charset val="128"/>
    </font>
    <font>
      <sz val="11"/>
      <name val="BIZ UDゴシック"/>
      <family val="3"/>
      <charset val="128"/>
    </font>
    <font>
      <sz val="16"/>
      <color theme="1"/>
      <name val="BIZ UD明朝 Medium"/>
      <family val="1"/>
      <charset val="128"/>
    </font>
    <font>
      <sz val="9"/>
      <color theme="1"/>
      <name val="BIZ UDゴシック"/>
      <family val="3"/>
      <charset val="128"/>
    </font>
    <font>
      <sz val="16"/>
      <color rgb="FFFF0000"/>
      <name val="BIZ UD明朝 Medium"/>
      <family val="1"/>
      <charset val="128"/>
    </font>
    <font>
      <sz val="11"/>
      <name val="BIZ UDP明朝 Medium"/>
      <family val="1"/>
      <charset val="128"/>
    </font>
    <font>
      <sz val="12"/>
      <name val="BIZ UDP明朝 Medium"/>
      <family val="1"/>
      <charset val="128"/>
    </font>
    <font>
      <sz val="14"/>
      <name val="BIZ UDP明朝 Medium"/>
      <family val="1"/>
      <charset val="128"/>
    </font>
    <font>
      <sz val="10"/>
      <name val="BIZ UDP明朝 Medium"/>
      <family val="1"/>
      <charset val="128"/>
    </font>
    <font>
      <b/>
      <u/>
      <sz val="11"/>
      <name val="BIZ UDP明朝 Medium"/>
      <family val="1"/>
      <charset val="128"/>
    </font>
    <font>
      <sz val="16"/>
      <name val="BIZ UDP明朝 Medium"/>
      <family val="1"/>
      <charset val="128"/>
    </font>
    <font>
      <sz val="9"/>
      <name val="BIZ UDP明朝 Medium"/>
      <family val="1"/>
      <charset val="128"/>
    </font>
    <font>
      <sz val="8"/>
      <name val="BIZ UDP明朝 Medium"/>
      <family val="1"/>
      <charset val="128"/>
    </font>
    <font>
      <sz val="10.5"/>
      <color rgb="FF000000"/>
      <name val="Arial"/>
      <family val="2"/>
    </font>
  </fonts>
  <fills count="9">
    <fill>
      <patternFill patternType="none"/>
    </fill>
    <fill>
      <patternFill patternType="gray125"/>
    </fill>
    <fill>
      <patternFill patternType="solid">
        <fgColor theme="6"/>
        <bgColor indexed="64"/>
      </patternFill>
    </fill>
    <fill>
      <patternFill patternType="solid">
        <fgColor theme="9"/>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8" tint="0.7999816888943144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8"/>
      </bottom>
      <diagonal/>
    </border>
    <border>
      <left style="thin">
        <color indexed="8"/>
      </left>
      <right style="thin">
        <color indexed="8"/>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dotted">
        <color auto="1"/>
      </right>
      <top style="thin">
        <color auto="1"/>
      </top>
      <bottom style="hair">
        <color auto="1"/>
      </bottom>
      <diagonal/>
    </border>
    <border>
      <left style="dotted">
        <color auto="1"/>
      </left>
      <right style="dotted">
        <color auto="1"/>
      </right>
      <top style="thin">
        <color auto="1"/>
      </top>
      <bottom style="hair">
        <color auto="1"/>
      </bottom>
      <diagonal/>
    </border>
    <border>
      <left style="dotted">
        <color auto="1"/>
      </left>
      <right style="thin">
        <color auto="1"/>
      </right>
      <top style="thin">
        <color auto="1"/>
      </top>
      <bottom style="hair">
        <color auto="1"/>
      </bottom>
      <diagonal/>
    </border>
    <border>
      <left/>
      <right style="dotted">
        <color auto="1"/>
      </right>
      <top style="hair">
        <color auto="1"/>
      </top>
      <bottom style="hair">
        <color auto="1"/>
      </bottom>
      <diagonal/>
    </border>
    <border>
      <left style="dotted">
        <color auto="1"/>
      </left>
      <right style="dotted">
        <color auto="1"/>
      </right>
      <top style="hair">
        <color auto="1"/>
      </top>
      <bottom style="hair">
        <color auto="1"/>
      </bottom>
      <diagonal/>
    </border>
    <border>
      <left style="dotted">
        <color auto="1"/>
      </left>
      <right style="thin">
        <color auto="1"/>
      </right>
      <top style="hair">
        <color auto="1"/>
      </top>
      <bottom style="hair">
        <color auto="1"/>
      </bottom>
      <diagonal/>
    </border>
    <border>
      <left/>
      <right style="dotted">
        <color auto="1"/>
      </right>
      <top style="hair">
        <color auto="1"/>
      </top>
      <bottom style="thin">
        <color auto="1"/>
      </bottom>
      <diagonal/>
    </border>
    <border>
      <left style="dotted">
        <color auto="1"/>
      </left>
      <right style="dotted">
        <color auto="1"/>
      </right>
      <top style="hair">
        <color auto="1"/>
      </top>
      <bottom style="thin">
        <color auto="1"/>
      </bottom>
      <diagonal/>
    </border>
    <border>
      <left style="dotted">
        <color auto="1"/>
      </left>
      <right style="thin">
        <color auto="1"/>
      </right>
      <top style="hair">
        <color auto="1"/>
      </top>
      <bottom style="thin">
        <color auto="1"/>
      </bottom>
      <diagonal/>
    </border>
    <border>
      <left style="thin">
        <color indexed="64"/>
      </left>
      <right style="dotted">
        <color auto="1"/>
      </right>
      <top style="thin">
        <color indexed="64"/>
      </top>
      <bottom style="hair">
        <color auto="1"/>
      </bottom>
      <diagonal/>
    </border>
    <border>
      <left style="thin">
        <color indexed="64"/>
      </left>
      <right style="dotted">
        <color auto="1"/>
      </right>
      <top style="hair">
        <color auto="1"/>
      </top>
      <bottom style="hair">
        <color auto="1"/>
      </bottom>
      <diagonal/>
    </border>
    <border>
      <left style="thin">
        <color indexed="64"/>
      </left>
      <right style="dotted">
        <color auto="1"/>
      </right>
      <top style="hair">
        <color auto="1"/>
      </top>
      <bottom style="thin">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dotted">
        <color auto="1"/>
      </right>
      <top style="hair">
        <color auto="1"/>
      </top>
      <bottom/>
      <diagonal/>
    </border>
    <border>
      <left/>
      <right style="dotted">
        <color auto="1"/>
      </right>
      <top style="hair">
        <color auto="1"/>
      </top>
      <bottom/>
      <diagonal/>
    </border>
    <border>
      <left style="dotted">
        <color auto="1"/>
      </left>
      <right style="dotted">
        <color auto="1"/>
      </right>
      <top style="hair">
        <color auto="1"/>
      </top>
      <bottom/>
      <diagonal/>
    </border>
    <border>
      <left style="dotted">
        <color auto="1"/>
      </left>
      <right style="thin">
        <color auto="1"/>
      </right>
      <top style="hair">
        <color auto="1"/>
      </top>
      <bottom/>
      <diagonal/>
    </border>
  </borders>
  <cellStyleXfs count="2">
    <xf numFmtId="0" fontId="0" fillId="0" borderId="0"/>
    <xf numFmtId="0" fontId="1" fillId="0" borderId="0"/>
  </cellStyleXfs>
  <cellXfs count="262">
    <xf numFmtId="0" fontId="0" fillId="0" borderId="0" xfId="0"/>
    <xf numFmtId="0" fontId="0" fillId="0" borderId="0" xfId="0" applyAlignment="1">
      <alignment horizontal="center" vertical="center"/>
    </xf>
    <xf numFmtId="0" fontId="0" fillId="0" borderId="0" xfId="0" applyAlignment="1">
      <alignment vertical="center"/>
    </xf>
    <xf numFmtId="0" fontId="0" fillId="0" borderId="1" xfId="0" applyBorder="1" applyAlignment="1">
      <alignment horizontal="center" vertical="center" wrapText="1"/>
    </xf>
    <xf numFmtId="0" fontId="1" fillId="0" borderId="0" xfId="1"/>
    <xf numFmtId="0" fontId="0" fillId="0" borderId="0" xfId="1" applyFont="1"/>
    <xf numFmtId="0" fontId="1" fillId="0" borderId="0" xfId="1" applyAlignment="1"/>
    <xf numFmtId="0" fontId="3" fillId="0" borderId="0" xfId="1" applyFont="1" applyFill="1" applyBorder="1" applyAlignment="1">
      <alignment vertical="center"/>
    </xf>
    <xf numFmtId="0" fontId="1" fillId="0" borderId="0" xfId="1" applyFont="1" applyFill="1" applyBorder="1" applyAlignment="1">
      <alignment vertical="center" textRotation="255"/>
    </xf>
    <xf numFmtId="0" fontId="0" fillId="0" borderId="0" xfId="1" applyFont="1" applyAlignment="1">
      <alignment vertical="center" wrapText="1"/>
    </xf>
    <xf numFmtId="0" fontId="0" fillId="0" borderId="0" xfId="1" applyFont="1" applyAlignment="1">
      <alignment vertical="center"/>
    </xf>
    <xf numFmtId="0" fontId="4" fillId="0" borderId="2" xfId="1" applyFont="1" applyFill="1" applyBorder="1" applyAlignment="1">
      <alignment horizontal="justify" wrapText="1"/>
    </xf>
    <xf numFmtId="0" fontId="5" fillId="0" borderId="2" xfId="1" applyFont="1" applyFill="1" applyBorder="1" applyAlignment="1">
      <alignment horizontal="center" vertical="center"/>
    </xf>
    <xf numFmtId="0" fontId="3" fillId="0" borderId="2" xfId="1" applyFont="1" applyFill="1" applyBorder="1" applyAlignment="1">
      <alignment horizontal="center" vertical="center" wrapText="1"/>
    </xf>
    <xf numFmtId="0" fontId="4" fillId="0" borderId="2" xfId="1" applyFont="1" applyFill="1" applyBorder="1" applyAlignment="1">
      <alignment horizontal="center" vertical="center"/>
    </xf>
    <xf numFmtId="0" fontId="7" fillId="0" borderId="0" xfId="1" applyFont="1" applyAlignment="1"/>
    <xf numFmtId="0" fontId="9" fillId="0" borderId="0" xfId="1" applyFont="1"/>
    <xf numFmtId="0" fontId="9" fillId="0" borderId="0" xfId="1" applyFont="1" applyAlignment="1">
      <alignment horizontal="right"/>
    </xf>
    <xf numFmtId="0" fontId="9" fillId="0" borderId="3" xfId="1" applyFont="1" applyBorder="1" applyAlignment="1">
      <alignment horizontal="right" wrapText="1"/>
    </xf>
    <xf numFmtId="0" fontId="9" fillId="0" borderId="4" xfId="1" applyFont="1" applyBorder="1" applyAlignment="1">
      <alignment horizontal="right" wrapText="1"/>
    </xf>
    <xf numFmtId="0" fontId="9" fillId="0" borderId="3" xfId="1" applyFont="1" applyFill="1" applyBorder="1" applyAlignment="1">
      <alignment horizontal="right" wrapText="1"/>
    </xf>
    <xf numFmtId="0" fontId="9" fillId="0" borderId="4" xfId="1" applyFont="1" applyFill="1" applyBorder="1" applyAlignment="1">
      <alignment horizontal="right" wrapText="1"/>
    </xf>
    <xf numFmtId="0" fontId="9" fillId="3" borderId="3" xfId="1" applyFont="1" applyFill="1" applyBorder="1" applyAlignment="1">
      <alignment horizontal="right" wrapText="1"/>
    </xf>
    <xf numFmtId="0" fontId="9" fillId="0" borderId="0" xfId="1" applyFont="1" applyAlignment="1">
      <alignment vertical="center"/>
    </xf>
    <xf numFmtId="0" fontId="9" fillId="0" borderId="0" xfId="1" applyFont="1" applyBorder="1" applyAlignment="1">
      <alignment horizontal="justify" vertical="center" wrapText="1"/>
    </xf>
    <xf numFmtId="0" fontId="9" fillId="0" borderId="0" xfId="1" applyFont="1" applyBorder="1" applyAlignment="1">
      <alignment horizontal="right" wrapText="1"/>
    </xf>
    <xf numFmtId="0" fontId="16" fillId="4" borderId="1" xfId="1" applyFont="1" applyFill="1" applyBorder="1" applyAlignment="1">
      <alignment horizontal="center" vertical="center"/>
    </xf>
    <xf numFmtId="0" fontId="9" fillId="0" borderId="4" xfId="1" applyFont="1" applyBorder="1" applyAlignment="1">
      <alignment horizontal="right"/>
    </xf>
    <xf numFmtId="0" fontId="9" fillId="0" borderId="3" xfId="1" applyFont="1" applyFill="1" applyBorder="1" applyAlignment="1">
      <alignment horizontal="right"/>
    </xf>
    <xf numFmtId="0" fontId="9" fillId="0" borderId="4" xfId="1" applyFont="1" applyFill="1" applyBorder="1" applyAlignment="1">
      <alignment horizontal="right"/>
    </xf>
    <xf numFmtId="0" fontId="16" fillId="4" borderId="5" xfId="1" applyFont="1" applyFill="1" applyBorder="1" applyAlignment="1">
      <alignment horizontal="center" vertical="center"/>
    </xf>
    <xf numFmtId="0" fontId="9" fillId="5" borderId="1" xfId="1" applyFont="1" applyFill="1" applyBorder="1" applyAlignment="1">
      <alignment horizontal="center" vertical="center"/>
    </xf>
    <xf numFmtId="0" fontId="9" fillId="0" borderId="1" xfId="1" applyFont="1" applyBorder="1" applyAlignment="1"/>
    <xf numFmtId="0" fontId="9" fillId="0" borderId="5" xfId="1" applyFont="1" applyBorder="1" applyAlignment="1">
      <alignment horizontal="center" vertical="center"/>
    </xf>
    <xf numFmtId="0" fontId="9" fillId="3" borderId="3" xfId="1" applyFont="1" applyFill="1" applyBorder="1" applyAlignment="1">
      <alignment horizontal="right"/>
    </xf>
    <xf numFmtId="0" fontId="9" fillId="0" borderId="0" xfId="1" applyFont="1" applyAlignment="1"/>
    <xf numFmtId="0" fontId="9" fillId="0" borderId="0" xfId="1" applyFont="1" applyAlignment="1">
      <alignment horizontal="justify"/>
    </xf>
    <xf numFmtId="0" fontId="9" fillId="0" borderId="0" xfId="1" applyFont="1" applyAlignment="1">
      <alignment horizontal="left" vertical="center"/>
    </xf>
    <xf numFmtId="0" fontId="11" fillId="0" borderId="0" xfId="1" applyFont="1"/>
    <xf numFmtId="0" fontId="1" fillId="0" borderId="0" xfId="1" applyFill="1" applyBorder="1"/>
    <xf numFmtId="0" fontId="9" fillId="0" borderId="6" xfId="1" applyFont="1" applyBorder="1" applyAlignment="1">
      <alignment horizontal="justify" wrapText="1"/>
    </xf>
    <xf numFmtId="0" fontId="9" fillId="0" borderId="0" xfId="1" applyFont="1" applyBorder="1"/>
    <xf numFmtId="0" fontId="0" fillId="0" borderId="1" xfId="0" applyBorder="1" applyAlignment="1">
      <alignment vertical="center"/>
    </xf>
    <xf numFmtId="0" fontId="0" fillId="0" borderId="1" xfId="0" applyBorder="1" applyAlignment="1">
      <alignment vertical="center" wrapText="1"/>
    </xf>
    <xf numFmtId="0" fontId="0" fillId="0" borderId="7" xfId="0" applyBorder="1" applyAlignment="1">
      <alignment horizontal="center" vertical="center" wrapText="1"/>
    </xf>
    <xf numFmtId="0" fontId="0" fillId="0" borderId="8" xfId="0" applyBorder="1" applyAlignment="1">
      <alignment horizontal="left" vertical="center" wrapText="1"/>
    </xf>
    <xf numFmtId="0" fontId="0" fillId="0" borderId="9" xfId="0" applyBorder="1" applyAlignment="1">
      <alignment horizontal="center" vertical="center" wrapText="1"/>
    </xf>
    <xf numFmtId="0" fontId="0" fillId="0" borderId="10" xfId="0" applyBorder="1" applyAlignment="1">
      <alignment horizontal="left" vertical="center" wrapText="1"/>
    </xf>
    <xf numFmtId="0" fontId="0" fillId="0" borderId="11" xfId="0" applyBorder="1" applyAlignment="1">
      <alignment horizontal="center" vertical="center" wrapText="1"/>
    </xf>
    <xf numFmtId="0" fontId="0" fillId="0" borderId="9" xfId="0" applyBorder="1" applyAlignment="1">
      <alignment horizontal="left" vertical="center" wrapText="1"/>
    </xf>
    <xf numFmtId="0" fontId="0" fillId="6" borderId="9" xfId="0" applyFill="1" applyBorder="1" applyAlignment="1">
      <alignment horizontal="center" vertical="center" wrapText="1"/>
    </xf>
    <xf numFmtId="0" fontId="9" fillId="5" borderId="12"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9" fillId="5" borderId="13" xfId="1" applyFont="1" applyFill="1" applyBorder="1" applyAlignment="1">
      <alignment horizontal="center" vertical="center" wrapText="1"/>
    </xf>
    <xf numFmtId="0" fontId="16" fillId="0" borderId="1" xfId="1" applyFont="1" applyFill="1" applyBorder="1" applyAlignment="1">
      <alignment horizontal="right" vertical="center" readingOrder="1"/>
    </xf>
    <xf numFmtId="0" fontId="9" fillId="5" borderId="1" xfId="1" applyFont="1" applyFill="1" applyBorder="1" applyAlignment="1">
      <alignment horizontal="center" vertical="center"/>
    </xf>
    <xf numFmtId="0" fontId="11" fillId="0" borderId="0" xfId="0" applyFont="1"/>
    <xf numFmtId="0" fontId="11" fillId="0" borderId="0" xfId="0" applyFont="1" applyAlignment="1">
      <alignment horizontal="right"/>
    </xf>
    <xf numFmtId="0" fontId="11" fillId="0" borderId="0" xfId="0" applyFont="1" applyAlignment="1">
      <alignment vertical="center"/>
    </xf>
    <xf numFmtId="0" fontId="11" fillId="0" borderId="5" xfId="0" applyFont="1" applyBorder="1" applyAlignment="1">
      <alignment horizontal="center" vertical="center"/>
    </xf>
    <xf numFmtId="0" fontId="11" fillId="0" borderId="5" xfId="0" applyFont="1" applyBorder="1" applyAlignment="1">
      <alignment horizontal="center" vertical="center" wrapText="1"/>
    </xf>
    <xf numFmtId="176" fontId="11" fillId="0" borderId="1" xfId="0" applyNumberFormat="1" applyFont="1" applyBorder="1" applyAlignment="1">
      <alignment horizontal="center" vertical="center"/>
    </xf>
    <xf numFmtId="0" fontId="11" fillId="0" borderId="0" xfId="0" applyFont="1" applyBorder="1" applyAlignment="1">
      <alignment horizontal="left"/>
    </xf>
    <xf numFmtId="0" fontId="11" fillId="0" borderId="0" xfId="0" applyFont="1" applyBorder="1"/>
    <xf numFmtId="0" fontId="11" fillId="0" borderId="1" xfId="0" applyFont="1" applyBorder="1" applyAlignment="1">
      <alignment horizontal="center" vertical="center"/>
    </xf>
    <xf numFmtId="0" fontId="11" fillId="0" borderId="0" xfId="0" applyFont="1" applyBorder="1" applyAlignment="1">
      <alignment horizontal="center" vertical="center"/>
    </xf>
    <xf numFmtId="0" fontId="11" fillId="0" borderId="0" xfId="0" applyFont="1" applyBorder="1" applyAlignment="1">
      <alignment horizontal="left" vertical="top"/>
    </xf>
    <xf numFmtId="0" fontId="11" fillId="0" borderId="0" xfId="0" applyFont="1" applyAlignment="1">
      <alignment horizontal="center" vertical="center"/>
    </xf>
    <xf numFmtId="0" fontId="14" fillId="0" borderId="0" xfId="0" applyFont="1" applyBorder="1" applyAlignment="1">
      <alignment horizontal="left"/>
    </xf>
    <xf numFmtId="0" fontId="11" fillId="0" borderId="0" xfId="0" applyFont="1" applyBorder="1" applyAlignment="1"/>
    <xf numFmtId="0" fontId="14" fillId="0" borderId="6" xfId="0" applyFont="1" applyBorder="1" applyAlignment="1">
      <alignment horizontal="left" vertical="center"/>
    </xf>
    <xf numFmtId="0" fontId="11" fillId="0" borderId="6" xfId="0" applyFont="1" applyBorder="1" applyAlignment="1">
      <alignment horizontal="center" vertical="center"/>
    </xf>
    <xf numFmtId="0" fontId="11" fillId="0" borderId="0" xfId="0" applyFont="1" applyBorder="1" applyAlignment="1">
      <alignment vertical="center"/>
    </xf>
    <xf numFmtId="0" fontId="14" fillId="0" borderId="0" xfId="0" applyFont="1" applyBorder="1" applyAlignment="1">
      <alignment horizontal="left" vertical="center"/>
    </xf>
    <xf numFmtId="0" fontId="11" fillId="0" borderId="0" xfId="1" applyFont="1" applyAlignment="1"/>
    <xf numFmtId="0" fontId="9" fillId="0" borderId="0" xfId="1" applyFont="1" applyBorder="1" applyAlignment="1"/>
    <xf numFmtId="0" fontId="15" fillId="0" borderId="0" xfId="1" applyFont="1" applyAlignment="1">
      <alignment vertical="center"/>
    </xf>
    <xf numFmtId="0" fontId="15" fillId="0" borderId="14" xfId="1" applyFont="1" applyBorder="1" applyAlignment="1">
      <alignment vertical="center"/>
    </xf>
    <xf numFmtId="0" fontId="15" fillId="0" borderId="1" xfId="1" applyFont="1" applyBorder="1" applyAlignment="1">
      <alignment vertical="center"/>
    </xf>
    <xf numFmtId="177" fontId="15" fillId="0" borderId="1" xfId="1" applyNumberFormat="1" applyFont="1" applyBorder="1" applyAlignment="1">
      <alignment vertical="center"/>
    </xf>
    <xf numFmtId="49" fontId="15" fillId="0" borderId="15" xfId="1" applyNumberFormat="1" applyFont="1" applyBorder="1" applyAlignment="1">
      <alignment horizontal="left" vertical="top" wrapText="1"/>
    </xf>
    <xf numFmtId="0" fontId="15" fillId="0" borderId="15" xfId="1" applyFont="1" applyBorder="1" applyAlignment="1">
      <alignment vertical="center"/>
    </xf>
    <xf numFmtId="0" fontId="15" fillId="0" borderId="5" xfId="1" applyFont="1" applyBorder="1" applyAlignment="1">
      <alignment vertical="center"/>
    </xf>
    <xf numFmtId="49" fontId="15" fillId="0" borderId="5" xfId="1" applyNumberFormat="1" applyFont="1" applyBorder="1" applyAlignment="1">
      <alignment horizontal="left" vertical="top" wrapText="1"/>
    </xf>
    <xf numFmtId="49" fontId="15" fillId="0" borderId="14" xfId="1" applyNumberFormat="1" applyFont="1" applyBorder="1" applyAlignment="1">
      <alignment vertical="center"/>
    </xf>
    <xf numFmtId="49" fontId="15" fillId="0" borderId="15" xfId="1" applyNumberFormat="1" applyFont="1" applyBorder="1" applyAlignment="1">
      <alignment vertical="center"/>
    </xf>
    <xf numFmtId="49" fontId="15" fillId="0" borderId="5" xfId="1" applyNumberFormat="1" applyFont="1" applyBorder="1" applyAlignment="1">
      <alignment vertical="center"/>
    </xf>
    <xf numFmtId="49" fontId="15" fillId="0" borderId="0" xfId="1" applyNumberFormat="1" applyFont="1" applyBorder="1" applyAlignment="1">
      <alignment horizontal="left" vertical="top" wrapText="1"/>
    </xf>
    <xf numFmtId="49" fontId="15" fillId="0" borderId="0" xfId="1" applyNumberFormat="1" applyFont="1" applyBorder="1" applyAlignment="1">
      <alignment vertical="center"/>
    </xf>
    <xf numFmtId="49" fontId="15" fillId="0" borderId="0" xfId="1" quotePrefix="1" applyNumberFormat="1" applyFont="1" applyBorder="1" applyAlignment="1">
      <alignment horizontal="left" vertical="top" wrapText="1"/>
    </xf>
    <xf numFmtId="49" fontId="17" fillId="0" borderId="1" xfId="1" applyNumberFormat="1" applyFont="1" applyBorder="1" applyAlignment="1">
      <alignment horizontal="center" vertical="center"/>
    </xf>
    <xf numFmtId="0" fontId="17" fillId="0" borderId="1" xfId="1" applyFont="1" applyBorder="1" applyAlignment="1">
      <alignment horizontal="center" vertical="center"/>
    </xf>
    <xf numFmtId="0" fontId="0" fillId="0" borderId="0" xfId="0" applyAlignment="1">
      <alignment horizontal="center"/>
    </xf>
    <xf numFmtId="0" fontId="0" fillId="0" borderId="19" xfId="1" applyFont="1" applyBorder="1" applyAlignment="1">
      <alignment vertical="center"/>
    </xf>
    <xf numFmtId="0" fontId="1" fillId="0" borderId="19" xfId="1" applyBorder="1" applyAlignment="1">
      <alignment vertical="center"/>
    </xf>
    <xf numFmtId="0" fontId="6" fillId="0" borderId="19" xfId="1" applyFont="1" applyBorder="1" applyAlignment="1">
      <alignment vertical="center"/>
    </xf>
    <xf numFmtId="0" fontId="18" fillId="0" borderId="0" xfId="1" applyFont="1" applyAlignment="1">
      <alignment vertical="center"/>
    </xf>
    <xf numFmtId="0" fontId="9" fillId="0" borderId="0" xfId="1" applyFont="1" applyAlignment="1">
      <alignment horizontal="right" vertical="center"/>
    </xf>
    <xf numFmtId="0" fontId="11" fillId="0" borderId="5" xfId="0" applyFont="1" applyBorder="1" applyAlignment="1">
      <alignment horizontal="center" vertical="center"/>
    </xf>
    <xf numFmtId="0" fontId="19" fillId="0" borderId="0" xfId="0" applyFont="1"/>
    <xf numFmtId="0" fontId="19" fillId="0" borderId="0" xfId="0" applyFont="1" applyAlignment="1">
      <alignment horizontal="center" vertical="center"/>
    </xf>
    <xf numFmtId="0" fontId="19" fillId="0" borderId="0" xfId="0" applyFont="1" applyAlignment="1">
      <alignment vertical="center"/>
    </xf>
    <xf numFmtId="0" fontId="19" fillId="8" borderId="34" xfId="0" applyFont="1" applyFill="1" applyBorder="1" applyAlignment="1">
      <alignment horizontal="center" vertical="center"/>
    </xf>
    <xf numFmtId="0" fontId="19" fillId="8" borderId="35" xfId="0" applyFont="1" applyFill="1" applyBorder="1" applyAlignment="1">
      <alignment horizontal="center" vertical="center"/>
    </xf>
    <xf numFmtId="0" fontId="19" fillId="8" borderId="36" xfId="0" applyFont="1" applyFill="1" applyBorder="1" applyAlignment="1">
      <alignment horizontal="center" vertical="center"/>
    </xf>
    <xf numFmtId="0" fontId="19" fillId="8" borderId="37" xfId="0" applyFont="1" applyFill="1" applyBorder="1" applyAlignment="1">
      <alignment horizontal="center" vertical="center"/>
    </xf>
    <xf numFmtId="0" fontId="19" fillId="8" borderId="38" xfId="0" applyFont="1" applyFill="1" applyBorder="1" applyAlignment="1">
      <alignment horizontal="center" vertical="center" wrapText="1"/>
    </xf>
    <xf numFmtId="0" fontId="19" fillId="0" borderId="0" xfId="0" applyFont="1" applyAlignment="1">
      <alignment horizontal="center"/>
    </xf>
    <xf numFmtId="49" fontId="19" fillId="0" borderId="0" xfId="0" applyNumberFormat="1" applyFont="1" applyBorder="1" applyAlignment="1">
      <alignment horizontal="center" vertical="center"/>
    </xf>
    <xf numFmtId="0" fontId="19" fillId="0" borderId="0" xfId="0" applyFont="1" applyFill="1" applyBorder="1" applyAlignment="1">
      <alignment horizontal="center" vertical="center"/>
    </xf>
    <xf numFmtId="0" fontId="19" fillId="0" borderId="0" xfId="0" applyFont="1" applyAlignment="1">
      <alignment horizontal="centerContinuous" vertical="center"/>
    </xf>
    <xf numFmtId="0" fontId="19" fillId="8" borderId="46" xfId="0" applyFont="1" applyFill="1" applyBorder="1" applyAlignment="1">
      <alignment horizontal="center" vertical="center"/>
    </xf>
    <xf numFmtId="0" fontId="21" fillId="0" borderId="0" xfId="0" applyFont="1" applyAlignment="1">
      <alignment vertical="center"/>
    </xf>
    <xf numFmtId="0" fontId="21" fillId="0" borderId="0" xfId="0" applyFont="1" applyAlignment="1">
      <alignment horizontal="centerContinuous" vertical="center"/>
    </xf>
    <xf numFmtId="0" fontId="19" fillId="0" borderId="0" xfId="0" applyFont="1" applyAlignment="1">
      <alignment horizontal="right" vertical="center"/>
    </xf>
    <xf numFmtId="176" fontId="19" fillId="0" borderId="0" xfId="0" applyNumberFormat="1" applyFont="1" applyAlignment="1">
      <alignment horizontal="right" vertical="center"/>
    </xf>
    <xf numFmtId="0" fontId="19" fillId="0" borderId="0" xfId="0" applyFont="1" applyBorder="1" applyAlignment="1">
      <alignment horizontal="left" vertical="center"/>
    </xf>
    <xf numFmtId="0" fontId="20" fillId="0" borderId="0" xfId="0" applyFont="1" applyAlignment="1">
      <alignment horizontal="centerContinuous" vertical="center"/>
    </xf>
    <xf numFmtId="0" fontId="22" fillId="0" borderId="0" xfId="0" applyFont="1" applyBorder="1" applyAlignment="1">
      <alignment horizontal="left" vertical="center"/>
    </xf>
    <xf numFmtId="0" fontId="24" fillId="0" borderId="0" xfId="0" applyFont="1" applyAlignment="1">
      <alignment horizontal="centerContinuous" vertical="center"/>
    </xf>
    <xf numFmtId="0" fontId="25" fillId="0" borderId="0" xfId="0" applyFont="1" applyAlignment="1">
      <alignment horizontal="left" vertical="center"/>
    </xf>
    <xf numFmtId="0" fontId="25" fillId="0" borderId="0" xfId="0" applyFont="1" applyAlignment="1">
      <alignment vertical="center"/>
    </xf>
    <xf numFmtId="0" fontId="19" fillId="8" borderId="39" xfId="0" applyFont="1" applyFill="1" applyBorder="1" applyAlignment="1">
      <alignment horizontal="center" vertical="center" wrapText="1"/>
    </xf>
    <xf numFmtId="0" fontId="22" fillId="0" borderId="52" xfId="0" applyFont="1" applyBorder="1" applyAlignment="1">
      <alignment horizontal="left" vertical="center"/>
    </xf>
    <xf numFmtId="0" fontId="19" fillId="0" borderId="53" xfId="0" applyFont="1" applyBorder="1" applyAlignment="1">
      <alignment horizontal="left" vertical="center"/>
    </xf>
    <xf numFmtId="0" fontId="22" fillId="0" borderId="54" xfId="0" applyFont="1" applyBorder="1" applyAlignment="1">
      <alignment horizontal="left" vertical="center"/>
    </xf>
    <xf numFmtId="0" fontId="19" fillId="0" borderId="55" xfId="0" applyFont="1" applyBorder="1" applyAlignment="1">
      <alignment horizontal="left" vertical="center"/>
    </xf>
    <xf numFmtId="0" fontId="19" fillId="0" borderId="56" xfId="0" applyFont="1" applyBorder="1" applyAlignment="1">
      <alignment horizontal="left" vertical="center"/>
    </xf>
    <xf numFmtId="0" fontId="11" fillId="0" borderId="4" xfId="0" applyFont="1" applyBorder="1" applyAlignment="1">
      <alignment vertical="center"/>
    </xf>
    <xf numFmtId="0" fontId="19" fillId="0" borderId="47" xfId="0" applyFont="1" applyBorder="1" applyAlignment="1" applyProtection="1">
      <alignment horizontal="right" vertical="center"/>
      <protection locked="0"/>
    </xf>
    <xf numFmtId="0" fontId="19" fillId="0" borderId="40" xfId="0" applyFont="1" applyBorder="1" applyAlignment="1" applyProtection="1">
      <alignment horizontal="left" vertical="center"/>
      <protection locked="0"/>
    </xf>
    <xf numFmtId="179" fontId="19" fillId="0" borderId="41" xfId="0" applyNumberFormat="1" applyFont="1" applyBorder="1" applyAlignment="1" applyProtection="1">
      <alignment horizontal="center" vertical="center"/>
      <protection locked="0"/>
    </xf>
    <xf numFmtId="0" fontId="19" fillId="0" borderId="48" xfId="0" applyFont="1" applyBorder="1" applyAlignment="1" applyProtection="1">
      <alignment horizontal="right" vertical="center"/>
      <protection locked="0"/>
    </xf>
    <xf numFmtId="0" fontId="19" fillId="0" borderId="43" xfId="0" applyFont="1" applyBorder="1" applyAlignment="1" applyProtection="1">
      <alignment horizontal="left" vertical="center"/>
      <protection locked="0"/>
    </xf>
    <xf numFmtId="179" fontId="19" fillId="0" borderId="44" xfId="0" applyNumberFormat="1" applyFont="1" applyBorder="1" applyAlignment="1" applyProtection="1">
      <alignment horizontal="center" vertical="center"/>
      <protection locked="0"/>
    </xf>
    <xf numFmtId="0" fontId="16" fillId="4" borderId="1" xfId="1" applyFont="1" applyFill="1" applyBorder="1" applyAlignment="1" applyProtection="1">
      <alignment horizontal="right" vertical="center" readingOrder="1"/>
      <protection locked="0"/>
    </xf>
    <xf numFmtId="0" fontId="9" fillId="0" borderId="3" xfId="1" applyFont="1" applyFill="1" applyBorder="1" applyAlignment="1" applyProtection="1">
      <alignment horizontal="right"/>
      <protection locked="0"/>
    </xf>
    <xf numFmtId="0" fontId="16" fillId="0" borderId="1" xfId="1" applyFont="1" applyFill="1" applyBorder="1" applyAlignment="1" applyProtection="1">
      <alignment horizontal="right" vertical="center" readingOrder="1"/>
      <protection locked="0"/>
    </xf>
    <xf numFmtId="0" fontId="9" fillId="0" borderId="3" xfId="1" applyFont="1" applyBorder="1" applyAlignment="1" applyProtection="1">
      <alignment horizontal="right"/>
    </xf>
    <xf numFmtId="0" fontId="9" fillId="2" borderId="3" xfId="1" applyFont="1" applyFill="1" applyBorder="1" applyAlignment="1" applyProtection="1">
      <alignment horizontal="right" wrapText="1"/>
      <protection locked="0"/>
    </xf>
    <xf numFmtId="0" fontId="9" fillId="0" borderId="3" xfId="1" applyFont="1" applyFill="1" applyBorder="1" applyAlignment="1" applyProtection="1">
      <alignment horizontal="right" wrapText="1"/>
      <protection locked="0"/>
    </xf>
    <xf numFmtId="0" fontId="9" fillId="0" borderId="3" xfId="1" applyFont="1" applyBorder="1" applyAlignment="1" applyProtection="1">
      <alignment horizontal="right" wrapText="1"/>
      <protection locked="0"/>
    </xf>
    <xf numFmtId="0" fontId="16" fillId="4" borderId="1" xfId="1" applyFont="1" applyFill="1" applyBorder="1" applyAlignment="1" applyProtection="1">
      <alignment horizontal="right"/>
      <protection locked="0"/>
    </xf>
    <xf numFmtId="0" fontId="16" fillId="4" borderId="1" xfId="1" applyFont="1" applyFill="1" applyBorder="1" applyAlignment="1" applyProtection="1">
      <alignment vertical="center"/>
      <protection locked="0"/>
    </xf>
    <xf numFmtId="0" fontId="9" fillId="0" borderId="1" xfId="1" applyFont="1" applyFill="1" applyBorder="1" applyAlignment="1" applyProtection="1">
      <alignment vertical="center"/>
      <protection locked="0"/>
    </xf>
    <xf numFmtId="0" fontId="9" fillId="0" borderId="1" xfId="1" applyFont="1" applyFill="1" applyBorder="1" applyAlignment="1" applyProtection="1">
      <alignment horizontal="right"/>
      <protection locked="0"/>
    </xf>
    <xf numFmtId="0" fontId="0" fillId="0" borderId="0" xfId="0" applyBorder="1"/>
    <xf numFmtId="0" fontId="17" fillId="0" borderId="0" xfId="1" applyFont="1" applyFill="1" applyBorder="1" applyAlignment="1">
      <alignment horizontal="left" vertical="center"/>
    </xf>
    <xf numFmtId="20" fontId="17" fillId="0" borderId="0" xfId="1" applyNumberFormat="1" applyFont="1" applyFill="1" applyBorder="1" applyAlignment="1">
      <alignment horizontal="left" vertical="center"/>
    </xf>
    <xf numFmtId="46" fontId="17" fillId="0" borderId="0" xfId="1" applyNumberFormat="1" applyFont="1" applyFill="1" applyBorder="1" applyAlignment="1">
      <alignment horizontal="left" vertical="center"/>
    </xf>
    <xf numFmtId="180" fontId="19" fillId="0" borderId="42" xfId="0" applyNumberFormat="1" applyFont="1" applyBorder="1" applyAlignment="1" applyProtection="1">
      <alignment vertical="center"/>
      <protection locked="0"/>
    </xf>
    <xf numFmtId="180" fontId="19" fillId="0" borderId="45" xfId="0" applyNumberFormat="1" applyFont="1" applyBorder="1" applyAlignment="1" applyProtection="1">
      <alignment vertical="center"/>
      <protection locked="0"/>
    </xf>
    <xf numFmtId="0" fontId="19" fillId="8" borderId="35" xfId="0" applyFont="1" applyFill="1" applyBorder="1" applyAlignment="1">
      <alignment horizontal="center" vertical="center" wrapText="1"/>
    </xf>
    <xf numFmtId="0" fontId="19" fillId="0" borderId="57" xfId="0" applyFont="1" applyBorder="1" applyAlignment="1" applyProtection="1">
      <alignment horizontal="right" vertical="center"/>
      <protection locked="0"/>
    </xf>
    <xf numFmtId="0" fontId="19" fillId="0" borderId="58" xfId="0" applyFont="1" applyBorder="1" applyAlignment="1" applyProtection="1">
      <alignment horizontal="left" vertical="center"/>
      <protection locked="0"/>
    </xf>
    <xf numFmtId="179" fontId="19" fillId="0" borderId="59" xfId="0" applyNumberFormat="1" applyFont="1" applyBorder="1" applyAlignment="1" applyProtection="1">
      <alignment horizontal="center" vertical="center"/>
      <protection locked="0"/>
    </xf>
    <xf numFmtId="180" fontId="19" fillId="0" borderId="60" xfId="0" applyNumberFormat="1" applyFont="1" applyBorder="1" applyAlignment="1" applyProtection="1">
      <alignment vertical="center"/>
      <protection locked="0"/>
    </xf>
    <xf numFmtId="0" fontId="19" fillId="0" borderId="25" xfId="0" applyFont="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19" fillId="0" borderId="27" xfId="0" applyFont="1" applyBorder="1" applyAlignment="1" applyProtection="1">
      <alignment horizontal="center" vertical="center"/>
      <protection locked="0"/>
    </xf>
    <xf numFmtId="0" fontId="19" fillId="0" borderId="0" xfId="0" applyFont="1" applyAlignment="1">
      <alignment horizontal="center" vertical="center" wrapText="1"/>
    </xf>
    <xf numFmtId="0" fontId="22" fillId="0" borderId="49" xfId="0" applyFont="1" applyBorder="1" applyAlignment="1">
      <alignment horizontal="left" vertical="center" wrapText="1"/>
    </xf>
    <xf numFmtId="0" fontId="22" fillId="0" borderId="50" xfId="0" applyFont="1" applyBorder="1" applyAlignment="1">
      <alignment horizontal="left" vertical="center" wrapText="1"/>
    </xf>
    <xf numFmtId="0" fontId="22" fillId="0" borderId="51" xfId="0" applyFont="1" applyBorder="1" applyAlignment="1">
      <alignment horizontal="left" vertical="center" wrapText="1"/>
    </xf>
    <xf numFmtId="0" fontId="22" fillId="0" borderId="0" xfId="0" applyFont="1" applyAlignment="1">
      <alignment horizontal="center" vertical="center" wrapText="1"/>
    </xf>
    <xf numFmtId="176" fontId="19" fillId="0" borderId="28" xfId="0" applyNumberFormat="1" applyFont="1" applyBorder="1" applyAlignment="1" applyProtection="1">
      <alignment horizontal="center" vertical="center"/>
      <protection locked="0"/>
    </xf>
    <xf numFmtId="176" fontId="19" fillId="0" borderId="29" xfId="0" applyNumberFormat="1" applyFont="1" applyBorder="1" applyAlignment="1" applyProtection="1">
      <alignment horizontal="center" vertical="center"/>
      <protection locked="0"/>
    </xf>
    <xf numFmtId="176" fontId="19" fillId="0" borderId="30" xfId="0" applyNumberFormat="1" applyFont="1" applyBorder="1" applyAlignment="1" applyProtection="1">
      <alignment horizontal="center" vertical="center"/>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49" fontId="19" fillId="0" borderId="31" xfId="0" applyNumberFormat="1" applyFont="1" applyBorder="1" applyAlignment="1" applyProtection="1">
      <alignment horizontal="center" vertical="center"/>
      <protection locked="0"/>
    </xf>
    <xf numFmtId="49" fontId="19" fillId="0" borderId="32" xfId="0" applyNumberFormat="1" applyFont="1" applyBorder="1" applyAlignment="1" applyProtection="1">
      <alignment horizontal="center" vertical="center"/>
      <protection locked="0"/>
    </xf>
    <xf numFmtId="49" fontId="19" fillId="0" borderId="33" xfId="0" applyNumberFormat="1" applyFont="1" applyBorder="1" applyAlignment="1" applyProtection="1">
      <alignment horizontal="center" vertical="center"/>
      <protection locked="0"/>
    </xf>
    <xf numFmtId="0" fontId="13" fillId="0" borderId="0" xfId="0" applyFont="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 xfId="0" applyFont="1" applyBorder="1" applyAlignment="1">
      <alignment horizontal="center" vertical="center"/>
    </xf>
    <xf numFmtId="0" fontId="11" fillId="0" borderId="19" xfId="0" applyFont="1" applyBorder="1" applyAlignment="1">
      <alignment horizontal="center" vertical="center"/>
    </xf>
    <xf numFmtId="0" fontId="11" fillId="0" borderId="2"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0" xfId="0" applyFont="1" applyBorder="1" applyAlignment="1">
      <alignment horizontal="center" vertical="center"/>
    </xf>
    <xf numFmtId="0" fontId="11" fillId="0" borderId="3" xfId="0" applyFont="1" applyBorder="1" applyAlignment="1">
      <alignment horizontal="center" vertical="center"/>
    </xf>
    <xf numFmtId="0" fontId="11" fillId="0" borderId="5" xfId="0" applyFont="1" applyBorder="1" applyAlignment="1">
      <alignment horizontal="center" vertical="center"/>
    </xf>
    <xf numFmtId="177" fontId="11" fillId="7" borderId="1" xfId="0" applyNumberFormat="1" applyFont="1" applyFill="1" applyBorder="1" applyAlignment="1">
      <alignment horizontal="center" vertical="center"/>
    </xf>
    <xf numFmtId="177" fontId="11" fillId="2" borderId="16" xfId="0" applyNumberFormat="1" applyFont="1" applyFill="1" applyBorder="1" applyAlignment="1">
      <alignment horizontal="center" vertical="center"/>
    </xf>
    <xf numFmtId="177" fontId="11" fillId="2" borderId="12" xfId="0" applyNumberFormat="1" applyFont="1" applyFill="1" applyBorder="1" applyAlignment="1">
      <alignment horizontal="center" vertical="center"/>
    </xf>
    <xf numFmtId="177" fontId="11" fillId="0" borderId="16" xfId="0" applyNumberFormat="1" applyFont="1" applyBorder="1" applyAlignment="1">
      <alignment horizontal="center" vertical="center"/>
    </xf>
    <xf numFmtId="177" fontId="11" fillId="0" borderId="12" xfId="0" applyNumberFormat="1" applyFont="1" applyBorder="1" applyAlignment="1">
      <alignment horizontal="center" vertical="center"/>
    </xf>
    <xf numFmtId="177"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178" fontId="11" fillId="0" borderId="1" xfId="0" applyNumberFormat="1" applyFont="1" applyBorder="1" applyAlignment="1">
      <alignment horizontal="center" vertical="center"/>
    </xf>
    <xf numFmtId="176" fontId="11" fillId="0" borderId="14" xfId="0" applyNumberFormat="1" applyFont="1" applyBorder="1" applyAlignment="1">
      <alignment horizontal="center" vertical="center"/>
    </xf>
    <xf numFmtId="176" fontId="11" fillId="0" borderId="15" xfId="0" applyNumberFormat="1" applyFont="1" applyBorder="1" applyAlignment="1">
      <alignment horizontal="center" vertical="center"/>
    </xf>
    <xf numFmtId="176" fontId="11" fillId="0" borderId="5" xfId="0" applyNumberFormat="1" applyFont="1" applyBorder="1" applyAlignment="1">
      <alignment horizontal="center" vertical="center"/>
    </xf>
    <xf numFmtId="0" fontId="11" fillId="0" borderId="6" xfId="0" applyFont="1" applyBorder="1" applyAlignment="1">
      <alignment horizontal="left"/>
    </xf>
    <xf numFmtId="0" fontId="11" fillId="0" borderId="0" xfId="0" applyFont="1" applyBorder="1" applyAlignment="1">
      <alignment horizontal="left"/>
    </xf>
    <xf numFmtId="0" fontId="11" fillId="0" borderId="16" xfId="0" applyFont="1" applyBorder="1" applyAlignment="1">
      <alignment horizontal="center" vertical="center"/>
    </xf>
    <xf numFmtId="0" fontId="11" fillId="0" borderId="12" xfId="0" applyFont="1" applyBorder="1" applyAlignment="1">
      <alignment horizontal="center" vertical="center"/>
    </xf>
    <xf numFmtId="0" fontId="11" fillId="0" borderId="1" xfId="0" applyFont="1" applyBorder="1" applyAlignment="1">
      <alignment horizontal="center" vertical="center" wrapText="1"/>
    </xf>
    <xf numFmtId="178" fontId="11" fillId="0" borderId="1" xfId="0" applyNumberFormat="1" applyFont="1" applyBorder="1" applyAlignment="1">
      <alignment horizontal="right" vertical="center" shrinkToFit="1"/>
    </xf>
    <xf numFmtId="178" fontId="11" fillId="8" borderId="1" xfId="0" applyNumberFormat="1" applyFont="1" applyFill="1" applyBorder="1" applyAlignment="1" applyProtection="1">
      <alignment horizontal="center" vertical="center"/>
      <protection locked="0"/>
    </xf>
    <xf numFmtId="0" fontId="14" fillId="0" borderId="0" xfId="0" applyFont="1" applyAlignment="1">
      <alignment horizontal="left" vertical="center" wrapText="1"/>
    </xf>
    <xf numFmtId="0" fontId="14" fillId="0" borderId="0" xfId="0" applyFont="1" applyAlignment="1">
      <alignment horizontal="left" vertical="top"/>
    </xf>
    <xf numFmtId="0" fontId="11" fillId="0" borderId="4" xfId="0" applyFont="1" applyBorder="1" applyAlignment="1">
      <alignment horizontal="left" vertical="center" shrinkToFit="1"/>
    </xf>
    <xf numFmtId="0" fontId="11" fillId="0" borderId="16" xfId="0" applyFont="1" applyBorder="1" applyAlignment="1">
      <alignment horizontal="right"/>
    </xf>
    <xf numFmtId="0" fontId="11" fillId="0" borderId="12" xfId="0" applyFont="1" applyBorder="1" applyAlignment="1">
      <alignment horizontal="right"/>
    </xf>
    <xf numFmtId="177" fontId="11" fillId="0" borderId="1" xfId="0" applyNumberFormat="1" applyFont="1" applyBorder="1" applyAlignment="1">
      <alignment horizontal="right"/>
    </xf>
    <xf numFmtId="177" fontId="11" fillId="0" borderId="21" xfId="0" applyNumberFormat="1" applyFont="1" applyBorder="1" applyAlignment="1">
      <alignment horizontal="right"/>
    </xf>
    <xf numFmtId="177" fontId="11" fillId="0" borderId="22" xfId="0" applyNumberFormat="1" applyFont="1" applyBorder="1" applyAlignment="1">
      <alignment horizontal="right"/>
    </xf>
    <xf numFmtId="0" fontId="6" fillId="0" borderId="19" xfId="1" applyFont="1" applyBorder="1" applyAlignment="1">
      <alignment horizontal="center" vertical="center"/>
    </xf>
    <xf numFmtId="0" fontId="0" fillId="0" borderId="19" xfId="1" applyFont="1" applyBorder="1" applyAlignment="1">
      <alignment horizontal="center" vertical="center"/>
    </xf>
    <xf numFmtId="0" fontId="1" fillId="0" borderId="19" xfId="1" applyBorder="1" applyAlignment="1">
      <alignment horizontal="center" vertical="center"/>
    </xf>
    <xf numFmtId="0" fontId="9" fillId="0" borderId="1" xfId="1" applyFont="1" applyFill="1" applyBorder="1" applyAlignment="1">
      <alignment horizontal="center" vertical="center" wrapText="1"/>
    </xf>
    <xf numFmtId="0" fontId="9" fillId="0" borderId="0" xfId="1" applyFont="1" applyAlignment="1">
      <alignment horizontal="center" vertical="center"/>
    </xf>
    <xf numFmtId="0" fontId="9" fillId="5" borderId="1" xfId="1" applyFont="1" applyFill="1" applyBorder="1" applyAlignment="1">
      <alignment horizontal="center" vertical="center" wrapText="1"/>
    </xf>
    <xf numFmtId="0" fontId="9" fillId="2" borderId="1" xfId="1" applyFont="1" applyFill="1" applyBorder="1" applyAlignment="1">
      <alignment horizontal="center" vertical="center" wrapText="1"/>
    </xf>
    <xf numFmtId="0" fontId="10" fillId="0" borderId="0" xfId="1" applyFont="1" applyAlignment="1">
      <alignment horizontal="left" vertical="center"/>
    </xf>
    <xf numFmtId="0" fontId="10" fillId="0" borderId="4" xfId="1" applyFont="1" applyBorder="1" applyAlignment="1">
      <alignment horizontal="left" vertical="center"/>
    </xf>
    <xf numFmtId="0" fontId="3" fillId="0" borderId="2" xfId="1" applyFont="1" applyFill="1" applyBorder="1" applyAlignment="1">
      <alignment horizontal="center" vertical="center" wrapText="1"/>
    </xf>
    <xf numFmtId="0" fontId="4" fillId="0" borderId="2" xfId="1" applyFont="1" applyFill="1" applyBorder="1" applyAlignment="1">
      <alignment horizontal="center" vertical="center" wrapText="1"/>
    </xf>
    <xf numFmtId="0" fontId="16" fillId="4" borderId="1" xfId="1" applyFont="1" applyFill="1" applyBorder="1" applyAlignment="1">
      <alignment horizontal="center" vertical="center" textRotation="255"/>
    </xf>
    <xf numFmtId="0" fontId="9" fillId="0" borderId="0" xfId="1" applyFont="1" applyAlignment="1">
      <alignment horizontal="left" vertical="center"/>
    </xf>
    <xf numFmtId="0" fontId="8" fillId="0" borderId="0" xfId="1" applyFont="1" applyAlignment="1">
      <alignment horizontal="center" vertical="center"/>
    </xf>
    <xf numFmtId="0" fontId="9" fillId="0" borderId="1" xfId="1" applyFont="1" applyBorder="1" applyAlignment="1">
      <alignment horizontal="center" vertical="center"/>
    </xf>
    <xf numFmtId="0" fontId="9" fillId="0" borderId="1" xfId="1" applyFont="1" applyBorder="1" applyAlignment="1">
      <alignment horizontal="center" vertical="center" wrapText="1"/>
    </xf>
    <xf numFmtId="0" fontId="9" fillId="5" borderId="1" xfId="1" applyFont="1" applyFill="1" applyBorder="1" applyAlignment="1">
      <alignment horizontal="center" vertical="center"/>
    </xf>
    <xf numFmtId="0" fontId="9" fillId="5" borderId="14" xfId="1" applyFont="1" applyFill="1" applyBorder="1" applyAlignment="1">
      <alignment horizontal="center" vertical="center" textRotation="255"/>
    </xf>
    <xf numFmtId="0" fontId="9" fillId="5" borderId="15" xfId="1" applyFont="1" applyFill="1" applyBorder="1" applyAlignment="1">
      <alignment horizontal="center" vertical="center" textRotation="255"/>
    </xf>
    <xf numFmtId="0" fontId="9" fillId="5" borderId="5" xfId="1" applyFont="1" applyFill="1" applyBorder="1" applyAlignment="1">
      <alignment horizontal="center" vertical="center" textRotation="255"/>
    </xf>
    <xf numFmtId="0" fontId="14" fillId="0" borderId="2" xfId="0" applyFont="1" applyBorder="1" applyAlignment="1">
      <alignment horizontal="center" vertical="center" wrapText="1"/>
    </xf>
    <xf numFmtId="0" fontId="14" fillId="0" borderId="19" xfId="0" applyFont="1" applyBorder="1" applyAlignment="1">
      <alignment horizontal="center" vertical="center" wrapText="1"/>
    </xf>
    <xf numFmtId="177" fontId="11" fillId="0" borderId="16" xfId="0" applyNumberFormat="1" applyFont="1" applyBorder="1" applyAlignment="1" applyProtection="1">
      <alignment horizontal="center" vertical="center"/>
      <protection locked="0"/>
    </xf>
    <xf numFmtId="177" fontId="11" fillId="0" borderId="12" xfId="0" applyNumberFormat="1" applyFont="1" applyBorder="1" applyAlignment="1" applyProtection="1">
      <alignment horizontal="center" vertical="center"/>
      <protection locked="0"/>
    </xf>
    <xf numFmtId="0" fontId="11" fillId="0" borderId="1" xfId="0" applyFont="1" applyBorder="1" applyAlignment="1">
      <alignment horizontal="right"/>
    </xf>
    <xf numFmtId="0" fontId="14" fillId="0" borderId="0" xfId="0" applyFont="1" applyAlignment="1">
      <alignment horizontal="left" vertical="top" wrapText="1"/>
    </xf>
    <xf numFmtId="0" fontId="11" fillId="0" borderId="4" xfId="0" applyFont="1" applyBorder="1" applyAlignment="1">
      <alignment horizontal="left" vertical="center"/>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9" fillId="0" borderId="0" xfId="1" applyFont="1" applyAlignment="1">
      <alignment horizontal="center"/>
    </xf>
    <xf numFmtId="0" fontId="0" fillId="0" borderId="23" xfId="0" applyBorder="1" applyAlignment="1">
      <alignment horizontal="left" vertical="center"/>
    </xf>
    <xf numFmtId="0" fontId="0" fillId="0" borderId="8" xfId="0" applyBorder="1" applyAlignment="1">
      <alignment horizontal="center" vertical="center" wrapText="1"/>
    </xf>
    <xf numFmtId="0" fontId="0" fillId="0" borderId="24" xfId="0" applyBorder="1" applyAlignment="1">
      <alignment horizontal="center" vertical="center" wrapText="1"/>
    </xf>
    <xf numFmtId="0" fontId="0" fillId="0" borderId="10" xfId="0" applyBorder="1" applyAlignment="1">
      <alignment horizontal="center" vertical="center" wrapText="1"/>
    </xf>
    <xf numFmtId="0" fontId="0" fillId="0" borderId="1" xfId="0" applyBorder="1" applyAlignment="1">
      <alignment horizontal="center" vertical="center" wrapText="1"/>
    </xf>
    <xf numFmtId="49" fontId="15" fillId="0" borderId="4" xfId="1" applyNumberFormat="1" applyFont="1" applyBorder="1" applyAlignment="1">
      <alignment horizontal="center" vertical="center"/>
    </xf>
    <xf numFmtId="49" fontId="15" fillId="0" borderId="14" xfId="1" applyNumberFormat="1" applyFont="1" applyBorder="1" applyAlignment="1">
      <alignment horizontal="left" vertical="top" wrapText="1"/>
    </xf>
    <xf numFmtId="49" fontId="15" fillId="0" borderId="15" xfId="1" applyNumberFormat="1" applyFont="1" applyBorder="1" applyAlignment="1">
      <alignment horizontal="left" vertical="top" wrapText="1"/>
    </xf>
    <xf numFmtId="49" fontId="15" fillId="0" borderId="5" xfId="1" applyNumberFormat="1" applyFont="1" applyBorder="1" applyAlignment="1">
      <alignment horizontal="left" vertical="top" wrapText="1"/>
    </xf>
    <xf numFmtId="49" fontId="15" fillId="0" borderId="14" xfId="1" quotePrefix="1" applyNumberFormat="1" applyFont="1" applyBorder="1" applyAlignment="1">
      <alignment horizontal="center" vertical="top" wrapText="1"/>
    </xf>
    <xf numFmtId="49" fontId="15" fillId="0" borderId="15" xfId="1" quotePrefix="1" applyNumberFormat="1" applyFont="1" applyBorder="1" applyAlignment="1">
      <alignment horizontal="center" vertical="top" wrapText="1"/>
    </xf>
    <xf numFmtId="49" fontId="15" fillId="0" borderId="5" xfId="1" quotePrefix="1" applyNumberFormat="1" applyFont="1" applyBorder="1" applyAlignment="1">
      <alignment horizontal="center" vertical="top" wrapText="1"/>
    </xf>
  </cellXfs>
  <cellStyles count="2">
    <cellStyle name="標準" xfId="0" builtinId="0"/>
    <cellStyle name="標準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257175</xdr:colOff>
      <xdr:row>0</xdr:row>
      <xdr:rowOff>142875</xdr:rowOff>
    </xdr:from>
    <xdr:to>
      <xdr:col>9</xdr:col>
      <xdr:colOff>600075</xdr:colOff>
      <xdr:row>5</xdr:row>
      <xdr:rowOff>180975</xdr:rowOff>
    </xdr:to>
    <xdr:sp macro="" textlink="">
      <xdr:nvSpPr>
        <xdr:cNvPr id="3" name="四角形: 角を丸くする 2">
          <a:extLst>
            <a:ext uri="{FF2B5EF4-FFF2-40B4-BE49-F238E27FC236}">
              <a16:creationId xmlns:a16="http://schemas.microsoft.com/office/drawing/2014/main" id="{DD8E2945-FCF4-44B0-8CA7-8D4F2CEC1C5A}"/>
            </a:ext>
          </a:extLst>
        </xdr:cNvPr>
        <xdr:cNvSpPr/>
      </xdr:nvSpPr>
      <xdr:spPr>
        <a:xfrm>
          <a:off x="6991350" y="142875"/>
          <a:ext cx="3771900" cy="1428750"/>
        </a:xfrm>
        <a:prstGeom prst="round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latin typeface="BIZ UDゴシック" panose="020B0400000000000000" pitchFamily="49" charset="-128"/>
              <a:ea typeface="BIZ UDゴシック" panose="020B0400000000000000" pitchFamily="49" charset="-128"/>
            </a:rPr>
            <a:t>各種書式を作成のためには最初に本シートへの入力が必須となります。</a:t>
          </a:r>
          <a:endParaRPr kumimoji="1" lang="en-US" altLang="ja-JP" sz="1400">
            <a:latin typeface="BIZ UDゴシック" panose="020B0400000000000000" pitchFamily="49" charset="-128"/>
            <a:ea typeface="BIZ UDゴシック" panose="020B0400000000000000" pitchFamily="49" charset="-128"/>
          </a:endParaRPr>
        </a:p>
        <a:p>
          <a:pPr algn="l"/>
          <a:r>
            <a:rPr kumimoji="1" lang="ja-JP" altLang="en-US" sz="1400">
              <a:latin typeface="BIZ UDゴシック" panose="020B0400000000000000" pitchFamily="49" charset="-128"/>
              <a:ea typeface="BIZ UDゴシック" panose="020B0400000000000000" pitchFamily="49" charset="-128"/>
            </a:rPr>
            <a:t>本シートを入力後に本エクセルの右側のシート</a:t>
          </a:r>
          <a:r>
            <a:rPr kumimoji="1" lang="en-US" altLang="ja-JP" sz="1400">
              <a:latin typeface="BIZ UDゴシック" panose="020B0400000000000000" pitchFamily="49" charset="-128"/>
              <a:ea typeface="BIZ UDゴシック" panose="020B0400000000000000" pitchFamily="49" charset="-128"/>
            </a:rPr>
            <a:t>4</a:t>
          </a:r>
          <a:r>
            <a:rPr kumimoji="1" lang="ja-JP" altLang="en-US" sz="1400">
              <a:latin typeface="BIZ UDゴシック" panose="020B0400000000000000" pitchFamily="49" charset="-128"/>
              <a:ea typeface="BIZ UDゴシック" panose="020B0400000000000000" pitchFamily="49" charset="-128"/>
            </a:rPr>
            <a:t>種の入力を完了してください。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560294</xdr:colOff>
      <xdr:row>20</xdr:row>
      <xdr:rowOff>246530</xdr:rowOff>
    </xdr:from>
    <xdr:to>
      <xdr:col>11</xdr:col>
      <xdr:colOff>313764</xdr:colOff>
      <xdr:row>22</xdr:row>
      <xdr:rowOff>112059</xdr:rowOff>
    </xdr:to>
    <xdr:sp macro="" textlink="">
      <xdr:nvSpPr>
        <xdr:cNvPr id="2" name="テキスト ボックス 1">
          <a:extLst>
            <a:ext uri="{FF2B5EF4-FFF2-40B4-BE49-F238E27FC236}">
              <a16:creationId xmlns:a16="http://schemas.microsoft.com/office/drawing/2014/main" id="{EE10D037-1DFA-488D-93FC-0050CCAD0AAD}"/>
            </a:ext>
          </a:extLst>
        </xdr:cNvPr>
        <xdr:cNvSpPr txBox="1"/>
      </xdr:nvSpPr>
      <xdr:spPr>
        <a:xfrm>
          <a:off x="7026088" y="5771030"/>
          <a:ext cx="369794" cy="537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G</a:t>
          </a:r>
        </a:p>
        <a:p>
          <a:endParaRPr kumimoji="1" lang="ja-JP" altLang="en-US" sz="1100"/>
        </a:p>
      </xdr:txBody>
    </xdr:sp>
    <xdr:clientData/>
  </xdr:twoCellAnchor>
  <xdr:oneCellAnchor>
    <xdr:from>
      <xdr:col>18</xdr:col>
      <xdr:colOff>302559</xdr:colOff>
      <xdr:row>11</xdr:row>
      <xdr:rowOff>145677</xdr:rowOff>
    </xdr:from>
    <xdr:ext cx="184731" cy="264560"/>
    <xdr:sp macro="" textlink="">
      <xdr:nvSpPr>
        <xdr:cNvPr id="8" name="テキスト ボックス 7">
          <a:extLst>
            <a:ext uri="{FF2B5EF4-FFF2-40B4-BE49-F238E27FC236}">
              <a16:creationId xmlns:a16="http://schemas.microsoft.com/office/drawing/2014/main" id="{7B878FFB-88C9-4EB7-80F6-A00BAC5AE021}"/>
            </a:ext>
          </a:extLst>
        </xdr:cNvPr>
        <xdr:cNvSpPr txBox="1"/>
      </xdr:nvSpPr>
      <xdr:spPr>
        <a:xfrm>
          <a:off x="12399309" y="34508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7</xdr:col>
      <xdr:colOff>658091</xdr:colOff>
      <xdr:row>19</xdr:row>
      <xdr:rowOff>173181</xdr:rowOff>
    </xdr:from>
    <xdr:to>
      <xdr:col>18</xdr:col>
      <xdr:colOff>658090</xdr:colOff>
      <xdr:row>35</xdr:row>
      <xdr:rowOff>51955</xdr:rowOff>
    </xdr:to>
    <xdr:sp macro="" textlink="">
      <xdr:nvSpPr>
        <xdr:cNvPr id="10" name="四角形: 角を丸くする 9">
          <a:extLst>
            <a:ext uri="{FF2B5EF4-FFF2-40B4-BE49-F238E27FC236}">
              <a16:creationId xmlns:a16="http://schemas.microsoft.com/office/drawing/2014/main" id="{112E9EC0-7C0E-4281-8A38-8C04532B2582}"/>
            </a:ext>
          </a:extLst>
        </xdr:cNvPr>
        <xdr:cNvSpPr/>
      </xdr:nvSpPr>
      <xdr:spPr>
        <a:xfrm>
          <a:off x="14737773" y="5697681"/>
          <a:ext cx="7619999" cy="4745183"/>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800">
              <a:latin typeface="BIZ UDゴシック" panose="020B0400000000000000" pitchFamily="49" charset="-128"/>
              <a:ea typeface="BIZ UDゴシック" panose="020B0400000000000000" pitchFamily="49" charset="-128"/>
            </a:rPr>
            <a:t>着色部分について</a:t>
          </a:r>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r>
            <a:rPr kumimoji="1" lang="ja-JP" altLang="en-US" sz="2800">
              <a:latin typeface="BIZ UDゴシック" panose="020B0400000000000000" pitchFamily="49" charset="-128"/>
              <a:ea typeface="BIZ UDゴシック" panose="020B0400000000000000" pitchFamily="49" charset="-128"/>
            </a:rPr>
            <a:t>　　</a:t>
          </a:r>
          <a:r>
            <a:rPr kumimoji="1" lang="ja-JP" altLang="en-US" sz="2000">
              <a:latin typeface="BIZ UDゴシック" panose="020B0400000000000000" pitchFamily="49" charset="-128"/>
              <a:ea typeface="BIZ UDゴシック" panose="020B0400000000000000" pitchFamily="49" charset="-128"/>
            </a:rPr>
            <a:t>・・・事業報酬、寄付金の合計金額が調書の</a:t>
          </a:r>
          <a:r>
            <a:rPr kumimoji="1" lang="ja-JP" altLang="en-US" sz="2000" b="1">
              <a:latin typeface="BIZ UDゴシック" panose="020B0400000000000000" pitchFamily="49" charset="-128"/>
              <a:ea typeface="BIZ UDゴシック" panose="020B0400000000000000" pitchFamily="49" charset="-128"/>
            </a:rPr>
            <a:t>Ｄ欄</a:t>
          </a:r>
          <a:r>
            <a:rPr kumimoji="1" lang="ja-JP" altLang="en-US" sz="2000">
              <a:latin typeface="BIZ UDゴシック" panose="020B0400000000000000" pitchFamily="49" charset="-128"/>
              <a:ea typeface="BIZ UDゴシック" panose="020B0400000000000000" pitchFamily="49" charset="-128"/>
            </a:rPr>
            <a:t>に　　　　　　</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該当する金額となります</a:t>
          </a:r>
          <a:r>
            <a:rPr kumimoji="1" lang="ja-JP" altLang="en-US" sz="2800">
              <a:latin typeface="BIZ UDゴシック" panose="020B0400000000000000" pitchFamily="49" charset="-128"/>
              <a:ea typeface="BIZ UDゴシック" panose="020B0400000000000000" pitchFamily="49" charset="-128"/>
            </a:rPr>
            <a:t>。</a:t>
          </a:r>
          <a:endParaRPr kumimoji="1" lang="en-US" altLang="ja-JP" sz="2800">
            <a:latin typeface="BIZ UDゴシック" panose="020B0400000000000000" pitchFamily="49" charset="-128"/>
            <a:ea typeface="BIZ UDゴシック" panose="020B0400000000000000" pitchFamily="49" charset="-128"/>
          </a:endParaRPr>
        </a:p>
        <a:p>
          <a:pPr algn="l"/>
          <a:r>
            <a:rPr kumimoji="1" lang="ja-JP" altLang="en-US" sz="2800">
              <a:latin typeface="BIZ UDゴシック" panose="020B0400000000000000" pitchFamily="49" charset="-128"/>
              <a:ea typeface="BIZ UDゴシック" panose="020B0400000000000000" pitchFamily="49" charset="-128"/>
            </a:rPr>
            <a:t>　　</a:t>
          </a:r>
          <a:r>
            <a:rPr kumimoji="1" lang="ja-JP" altLang="en-US" sz="2000">
              <a:latin typeface="BIZ UDゴシック" panose="020B0400000000000000" pitchFamily="49" charset="-128"/>
              <a:ea typeface="BIZ UDゴシック" panose="020B0400000000000000" pitchFamily="49" charset="-128"/>
            </a:rPr>
            <a:t>・・・人件費、運営費の合計金額は調書の</a:t>
          </a:r>
          <a:r>
            <a:rPr kumimoji="1" lang="ja-JP" altLang="en-US" sz="2000" b="1">
              <a:latin typeface="BIZ UDゴシック" panose="020B0400000000000000" pitchFamily="49" charset="-128"/>
              <a:ea typeface="BIZ UDゴシック" panose="020B0400000000000000" pitchFamily="49" charset="-128"/>
            </a:rPr>
            <a:t>Ｃ欄</a:t>
          </a:r>
          <a:r>
            <a:rPr kumimoji="1" lang="ja-JP" altLang="en-US" sz="2000">
              <a:latin typeface="BIZ UDゴシック" panose="020B0400000000000000" pitchFamily="49" charset="-128"/>
              <a:ea typeface="BIZ UDゴシック" panose="020B0400000000000000" pitchFamily="49" charset="-128"/>
            </a:rPr>
            <a:t>に</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該当する金額となります。</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・・・歳出、歳入の合計金額に差がないように入力</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ください。</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a:t>
          </a:r>
          <a:endParaRPr kumimoji="1" lang="en-US" altLang="ja-JP" sz="2000">
            <a:latin typeface="BIZ UDゴシック" panose="020B0400000000000000" pitchFamily="49" charset="-128"/>
            <a:ea typeface="BIZ UDゴシック" panose="020B0400000000000000" pitchFamily="49" charset="-128"/>
          </a:endParaRPr>
        </a:p>
        <a:p>
          <a:pPr algn="l"/>
          <a:endParaRPr kumimoji="1" lang="en-US" altLang="ja-JP" sz="2000">
            <a:latin typeface="BIZ UDゴシック" panose="020B0400000000000000" pitchFamily="49" charset="-128"/>
            <a:ea typeface="BIZ UDゴシック" panose="020B0400000000000000" pitchFamily="49" charset="-128"/>
          </a:endParaRPr>
        </a:p>
        <a:p>
          <a:pPr algn="l"/>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a:t>
          </a:r>
          <a:endParaRPr kumimoji="1" lang="en-US" altLang="ja-JP" sz="20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3200">
            <a:latin typeface="BIZ UDゴシック" panose="020B0400000000000000" pitchFamily="49" charset="-128"/>
            <a:ea typeface="BIZ UDゴシック" panose="020B0400000000000000" pitchFamily="49" charset="-128"/>
          </a:endParaRPr>
        </a:p>
        <a:p>
          <a:pPr algn="l"/>
          <a:r>
            <a:rPr kumimoji="1" lang="ja-JP" altLang="en-US" sz="3200">
              <a:solidFill>
                <a:schemeClr val="accent3"/>
              </a:solidFill>
              <a:latin typeface="BIZ UDゴシック" panose="020B0400000000000000" pitchFamily="49" charset="-128"/>
              <a:ea typeface="BIZ UDゴシック" panose="020B0400000000000000" pitchFamily="49" charset="-128"/>
            </a:rPr>
            <a:t>　　</a:t>
          </a:r>
          <a:r>
            <a:rPr kumimoji="1" lang="ja-JP" altLang="en-US" sz="3200">
              <a:latin typeface="BIZ UDゴシック" panose="020B0400000000000000" pitchFamily="49" charset="-128"/>
              <a:ea typeface="BIZ UDゴシック" panose="020B0400000000000000" pitchFamily="49" charset="-128"/>
            </a:rPr>
            <a:t>　</a:t>
          </a:r>
        </a:p>
      </xdr:txBody>
    </xdr:sp>
    <xdr:clientData/>
  </xdr:twoCellAnchor>
  <xdr:twoCellAnchor>
    <xdr:from>
      <xdr:col>7</xdr:col>
      <xdr:colOff>675408</xdr:colOff>
      <xdr:row>2</xdr:row>
      <xdr:rowOff>190499</xdr:rowOff>
    </xdr:from>
    <xdr:to>
      <xdr:col>19</xdr:col>
      <xdr:colOff>155864</xdr:colOff>
      <xdr:row>17</xdr:row>
      <xdr:rowOff>138545</xdr:rowOff>
    </xdr:to>
    <xdr:sp macro="" textlink="">
      <xdr:nvSpPr>
        <xdr:cNvPr id="12" name="四角形: 角を丸くする 11">
          <a:extLst>
            <a:ext uri="{FF2B5EF4-FFF2-40B4-BE49-F238E27FC236}">
              <a16:creationId xmlns:a16="http://schemas.microsoft.com/office/drawing/2014/main" id="{E0CE832F-5399-4181-9961-2DDC9929F1CD}"/>
            </a:ext>
          </a:extLst>
        </xdr:cNvPr>
        <xdr:cNvSpPr/>
      </xdr:nvSpPr>
      <xdr:spPr>
        <a:xfrm>
          <a:off x="14755090" y="606135"/>
          <a:ext cx="7793183" cy="4433455"/>
        </a:xfrm>
        <a:prstGeom prst="round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rtl="0" eaLnBrk="1" fontAlgn="auto" latinLnBrk="0" hangingPunct="1">
            <a:lnSpc>
              <a:spcPts val="2400"/>
            </a:lnSpc>
            <a:spcBef>
              <a:spcPts val="0"/>
            </a:spcBef>
            <a:spcAft>
              <a:spcPts val="0"/>
            </a:spcAft>
            <a:buClrTx/>
            <a:buSzTx/>
            <a:buFontTx/>
            <a:buNone/>
            <a:tabLst/>
            <a:defRPr/>
          </a:pPr>
          <a:r>
            <a:rPr kumimoji="1" lang="en-US" altLang="ja-JP" sz="2000">
              <a:latin typeface="BIZ UDゴシック" panose="020B0400000000000000" pitchFamily="49" charset="-128"/>
              <a:ea typeface="BIZ UDゴシック" panose="020B0400000000000000" pitchFamily="49" charset="-128"/>
            </a:rPr>
            <a:t>※</a:t>
          </a:r>
          <a:r>
            <a:rPr kumimoji="1" lang="ja-JP" altLang="en-US" sz="2000">
              <a:latin typeface="BIZ UDゴシック" panose="020B0400000000000000" pitchFamily="49" charset="-128"/>
              <a:ea typeface="BIZ UDゴシック" panose="020B0400000000000000" pitchFamily="49" charset="-128"/>
            </a:rPr>
            <a:t>１</a:t>
          </a:r>
          <a:r>
            <a:rPr kumimoji="1" lang="en-US" altLang="ja-JP" sz="2000">
              <a:latin typeface="BIZ UDゴシック" panose="020B0400000000000000" pitchFamily="49" charset="-128"/>
              <a:ea typeface="BIZ UDゴシック" panose="020B0400000000000000" pitchFamily="49" charset="-128"/>
            </a:rPr>
            <a:t>...</a:t>
          </a:r>
          <a:r>
            <a:rPr lang="ja-JP" altLang="ja-JP" sz="2000" b="1" i="0" u="none" baseline="0">
              <a:solidFill>
                <a:schemeClr val="dk1"/>
              </a:solidFill>
              <a:effectLst/>
              <a:latin typeface="BIZ UDゴシック" panose="020B0400000000000000" pitchFamily="49" charset="-128"/>
              <a:ea typeface="BIZ UDゴシック" panose="020B0400000000000000" pitchFamily="49" charset="-128"/>
              <a:cs typeface="+mn-cs"/>
            </a:rPr>
            <a:t>事業報酬</a:t>
          </a:r>
          <a:r>
            <a:rPr lang="ja-JP"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の欄には、共同生活援助サービス費、入院時支援特別加算、長期入院時支援特別加算、帰宅時支援加算及び長期帰宅時支援加算</a:t>
          </a: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、人員配置体制加算</a:t>
          </a:r>
          <a:r>
            <a:rPr lang="ja-JP"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の合計額を記入</a:t>
          </a: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してください。</a:t>
          </a:r>
          <a:endPar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algn="l" defTabSz="914400" rtl="0" eaLnBrk="1" fontAlgn="auto" latinLnBrk="0" hangingPunct="1">
            <a:lnSpc>
              <a:spcPts val="2400"/>
            </a:lnSpc>
            <a:spcBef>
              <a:spcPts val="0"/>
            </a:spcBef>
            <a:spcAft>
              <a:spcPts val="0"/>
            </a:spcAft>
            <a:buClrTx/>
            <a:buSzTx/>
            <a:buFontTx/>
            <a:buNone/>
            <a:tabLst/>
            <a:defRPr/>
          </a:pPr>
          <a:endPar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a:lnSpc>
              <a:spcPts val="2400"/>
            </a:lnSpc>
          </a:pPr>
          <a:r>
            <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a:t>
          </a: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２</a:t>
          </a:r>
          <a:r>
            <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2000" b="1" i="0" baseline="0">
              <a:solidFill>
                <a:schemeClr val="dk1"/>
              </a:solidFill>
              <a:effectLst/>
              <a:latin typeface="BIZ UDゴシック" panose="020B0400000000000000" pitchFamily="49" charset="-128"/>
              <a:ea typeface="BIZ UDゴシック" panose="020B0400000000000000" pitchFamily="49" charset="-128"/>
              <a:cs typeface="+mn-cs"/>
            </a:rPr>
            <a:t>対象外経費</a:t>
          </a:r>
          <a:r>
            <a:rPr lang="ja-JP"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とは、入居者が負担する額（食材料費、家賃、光熱水費、日用品費、修繕積立金）や繰越金、食糧費（職員の会議等における）、借入返済金、住居の建設費、修繕費等</a:t>
          </a: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のことです。</a:t>
          </a:r>
          <a:endPar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a:lnSpc>
              <a:spcPts val="2500"/>
            </a:lnSpc>
          </a:pPr>
          <a:endPar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a:lnSpc>
              <a:spcPts val="2400"/>
            </a:lnSpc>
          </a:pP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また、科目についてはあくまで記載例であるため、着色部分の入力に支障のない範囲での追加や変更をしていただいても問題ありません。</a:t>
          </a:r>
          <a:endParaRPr lang="ja-JP" altLang="ja-JP" sz="2000">
            <a:effectLst/>
            <a:latin typeface="BIZ UDゴシック" panose="020B0400000000000000" pitchFamily="49" charset="-128"/>
            <a:ea typeface="BIZ UDゴシック" panose="020B0400000000000000" pitchFamily="49" charset="-128"/>
          </a:endParaRPr>
        </a:p>
        <a:p>
          <a:pPr algn="l">
            <a:lnSpc>
              <a:spcPts val="1200"/>
            </a:lnSpc>
          </a:pPr>
          <a:endParaRPr kumimoji="1" lang="ja-JP" altLang="en-US" sz="1100"/>
        </a:p>
      </xdr:txBody>
    </xdr:sp>
    <xdr:clientData/>
  </xdr:twoCellAnchor>
  <xdr:twoCellAnchor>
    <xdr:from>
      <xdr:col>8</xdr:col>
      <xdr:colOff>51955</xdr:colOff>
      <xdr:row>24</xdr:row>
      <xdr:rowOff>69274</xdr:rowOff>
    </xdr:from>
    <xdr:to>
      <xdr:col>9</xdr:col>
      <xdr:colOff>259773</xdr:colOff>
      <xdr:row>25</xdr:row>
      <xdr:rowOff>121229</xdr:rowOff>
    </xdr:to>
    <xdr:sp macro="" textlink="">
      <xdr:nvSpPr>
        <xdr:cNvPr id="14" name="正方形/長方形 13">
          <a:extLst>
            <a:ext uri="{FF2B5EF4-FFF2-40B4-BE49-F238E27FC236}">
              <a16:creationId xmlns:a16="http://schemas.microsoft.com/office/drawing/2014/main" id="{515531C6-CBF8-43A9-AC3E-BF3B09416173}"/>
            </a:ext>
          </a:extLst>
        </xdr:cNvPr>
        <xdr:cNvSpPr/>
      </xdr:nvSpPr>
      <xdr:spPr>
        <a:xfrm>
          <a:off x="14824364" y="7031183"/>
          <a:ext cx="900545" cy="363682"/>
        </a:xfrm>
        <a:prstGeom prst="rect">
          <a:avLst/>
        </a:prstGeom>
        <a:solidFill>
          <a:schemeClr val="accent3">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51953</xdr:colOff>
      <xdr:row>27</xdr:row>
      <xdr:rowOff>17319</xdr:rowOff>
    </xdr:from>
    <xdr:to>
      <xdr:col>9</xdr:col>
      <xdr:colOff>259771</xdr:colOff>
      <xdr:row>28</xdr:row>
      <xdr:rowOff>69274</xdr:rowOff>
    </xdr:to>
    <xdr:sp macro="" textlink="">
      <xdr:nvSpPr>
        <xdr:cNvPr id="17" name="正方形/長方形 16">
          <a:extLst>
            <a:ext uri="{FF2B5EF4-FFF2-40B4-BE49-F238E27FC236}">
              <a16:creationId xmlns:a16="http://schemas.microsoft.com/office/drawing/2014/main" id="{6BF8564C-C85C-4C40-A11A-0C10053D3AB4}"/>
            </a:ext>
          </a:extLst>
        </xdr:cNvPr>
        <xdr:cNvSpPr/>
      </xdr:nvSpPr>
      <xdr:spPr>
        <a:xfrm>
          <a:off x="14824362" y="7914410"/>
          <a:ext cx="900545" cy="363682"/>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48490</xdr:colOff>
      <xdr:row>29</xdr:row>
      <xdr:rowOff>65811</xdr:rowOff>
    </xdr:from>
    <xdr:to>
      <xdr:col>9</xdr:col>
      <xdr:colOff>256308</xdr:colOff>
      <xdr:row>30</xdr:row>
      <xdr:rowOff>117765</xdr:rowOff>
    </xdr:to>
    <xdr:sp macro="" textlink="">
      <xdr:nvSpPr>
        <xdr:cNvPr id="18" name="正方形/長方形 17">
          <a:extLst>
            <a:ext uri="{FF2B5EF4-FFF2-40B4-BE49-F238E27FC236}">
              <a16:creationId xmlns:a16="http://schemas.microsoft.com/office/drawing/2014/main" id="{3C7AAED8-192C-4311-AB7A-8E6A5D43FCD9}"/>
            </a:ext>
          </a:extLst>
        </xdr:cNvPr>
        <xdr:cNvSpPr/>
      </xdr:nvSpPr>
      <xdr:spPr>
        <a:xfrm>
          <a:off x="14820899" y="8586356"/>
          <a:ext cx="900545" cy="363682"/>
        </a:xfrm>
        <a:prstGeom prst="rect">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33617</xdr:colOff>
      <xdr:row>18</xdr:row>
      <xdr:rowOff>246530</xdr:rowOff>
    </xdr:from>
    <xdr:to>
      <xdr:col>11</xdr:col>
      <xdr:colOff>403411</xdr:colOff>
      <xdr:row>21</xdr:row>
      <xdr:rowOff>201706</xdr:rowOff>
    </xdr:to>
    <xdr:sp macro="" textlink="">
      <xdr:nvSpPr>
        <xdr:cNvPr id="2" name="テキスト ボックス 1">
          <a:extLst>
            <a:ext uri="{FF2B5EF4-FFF2-40B4-BE49-F238E27FC236}">
              <a16:creationId xmlns:a16="http://schemas.microsoft.com/office/drawing/2014/main" id="{D976E5E1-B917-4A00-96D4-7551223CE5FE}"/>
            </a:ext>
          </a:extLst>
        </xdr:cNvPr>
        <xdr:cNvSpPr txBox="1"/>
      </xdr:nvSpPr>
      <xdr:spPr>
        <a:xfrm>
          <a:off x="7110692" y="5685305"/>
          <a:ext cx="369794" cy="240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G</a:t>
          </a:r>
        </a:p>
        <a:p>
          <a:endParaRPr kumimoji="1" lang="ja-JP" altLang="en-US" sz="1100"/>
        </a:p>
      </xdr:txBody>
    </xdr:sp>
    <xdr:clientData/>
  </xdr:twoCellAnchor>
  <xdr:twoCellAnchor>
    <xdr:from>
      <xdr:col>6</xdr:col>
      <xdr:colOff>582705</xdr:colOff>
      <xdr:row>18</xdr:row>
      <xdr:rowOff>246530</xdr:rowOff>
    </xdr:from>
    <xdr:to>
      <xdr:col>7</xdr:col>
      <xdr:colOff>336175</xdr:colOff>
      <xdr:row>21</xdr:row>
      <xdr:rowOff>201706</xdr:rowOff>
    </xdr:to>
    <xdr:sp macro="" textlink="">
      <xdr:nvSpPr>
        <xdr:cNvPr id="3" name="テキスト ボックス 2">
          <a:extLst>
            <a:ext uri="{FF2B5EF4-FFF2-40B4-BE49-F238E27FC236}">
              <a16:creationId xmlns:a16="http://schemas.microsoft.com/office/drawing/2014/main" id="{1A54E929-26A4-4124-9232-C5B3363308C7}"/>
            </a:ext>
          </a:extLst>
        </xdr:cNvPr>
        <xdr:cNvSpPr txBox="1"/>
      </xdr:nvSpPr>
      <xdr:spPr>
        <a:xfrm>
          <a:off x="4678455" y="5685305"/>
          <a:ext cx="334495" cy="240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b="1"/>
        </a:p>
        <a:p>
          <a:endParaRPr kumimoji="1" lang="ja-JP" altLang="en-US" sz="1100"/>
        </a:p>
      </xdr:txBody>
    </xdr:sp>
    <xdr:clientData/>
  </xdr:twoCellAnchor>
  <xdr:oneCellAnchor>
    <xdr:from>
      <xdr:col>22</xdr:col>
      <xdr:colOff>302559</xdr:colOff>
      <xdr:row>11</xdr:row>
      <xdr:rowOff>145677</xdr:rowOff>
    </xdr:from>
    <xdr:ext cx="184731" cy="264560"/>
    <xdr:sp macro="" textlink="">
      <xdr:nvSpPr>
        <xdr:cNvPr id="8" name="テキスト ボックス 7">
          <a:extLst>
            <a:ext uri="{FF2B5EF4-FFF2-40B4-BE49-F238E27FC236}">
              <a16:creationId xmlns:a16="http://schemas.microsoft.com/office/drawing/2014/main" id="{B2809659-DB79-46DC-9DD3-9ED99EB61AB8}"/>
            </a:ext>
          </a:extLst>
        </xdr:cNvPr>
        <xdr:cNvSpPr txBox="1"/>
      </xdr:nvSpPr>
      <xdr:spPr>
        <a:xfrm>
          <a:off x="12399309" y="34508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twoCellAnchor>
    <xdr:from>
      <xdr:col>10</xdr:col>
      <xdr:colOff>526676</xdr:colOff>
      <xdr:row>20</xdr:row>
      <xdr:rowOff>246530</xdr:rowOff>
    </xdr:from>
    <xdr:to>
      <xdr:col>11</xdr:col>
      <xdr:colOff>358588</xdr:colOff>
      <xdr:row>24</xdr:row>
      <xdr:rowOff>67235</xdr:rowOff>
    </xdr:to>
    <xdr:sp macro="" textlink="">
      <xdr:nvSpPr>
        <xdr:cNvPr id="5" name="テキスト ボックス 4">
          <a:extLst>
            <a:ext uri="{FF2B5EF4-FFF2-40B4-BE49-F238E27FC236}">
              <a16:creationId xmlns:a16="http://schemas.microsoft.com/office/drawing/2014/main" id="{F81D3892-3F2C-4C1D-B661-9021D0D3D4CB}"/>
            </a:ext>
          </a:extLst>
        </xdr:cNvPr>
        <xdr:cNvSpPr txBox="1"/>
      </xdr:nvSpPr>
      <xdr:spPr>
        <a:xfrm>
          <a:off x="6432176" y="6308912"/>
          <a:ext cx="369794" cy="829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G</a:t>
          </a:r>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658091</xdr:colOff>
      <xdr:row>19</xdr:row>
      <xdr:rowOff>173181</xdr:rowOff>
    </xdr:from>
    <xdr:to>
      <xdr:col>18</xdr:col>
      <xdr:colOff>658090</xdr:colOff>
      <xdr:row>35</xdr:row>
      <xdr:rowOff>51955</xdr:rowOff>
    </xdr:to>
    <xdr:sp macro="" textlink="">
      <xdr:nvSpPr>
        <xdr:cNvPr id="3" name="四角形: 角を丸くする 2">
          <a:extLst>
            <a:ext uri="{FF2B5EF4-FFF2-40B4-BE49-F238E27FC236}">
              <a16:creationId xmlns:a16="http://schemas.microsoft.com/office/drawing/2014/main" id="{11EEEF54-4C6A-432A-85A3-E94956546604}"/>
            </a:ext>
          </a:extLst>
        </xdr:cNvPr>
        <xdr:cNvSpPr/>
      </xdr:nvSpPr>
      <xdr:spPr>
        <a:xfrm>
          <a:off x="14707466" y="5716731"/>
          <a:ext cx="7543799" cy="4774624"/>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800">
              <a:latin typeface="BIZ UDゴシック" panose="020B0400000000000000" pitchFamily="49" charset="-128"/>
              <a:ea typeface="BIZ UDゴシック" panose="020B0400000000000000" pitchFamily="49" charset="-128"/>
            </a:rPr>
            <a:t>着色部分について</a:t>
          </a:r>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r>
            <a:rPr kumimoji="1" lang="ja-JP" altLang="en-US" sz="2800">
              <a:latin typeface="BIZ UDゴシック" panose="020B0400000000000000" pitchFamily="49" charset="-128"/>
              <a:ea typeface="BIZ UDゴシック" panose="020B0400000000000000" pitchFamily="49" charset="-128"/>
            </a:rPr>
            <a:t>　　</a:t>
          </a:r>
          <a:r>
            <a:rPr kumimoji="1" lang="ja-JP" altLang="en-US" sz="2000">
              <a:latin typeface="BIZ UDゴシック" panose="020B0400000000000000" pitchFamily="49" charset="-128"/>
              <a:ea typeface="BIZ UDゴシック" panose="020B0400000000000000" pitchFamily="49" charset="-128"/>
            </a:rPr>
            <a:t>・・・事業報酬、寄付金の合計金額が調書の</a:t>
          </a:r>
          <a:r>
            <a:rPr kumimoji="1" lang="ja-JP" altLang="en-US" sz="2000" b="1">
              <a:latin typeface="BIZ UDゴシック" panose="020B0400000000000000" pitchFamily="49" charset="-128"/>
              <a:ea typeface="BIZ UDゴシック" panose="020B0400000000000000" pitchFamily="49" charset="-128"/>
            </a:rPr>
            <a:t>Ｄ欄</a:t>
          </a:r>
          <a:r>
            <a:rPr kumimoji="1" lang="ja-JP" altLang="en-US" sz="2000">
              <a:latin typeface="BIZ UDゴシック" panose="020B0400000000000000" pitchFamily="49" charset="-128"/>
              <a:ea typeface="BIZ UDゴシック" panose="020B0400000000000000" pitchFamily="49" charset="-128"/>
            </a:rPr>
            <a:t>に　　　　　　</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該当する金額となります</a:t>
          </a:r>
          <a:r>
            <a:rPr kumimoji="1" lang="ja-JP" altLang="en-US" sz="2800">
              <a:latin typeface="BIZ UDゴシック" panose="020B0400000000000000" pitchFamily="49" charset="-128"/>
              <a:ea typeface="BIZ UDゴシック" panose="020B0400000000000000" pitchFamily="49" charset="-128"/>
            </a:rPr>
            <a:t>。</a:t>
          </a:r>
          <a:endParaRPr kumimoji="1" lang="en-US" altLang="ja-JP" sz="2800">
            <a:latin typeface="BIZ UDゴシック" panose="020B0400000000000000" pitchFamily="49" charset="-128"/>
            <a:ea typeface="BIZ UDゴシック" panose="020B0400000000000000" pitchFamily="49" charset="-128"/>
          </a:endParaRPr>
        </a:p>
        <a:p>
          <a:pPr algn="l"/>
          <a:r>
            <a:rPr kumimoji="1" lang="ja-JP" altLang="en-US" sz="2800">
              <a:latin typeface="BIZ UDゴシック" panose="020B0400000000000000" pitchFamily="49" charset="-128"/>
              <a:ea typeface="BIZ UDゴシック" panose="020B0400000000000000" pitchFamily="49" charset="-128"/>
            </a:rPr>
            <a:t>　　</a:t>
          </a:r>
          <a:r>
            <a:rPr kumimoji="1" lang="ja-JP" altLang="en-US" sz="2000">
              <a:latin typeface="BIZ UDゴシック" panose="020B0400000000000000" pitchFamily="49" charset="-128"/>
              <a:ea typeface="BIZ UDゴシック" panose="020B0400000000000000" pitchFamily="49" charset="-128"/>
            </a:rPr>
            <a:t>・・・人件費、運営費の合計金額は調書の</a:t>
          </a:r>
          <a:r>
            <a:rPr kumimoji="1" lang="ja-JP" altLang="en-US" sz="2000" b="1">
              <a:latin typeface="BIZ UDゴシック" panose="020B0400000000000000" pitchFamily="49" charset="-128"/>
              <a:ea typeface="BIZ UDゴシック" panose="020B0400000000000000" pitchFamily="49" charset="-128"/>
            </a:rPr>
            <a:t>Ｃ欄</a:t>
          </a:r>
          <a:r>
            <a:rPr kumimoji="1" lang="ja-JP" altLang="en-US" sz="2000">
              <a:latin typeface="BIZ UDゴシック" panose="020B0400000000000000" pitchFamily="49" charset="-128"/>
              <a:ea typeface="BIZ UDゴシック" panose="020B0400000000000000" pitchFamily="49" charset="-128"/>
            </a:rPr>
            <a:t>に</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該当する金額となります。</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・・・歳出、歳入の合計金額に差がないように入力</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ください。</a:t>
          </a:r>
          <a:endParaRPr kumimoji="1" lang="en-US" altLang="ja-JP" sz="2000">
            <a:latin typeface="BIZ UDゴシック" panose="020B0400000000000000" pitchFamily="49" charset="-128"/>
            <a:ea typeface="BIZ UDゴシック" panose="020B0400000000000000" pitchFamily="49" charset="-128"/>
          </a:endParaRPr>
        </a:p>
        <a:p>
          <a:pPr algn="l"/>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a:t>
          </a:r>
          <a:endParaRPr kumimoji="1" lang="en-US" altLang="ja-JP" sz="20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2800">
            <a:latin typeface="BIZ UDゴシック" panose="020B0400000000000000" pitchFamily="49" charset="-128"/>
            <a:ea typeface="BIZ UDゴシック" panose="020B0400000000000000" pitchFamily="49" charset="-128"/>
          </a:endParaRPr>
        </a:p>
        <a:p>
          <a:pPr algn="l"/>
          <a:endParaRPr kumimoji="1" lang="en-US" altLang="ja-JP" sz="3200">
            <a:latin typeface="BIZ UDゴシック" panose="020B0400000000000000" pitchFamily="49" charset="-128"/>
            <a:ea typeface="BIZ UDゴシック" panose="020B0400000000000000" pitchFamily="49" charset="-128"/>
          </a:endParaRPr>
        </a:p>
        <a:p>
          <a:pPr algn="l"/>
          <a:r>
            <a:rPr kumimoji="1" lang="ja-JP" altLang="en-US" sz="3200">
              <a:solidFill>
                <a:schemeClr val="accent3"/>
              </a:solidFill>
              <a:latin typeface="BIZ UDゴシック" panose="020B0400000000000000" pitchFamily="49" charset="-128"/>
              <a:ea typeface="BIZ UDゴシック" panose="020B0400000000000000" pitchFamily="49" charset="-128"/>
            </a:rPr>
            <a:t>　　</a:t>
          </a:r>
          <a:r>
            <a:rPr kumimoji="1" lang="ja-JP" altLang="en-US" sz="3200">
              <a:latin typeface="BIZ UDゴシック" panose="020B0400000000000000" pitchFamily="49" charset="-128"/>
              <a:ea typeface="BIZ UDゴシック" panose="020B0400000000000000" pitchFamily="49" charset="-128"/>
            </a:rPr>
            <a:t>　</a:t>
          </a:r>
        </a:p>
      </xdr:txBody>
    </xdr:sp>
    <xdr:clientData/>
  </xdr:twoCellAnchor>
  <xdr:twoCellAnchor>
    <xdr:from>
      <xdr:col>7</xdr:col>
      <xdr:colOff>675408</xdr:colOff>
      <xdr:row>2</xdr:row>
      <xdr:rowOff>190499</xdr:rowOff>
    </xdr:from>
    <xdr:to>
      <xdr:col>19</xdr:col>
      <xdr:colOff>155864</xdr:colOff>
      <xdr:row>17</xdr:row>
      <xdr:rowOff>138545</xdr:rowOff>
    </xdr:to>
    <xdr:sp macro="" textlink="">
      <xdr:nvSpPr>
        <xdr:cNvPr id="4" name="四角形: 角を丸くする 3">
          <a:extLst>
            <a:ext uri="{FF2B5EF4-FFF2-40B4-BE49-F238E27FC236}">
              <a16:creationId xmlns:a16="http://schemas.microsoft.com/office/drawing/2014/main" id="{AD7520A1-0FC2-40A3-A001-F754E46E20D7}"/>
            </a:ext>
          </a:extLst>
        </xdr:cNvPr>
        <xdr:cNvSpPr/>
      </xdr:nvSpPr>
      <xdr:spPr>
        <a:xfrm>
          <a:off x="14724783" y="609599"/>
          <a:ext cx="7710056" cy="4443846"/>
        </a:xfrm>
        <a:prstGeom prst="round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rtl="0" eaLnBrk="1" fontAlgn="auto" latinLnBrk="0" hangingPunct="1">
            <a:lnSpc>
              <a:spcPts val="2400"/>
            </a:lnSpc>
            <a:spcBef>
              <a:spcPts val="0"/>
            </a:spcBef>
            <a:spcAft>
              <a:spcPts val="0"/>
            </a:spcAft>
            <a:buClrTx/>
            <a:buSzTx/>
            <a:buFontTx/>
            <a:buNone/>
            <a:tabLst/>
            <a:defRPr/>
          </a:pPr>
          <a:r>
            <a:rPr kumimoji="1" lang="en-US" altLang="ja-JP" sz="2000">
              <a:latin typeface="BIZ UDゴシック" panose="020B0400000000000000" pitchFamily="49" charset="-128"/>
              <a:ea typeface="BIZ UDゴシック" panose="020B0400000000000000" pitchFamily="49" charset="-128"/>
            </a:rPr>
            <a:t>※</a:t>
          </a:r>
          <a:r>
            <a:rPr kumimoji="1" lang="ja-JP" altLang="en-US" sz="2000">
              <a:latin typeface="BIZ UDゴシック" panose="020B0400000000000000" pitchFamily="49" charset="-128"/>
              <a:ea typeface="BIZ UDゴシック" panose="020B0400000000000000" pitchFamily="49" charset="-128"/>
            </a:rPr>
            <a:t>１</a:t>
          </a:r>
          <a:r>
            <a:rPr kumimoji="1" lang="en-US" altLang="ja-JP" sz="2000">
              <a:latin typeface="BIZ UDゴシック" panose="020B0400000000000000" pitchFamily="49" charset="-128"/>
              <a:ea typeface="BIZ UDゴシック" panose="020B0400000000000000" pitchFamily="49" charset="-128"/>
            </a:rPr>
            <a:t>...</a:t>
          </a:r>
          <a:r>
            <a:rPr lang="ja-JP" altLang="ja-JP" sz="2000" b="1" i="0" u="none" baseline="0">
              <a:solidFill>
                <a:schemeClr val="dk1"/>
              </a:solidFill>
              <a:effectLst/>
              <a:latin typeface="BIZ UDゴシック" panose="020B0400000000000000" pitchFamily="49" charset="-128"/>
              <a:ea typeface="BIZ UDゴシック" panose="020B0400000000000000" pitchFamily="49" charset="-128"/>
              <a:cs typeface="+mn-cs"/>
            </a:rPr>
            <a:t>事業報酬</a:t>
          </a:r>
          <a:r>
            <a:rPr lang="ja-JP"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の欄には、共同生活援助サービス費、入院時支援特別加算、長期入院時支援特別加算、帰宅時支援加算及び長期帰宅時支援加算</a:t>
          </a: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、人員配置体制加算</a:t>
          </a:r>
          <a:r>
            <a:rPr lang="ja-JP"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の合計額を記入</a:t>
          </a: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してください。</a:t>
          </a:r>
          <a:endPar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algn="l" defTabSz="914400" rtl="0" eaLnBrk="1" fontAlgn="auto" latinLnBrk="0" hangingPunct="1">
            <a:lnSpc>
              <a:spcPts val="2400"/>
            </a:lnSpc>
            <a:spcBef>
              <a:spcPts val="0"/>
            </a:spcBef>
            <a:spcAft>
              <a:spcPts val="0"/>
            </a:spcAft>
            <a:buClrTx/>
            <a:buSzTx/>
            <a:buFontTx/>
            <a:buNone/>
            <a:tabLst/>
            <a:defRPr/>
          </a:pPr>
          <a:endPar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a:lnSpc>
              <a:spcPts val="2400"/>
            </a:lnSpc>
          </a:pPr>
          <a:r>
            <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a:t>
          </a: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２</a:t>
          </a:r>
          <a:r>
            <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2000" b="1" i="0" baseline="0">
              <a:solidFill>
                <a:schemeClr val="dk1"/>
              </a:solidFill>
              <a:effectLst/>
              <a:latin typeface="BIZ UDゴシック" panose="020B0400000000000000" pitchFamily="49" charset="-128"/>
              <a:ea typeface="BIZ UDゴシック" panose="020B0400000000000000" pitchFamily="49" charset="-128"/>
              <a:cs typeface="+mn-cs"/>
            </a:rPr>
            <a:t>対象外経費</a:t>
          </a:r>
          <a:r>
            <a:rPr lang="ja-JP" altLang="ja-JP" sz="2000" b="0" i="0" baseline="0">
              <a:solidFill>
                <a:schemeClr val="dk1"/>
              </a:solidFill>
              <a:effectLst/>
              <a:latin typeface="BIZ UDゴシック" panose="020B0400000000000000" pitchFamily="49" charset="-128"/>
              <a:ea typeface="BIZ UDゴシック" panose="020B0400000000000000" pitchFamily="49" charset="-128"/>
              <a:cs typeface="+mn-cs"/>
            </a:rPr>
            <a:t>とは、入居者が負担する額（食材料費、家賃、光熱水費、日用品費、修繕積立金）や繰越金、食糧費（職員の会議等における）、借入返済金、住居の建設費、修繕費等</a:t>
          </a: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のことです。</a:t>
          </a:r>
          <a:endPar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a:lnSpc>
              <a:spcPts val="2500"/>
            </a:lnSpc>
          </a:pPr>
          <a:endParaRPr lang="en-US" altLang="ja-JP" sz="20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a:lnSpc>
              <a:spcPts val="2400"/>
            </a:lnSpc>
          </a:pPr>
          <a:r>
            <a:rPr lang="ja-JP" altLang="en-US" sz="2000" b="0" i="0" baseline="0">
              <a:solidFill>
                <a:schemeClr val="dk1"/>
              </a:solidFill>
              <a:effectLst/>
              <a:latin typeface="BIZ UDゴシック" panose="020B0400000000000000" pitchFamily="49" charset="-128"/>
              <a:ea typeface="BIZ UDゴシック" panose="020B0400000000000000" pitchFamily="49" charset="-128"/>
              <a:cs typeface="+mn-cs"/>
            </a:rPr>
            <a:t>また、科目についてはあくまで記載例であるため、着色部分の入力に支障のない範囲での追加や変更をしていただいても問題ありません。</a:t>
          </a:r>
          <a:endParaRPr lang="ja-JP" altLang="ja-JP" sz="2000">
            <a:effectLst/>
            <a:latin typeface="BIZ UDゴシック" panose="020B0400000000000000" pitchFamily="49" charset="-128"/>
            <a:ea typeface="BIZ UDゴシック" panose="020B0400000000000000" pitchFamily="49" charset="-128"/>
          </a:endParaRPr>
        </a:p>
        <a:p>
          <a:pPr algn="l">
            <a:lnSpc>
              <a:spcPts val="1200"/>
            </a:lnSpc>
          </a:pPr>
          <a:endParaRPr kumimoji="1" lang="ja-JP" altLang="en-US" sz="1100"/>
        </a:p>
      </xdr:txBody>
    </xdr:sp>
    <xdr:clientData/>
  </xdr:twoCellAnchor>
  <xdr:twoCellAnchor>
    <xdr:from>
      <xdr:col>8</xdr:col>
      <xdr:colOff>51955</xdr:colOff>
      <xdr:row>24</xdr:row>
      <xdr:rowOff>69274</xdr:rowOff>
    </xdr:from>
    <xdr:to>
      <xdr:col>9</xdr:col>
      <xdr:colOff>259773</xdr:colOff>
      <xdr:row>25</xdr:row>
      <xdr:rowOff>121229</xdr:rowOff>
    </xdr:to>
    <xdr:sp macro="" textlink="">
      <xdr:nvSpPr>
        <xdr:cNvPr id="5" name="正方形/長方形 4">
          <a:extLst>
            <a:ext uri="{FF2B5EF4-FFF2-40B4-BE49-F238E27FC236}">
              <a16:creationId xmlns:a16="http://schemas.microsoft.com/office/drawing/2014/main" id="{7AD049F6-CADD-406C-844D-FB67E64A0B3E}"/>
            </a:ext>
          </a:extLst>
        </xdr:cNvPr>
        <xdr:cNvSpPr/>
      </xdr:nvSpPr>
      <xdr:spPr>
        <a:xfrm>
          <a:off x="14787130" y="7051099"/>
          <a:ext cx="893618" cy="366280"/>
        </a:xfrm>
        <a:prstGeom prst="rect">
          <a:avLst/>
        </a:prstGeom>
        <a:solidFill>
          <a:schemeClr val="accent3">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51953</xdr:colOff>
      <xdr:row>27</xdr:row>
      <xdr:rowOff>17319</xdr:rowOff>
    </xdr:from>
    <xdr:to>
      <xdr:col>9</xdr:col>
      <xdr:colOff>259771</xdr:colOff>
      <xdr:row>28</xdr:row>
      <xdr:rowOff>69274</xdr:rowOff>
    </xdr:to>
    <xdr:sp macro="" textlink="">
      <xdr:nvSpPr>
        <xdr:cNvPr id="6" name="正方形/長方形 5">
          <a:extLst>
            <a:ext uri="{FF2B5EF4-FFF2-40B4-BE49-F238E27FC236}">
              <a16:creationId xmlns:a16="http://schemas.microsoft.com/office/drawing/2014/main" id="{784900AD-5C8F-4274-8D57-7D72FA775E87}"/>
            </a:ext>
          </a:extLst>
        </xdr:cNvPr>
        <xdr:cNvSpPr/>
      </xdr:nvSpPr>
      <xdr:spPr>
        <a:xfrm>
          <a:off x="14787128" y="7942119"/>
          <a:ext cx="893618" cy="366280"/>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48490</xdr:colOff>
      <xdr:row>29</xdr:row>
      <xdr:rowOff>65811</xdr:rowOff>
    </xdr:from>
    <xdr:to>
      <xdr:col>9</xdr:col>
      <xdr:colOff>256308</xdr:colOff>
      <xdr:row>30</xdr:row>
      <xdr:rowOff>117765</xdr:rowOff>
    </xdr:to>
    <xdr:sp macro="" textlink="">
      <xdr:nvSpPr>
        <xdr:cNvPr id="7" name="正方形/長方形 6">
          <a:extLst>
            <a:ext uri="{FF2B5EF4-FFF2-40B4-BE49-F238E27FC236}">
              <a16:creationId xmlns:a16="http://schemas.microsoft.com/office/drawing/2014/main" id="{8058B73E-4F76-4258-A324-B0396ECE1A54}"/>
            </a:ext>
          </a:extLst>
        </xdr:cNvPr>
        <xdr:cNvSpPr/>
      </xdr:nvSpPr>
      <xdr:spPr>
        <a:xfrm>
          <a:off x="14783665" y="8619261"/>
          <a:ext cx="893618" cy="366279"/>
        </a:xfrm>
        <a:prstGeom prst="rect">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7FC4-58D4-4B9D-95E2-2AC80AF80C7A}">
  <sheetPr codeName="Sheet1"/>
  <dimension ref="A1:D37"/>
  <sheetViews>
    <sheetView tabSelected="1" view="pageBreakPreview" zoomScaleNormal="100" zoomScaleSheetLayoutView="100" workbookViewId="0">
      <selection activeCell="B6" sqref="B6:D6"/>
    </sheetView>
  </sheetViews>
  <sheetFormatPr defaultRowHeight="13.5" x14ac:dyDescent="0.15"/>
  <cols>
    <col min="1" max="1" width="20.375" style="107" customWidth="1"/>
    <col min="2" max="2" width="40.375" style="99" customWidth="1"/>
    <col min="3" max="3" width="14.5" style="99" customWidth="1"/>
    <col min="4" max="4" width="13.125" style="99" customWidth="1"/>
    <col min="5" max="16384" width="9" style="99"/>
  </cols>
  <sheetData>
    <row r="1" spans="1:4" s="112" customFormat="1" ht="27.75" customHeight="1" x14ac:dyDescent="0.15">
      <c r="A1" s="119" t="s">
        <v>142</v>
      </c>
      <c r="B1" s="113"/>
      <c r="C1" s="113"/>
      <c r="D1" s="113"/>
    </row>
    <row r="2" spans="1:4" s="112" customFormat="1" ht="8.25" customHeight="1" x14ac:dyDescent="0.15">
      <c r="A2" s="113"/>
      <c r="B2" s="113"/>
      <c r="C2" s="113"/>
      <c r="D2" s="113"/>
    </row>
    <row r="3" spans="1:4" s="112" customFormat="1" ht="21" customHeight="1" x14ac:dyDescent="0.15">
      <c r="A3" s="160" t="s">
        <v>143</v>
      </c>
      <c r="B3" s="160"/>
      <c r="C3" s="160"/>
      <c r="D3" s="160"/>
    </row>
    <row r="4" spans="1:4" s="112" customFormat="1" ht="21" customHeight="1" x14ac:dyDescent="0.15">
      <c r="A4" s="164" t="s">
        <v>158</v>
      </c>
      <c r="B4" s="164"/>
      <c r="C4" s="164"/>
      <c r="D4" s="164"/>
    </row>
    <row r="5" spans="1:4" ht="12" customHeight="1" x14ac:dyDescent="0.15"/>
    <row r="6" spans="1:4" s="101" customFormat="1" ht="27.75" customHeight="1" x14ac:dyDescent="0.15">
      <c r="A6" s="102" t="s">
        <v>139</v>
      </c>
      <c r="B6" s="157"/>
      <c r="C6" s="158"/>
      <c r="D6" s="159"/>
    </row>
    <row r="7" spans="1:4" s="101" customFormat="1" ht="27.75" customHeight="1" x14ac:dyDescent="0.15">
      <c r="A7" s="103" t="s">
        <v>132</v>
      </c>
      <c r="B7" s="168"/>
      <c r="C7" s="169"/>
      <c r="D7" s="170"/>
    </row>
    <row r="8" spans="1:4" s="101" customFormat="1" ht="27.75" customHeight="1" x14ac:dyDescent="0.15">
      <c r="A8" s="103" t="s">
        <v>134</v>
      </c>
      <c r="B8" s="168"/>
      <c r="C8" s="169"/>
      <c r="D8" s="170"/>
    </row>
    <row r="9" spans="1:4" s="101" customFormat="1" ht="27.75" customHeight="1" x14ac:dyDescent="0.15">
      <c r="A9" s="103" t="s">
        <v>135</v>
      </c>
      <c r="B9" s="168"/>
      <c r="C9" s="169"/>
      <c r="D9" s="170"/>
    </row>
    <row r="10" spans="1:4" s="101" customFormat="1" ht="27.75" customHeight="1" x14ac:dyDescent="0.15">
      <c r="A10" s="152" t="s">
        <v>160</v>
      </c>
      <c r="B10" s="165"/>
      <c r="C10" s="166"/>
      <c r="D10" s="167"/>
    </row>
    <row r="11" spans="1:4" s="101" customFormat="1" ht="27.75" customHeight="1" x14ac:dyDescent="0.15">
      <c r="A11" s="103" t="s">
        <v>136</v>
      </c>
      <c r="B11" s="168"/>
      <c r="C11" s="169"/>
      <c r="D11" s="170"/>
    </row>
    <row r="12" spans="1:4" s="101" customFormat="1" ht="27.75" customHeight="1" x14ac:dyDescent="0.15">
      <c r="A12" s="152" t="s">
        <v>159</v>
      </c>
      <c r="B12" s="165"/>
      <c r="C12" s="166"/>
      <c r="D12" s="167"/>
    </row>
    <row r="13" spans="1:4" s="101" customFormat="1" ht="27.75" customHeight="1" x14ac:dyDescent="0.15">
      <c r="A13" s="104" t="s">
        <v>137</v>
      </c>
      <c r="B13" s="171" t="s">
        <v>147</v>
      </c>
      <c r="C13" s="172"/>
      <c r="D13" s="173"/>
    </row>
    <row r="14" spans="1:4" s="101" customFormat="1" ht="10.5" customHeight="1" x14ac:dyDescent="0.15">
      <c r="A14" s="109"/>
      <c r="B14" s="108"/>
      <c r="C14" s="108"/>
      <c r="D14" s="108"/>
    </row>
    <row r="15" spans="1:4" s="101" customFormat="1" ht="30" customHeight="1" x14ac:dyDescent="0.15">
      <c r="A15" s="117" t="s">
        <v>138</v>
      </c>
      <c r="B15" s="117"/>
      <c r="C15" s="110"/>
      <c r="D15" s="110"/>
    </row>
    <row r="16" spans="1:4" s="100" customFormat="1" ht="37.5" customHeight="1" x14ac:dyDescent="0.15">
      <c r="A16" s="111" t="s">
        <v>140</v>
      </c>
      <c r="B16" s="105" t="s">
        <v>153</v>
      </c>
      <c r="C16" s="106" t="s">
        <v>154</v>
      </c>
      <c r="D16" s="122" t="s">
        <v>155</v>
      </c>
    </row>
    <row r="17" spans="1:4" ht="24.75" customHeight="1" x14ac:dyDescent="0.15">
      <c r="A17" s="129"/>
      <c r="B17" s="130"/>
      <c r="C17" s="131"/>
      <c r="D17" s="150"/>
    </row>
    <row r="18" spans="1:4" ht="24.75" customHeight="1" x14ac:dyDescent="0.15">
      <c r="A18" s="129"/>
      <c r="B18" s="130"/>
      <c r="C18" s="131"/>
      <c r="D18" s="150"/>
    </row>
    <row r="19" spans="1:4" ht="24.75" customHeight="1" x14ac:dyDescent="0.15">
      <c r="A19" s="129"/>
      <c r="B19" s="130"/>
      <c r="C19" s="131"/>
      <c r="D19" s="150"/>
    </row>
    <row r="20" spans="1:4" ht="24.75" customHeight="1" x14ac:dyDescent="0.15">
      <c r="A20" s="129"/>
      <c r="B20" s="130"/>
      <c r="C20" s="131"/>
      <c r="D20" s="150"/>
    </row>
    <row r="21" spans="1:4" ht="24.75" customHeight="1" x14ac:dyDescent="0.15">
      <c r="A21" s="129"/>
      <c r="B21" s="130"/>
      <c r="C21" s="131"/>
      <c r="D21" s="150"/>
    </row>
    <row r="22" spans="1:4" ht="24.75" customHeight="1" x14ac:dyDescent="0.15">
      <c r="A22" s="153"/>
      <c r="B22" s="154"/>
      <c r="C22" s="155"/>
      <c r="D22" s="156"/>
    </row>
    <row r="23" spans="1:4" ht="24.75" customHeight="1" x14ac:dyDescent="0.15">
      <c r="A23" s="153"/>
      <c r="B23" s="154"/>
      <c r="C23" s="155"/>
      <c r="D23" s="156"/>
    </row>
    <row r="24" spans="1:4" ht="24.75" customHeight="1" x14ac:dyDescent="0.15">
      <c r="A24" s="132"/>
      <c r="B24" s="133"/>
      <c r="C24" s="134"/>
      <c r="D24" s="151"/>
    </row>
    <row r="25" spans="1:4" x14ac:dyDescent="0.15">
      <c r="A25" s="114" t="s">
        <v>141</v>
      </c>
      <c r="B25" s="101"/>
      <c r="C25" s="101"/>
      <c r="D25" s="101"/>
    </row>
    <row r="26" spans="1:4" x14ac:dyDescent="0.15">
      <c r="A26" s="115" cm="1">
        <f t="array" ref="A26">COUNTA(_xlfn.UNIQUE(_xlfn._xlws.FILTER(A16:A24,A16:A24&lt;&gt;"",)))-1</f>
        <v>0</v>
      </c>
      <c r="B26" s="101"/>
      <c r="C26" s="101"/>
      <c r="D26" s="101"/>
    </row>
    <row r="27" spans="1:4" x14ac:dyDescent="0.15">
      <c r="A27" s="115"/>
      <c r="B27" s="101"/>
      <c r="C27" s="101"/>
      <c r="D27" s="101"/>
    </row>
    <row r="28" spans="1:4" ht="23.25" customHeight="1" x14ac:dyDescent="0.15">
      <c r="A28" s="161" t="s">
        <v>156</v>
      </c>
      <c r="B28" s="162"/>
      <c r="C28" s="162"/>
      <c r="D28" s="163"/>
    </row>
    <row r="29" spans="1:4" ht="18.75" customHeight="1" x14ac:dyDescent="0.15">
      <c r="A29" s="123" t="s">
        <v>144</v>
      </c>
      <c r="B29" s="116"/>
      <c r="C29" s="116"/>
      <c r="D29" s="124"/>
    </row>
    <row r="30" spans="1:4" ht="18.75" customHeight="1" x14ac:dyDescent="0.15">
      <c r="A30" s="123" t="s">
        <v>145</v>
      </c>
      <c r="B30" s="116"/>
      <c r="C30" s="116"/>
      <c r="D30" s="124"/>
    </row>
    <row r="31" spans="1:4" ht="18.75" customHeight="1" x14ac:dyDescent="0.15">
      <c r="A31" s="125" t="s">
        <v>146</v>
      </c>
      <c r="B31" s="126"/>
      <c r="C31" s="126"/>
      <c r="D31" s="127"/>
    </row>
    <row r="32" spans="1:4" ht="18.75" customHeight="1" x14ac:dyDescent="0.15">
      <c r="A32" s="118"/>
      <c r="B32" s="116"/>
      <c r="C32" s="116"/>
      <c r="D32" s="116"/>
    </row>
    <row r="33" spans="1:2" s="101" customFormat="1" ht="18" customHeight="1" x14ac:dyDescent="0.15">
      <c r="A33" s="120" t="s">
        <v>148</v>
      </c>
    </row>
    <row r="34" spans="1:2" s="101" customFormat="1" x14ac:dyDescent="0.15">
      <c r="A34" s="121" t="s">
        <v>149</v>
      </c>
      <c r="B34" s="100"/>
    </row>
    <row r="35" spans="1:2" s="101" customFormat="1" x14ac:dyDescent="0.15">
      <c r="A35" s="121" t="s">
        <v>150</v>
      </c>
      <c r="B35" s="100"/>
    </row>
    <row r="36" spans="1:2" s="101" customFormat="1" x14ac:dyDescent="0.15">
      <c r="A36" s="121" t="s">
        <v>151</v>
      </c>
      <c r="B36" s="100"/>
    </row>
    <row r="37" spans="1:2" x14ac:dyDescent="0.15">
      <c r="A37" s="121" t="s">
        <v>152</v>
      </c>
    </row>
  </sheetData>
  <sheetProtection sheet="1" objects="1" scenarios="1"/>
  <mergeCells count="11">
    <mergeCell ref="B6:D6"/>
    <mergeCell ref="A3:D3"/>
    <mergeCell ref="A28:D28"/>
    <mergeCell ref="A4:D4"/>
    <mergeCell ref="B10:D10"/>
    <mergeCell ref="B7:D7"/>
    <mergeCell ref="B8:D8"/>
    <mergeCell ref="B9:D9"/>
    <mergeCell ref="B11:D11"/>
    <mergeCell ref="B12:D12"/>
    <mergeCell ref="B13:D13"/>
  </mergeCells>
  <phoneticPr fontId="2"/>
  <dataValidations count="2">
    <dataValidation type="list" allowBlank="1" showInputMessage="1" showErrorMessage="1" sqref="B13:D13" xr:uid="{98A72C82-8FCB-4CB8-BA86-CF2ACF8EA5C3}">
      <formula1>"リストから選択してください,12：1,30：1,加配無し"</formula1>
    </dataValidation>
    <dataValidation imeMode="halfAlpha" allowBlank="1" showInputMessage="1" showErrorMessage="1" sqref="C17:D24 A17:A24 B10:D10 B12:D12" xr:uid="{02BA5C31-1911-4186-B7B8-731722039848}"/>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29"/>
  <sheetViews>
    <sheetView view="pageBreakPreview" zoomScale="85" zoomScaleNormal="80" zoomScaleSheetLayoutView="85" workbookViewId="0">
      <selection activeCell="J14" sqref="J14:K14"/>
    </sheetView>
  </sheetViews>
  <sheetFormatPr defaultColWidth="13.625" defaultRowHeight="25.5" customHeight="1" x14ac:dyDescent="0.15"/>
  <cols>
    <col min="1" max="2" width="11.625" style="56" customWidth="1"/>
    <col min="3" max="9" width="7.625" style="56" customWidth="1"/>
    <col min="10" max="12" width="8.125" style="56" customWidth="1"/>
    <col min="13" max="16" width="7.625" style="56" customWidth="1"/>
    <col min="17" max="16384" width="13.625" style="56"/>
  </cols>
  <sheetData>
    <row r="1" spans="1:17" ht="16.5" customHeight="1" x14ac:dyDescent="0.15">
      <c r="A1" s="56" t="s">
        <v>0</v>
      </c>
    </row>
    <row r="2" spans="1:17" ht="30" customHeight="1" x14ac:dyDescent="0.15">
      <c r="A2" s="174" t="s">
        <v>47</v>
      </c>
      <c r="B2" s="174"/>
      <c r="C2" s="174"/>
      <c r="D2" s="174"/>
      <c r="E2" s="174"/>
      <c r="F2" s="174"/>
      <c r="G2" s="174"/>
      <c r="H2" s="174"/>
      <c r="I2" s="174"/>
      <c r="J2" s="174"/>
      <c r="K2" s="174"/>
      <c r="L2" s="174"/>
      <c r="M2" s="174"/>
      <c r="N2" s="174"/>
      <c r="O2" s="174"/>
      <c r="P2" s="174"/>
    </row>
    <row r="3" spans="1:17" s="58" customFormat="1" ht="25.5" customHeight="1" x14ac:dyDescent="0.15">
      <c r="M3" s="128" t="s">
        <v>13</v>
      </c>
      <c r="N3" s="214">
        <f>基本情報シート!B11</f>
        <v>0</v>
      </c>
      <c r="O3" s="214"/>
      <c r="P3" s="214"/>
    </row>
    <row r="4" spans="1:17" ht="21" customHeight="1" x14ac:dyDescent="0.15">
      <c r="A4" s="56" t="s">
        <v>1</v>
      </c>
      <c r="P4" s="57" t="s">
        <v>12</v>
      </c>
    </row>
    <row r="5" spans="1:17" ht="19.5" customHeight="1" x14ac:dyDescent="0.15">
      <c r="A5" s="175" t="s">
        <v>4</v>
      </c>
      <c r="B5" s="177" t="s">
        <v>10</v>
      </c>
      <c r="C5" s="179" t="s">
        <v>14</v>
      </c>
      <c r="D5" s="180"/>
      <c r="E5" s="180"/>
      <c r="F5" s="180"/>
      <c r="G5" s="180"/>
      <c r="H5" s="180"/>
      <c r="I5" s="180"/>
      <c r="J5" s="181"/>
      <c r="K5" s="182" t="s">
        <v>2</v>
      </c>
      <c r="L5" s="183"/>
      <c r="M5" s="177" t="s">
        <v>21</v>
      </c>
      <c r="N5" s="177"/>
      <c r="O5" s="182" t="s">
        <v>3</v>
      </c>
      <c r="P5" s="183"/>
    </row>
    <row r="6" spans="1:17" s="58" customFormat="1" ht="27" customHeight="1" x14ac:dyDescent="0.15">
      <c r="A6" s="176"/>
      <c r="B6" s="178"/>
      <c r="C6" s="178" t="s">
        <v>7</v>
      </c>
      <c r="D6" s="176"/>
      <c r="E6" s="186" t="s">
        <v>8</v>
      </c>
      <c r="F6" s="187"/>
      <c r="G6" s="186" t="s">
        <v>26</v>
      </c>
      <c r="H6" s="185"/>
      <c r="I6" s="186" t="s">
        <v>22</v>
      </c>
      <c r="J6" s="187"/>
      <c r="K6" s="184"/>
      <c r="L6" s="185"/>
      <c r="M6" s="178"/>
      <c r="N6" s="178"/>
      <c r="O6" s="184"/>
      <c r="P6" s="185"/>
    </row>
    <row r="7" spans="1:17" s="58" customFormat="1" ht="16.5" customHeight="1" x14ac:dyDescent="0.15">
      <c r="A7" s="59" t="s">
        <v>15</v>
      </c>
      <c r="B7" s="60" t="s">
        <v>16</v>
      </c>
      <c r="C7" s="188" t="s">
        <v>17</v>
      </c>
      <c r="D7" s="188"/>
      <c r="E7" s="189" t="s">
        <v>9</v>
      </c>
      <c r="F7" s="190"/>
      <c r="G7" s="191" t="s">
        <v>25</v>
      </c>
      <c r="H7" s="192"/>
      <c r="I7" s="191" t="s">
        <v>18</v>
      </c>
      <c r="J7" s="192"/>
      <c r="K7" s="191" t="s">
        <v>19</v>
      </c>
      <c r="L7" s="192"/>
      <c r="M7" s="193" t="s">
        <v>20</v>
      </c>
      <c r="N7" s="193"/>
      <c r="O7" s="184"/>
      <c r="P7" s="185"/>
    </row>
    <row r="8" spans="1:17" ht="36" customHeight="1" x14ac:dyDescent="0.15">
      <c r="A8" s="61">
        <f>基本情報シート!$B$10</f>
        <v>0</v>
      </c>
      <c r="B8" s="61">
        <f>基本情報シート!$A$26</f>
        <v>0</v>
      </c>
      <c r="C8" s="194">
        <f>SUM(収支予算書!D24:D44)</f>
        <v>0</v>
      </c>
      <c r="D8" s="194"/>
      <c r="E8" s="195">
        <f>SUM(収支予算書!D8:D9)</f>
        <v>0</v>
      </c>
      <c r="F8" s="196"/>
      <c r="G8" s="197">
        <f>C8-E8</f>
        <v>0</v>
      </c>
      <c r="H8" s="198"/>
      <c r="I8" s="197">
        <f>IFERROR(ROUNDDOWN(G8*(B8/A8),0),0)</f>
        <v>0</v>
      </c>
      <c r="J8" s="198"/>
      <c r="K8" s="197">
        <f>L22</f>
        <v>0</v>
      </c>
      <c r="L8" s="198"/>
      <c r="M8" s="199">
        <f>MIN(I8,K8)</f>
        <v>0</v>
      </c>
      <c r="N8" s="199"/>
      <c r="O8" s="199"/>
      <c r="P8" s="199"/>
    </row>
    <row r="9" spans="1:17" ht="20.25" customHeight="1" x14ac:dyDescent="0.15">
      <c r="A9" s="205" t="s">
        <v>23</v>
      </c>
      <c r="B9" s="205"/>
      <c r="C9" s="205"/>
      <c r="D9" s="205"/>
      <c r="E9" s="205"/>
      <c r="F9" s="205"/>
      <c r="G9" s="205"/>
      <c r="H9" s="205"/>
      <c r="I9" s="205"/>
      <c r="J9" s="205"/>
      <c r="K9" s="205"/>
      <c r="L9" s="205"/>
      <c r="M9" s="205"/>
      <c r="N9" s="205"/>
      <c r="O9" s="205"/>
      <c r="P9" s="205"/>
    </row>
    <row r="10" spans="1:17" ht="20.25" customHeight="1" x14ac:dyDescent="0.15">
      <c r="A10" s="206" t="s">
        <v>24</v>
      </c>
      <c r="B10" s="206"/>
      <c r="C10" s="206"/>
      <c r="D10" s="206"/>
      <c r="E10" s="206"/>
      <c r="F10" s="206"/>
      <c r="G10" s="206"/>
      <c r="H10" s="206"/>
      <c r="I10" s="206"/>
      <c r="J10" s="206"/>
      <c r="K10" s="206"/>
      <c r="L10" s="206"/>
      <c r="M10" s="206"/>
      <c r="N10" s="206"/>
      <c r="O10" s="206"/>
      <c r="P10" s="62"/>
    </row>
    <row r="11" spans="1:17" ht="6" customHeight="1" x14ac:dyDescent="0.15"/>
    <row r="12" spans="1:17" ht="24" customHeight="1" x14ac:dyDescent="0.15">
      <c r="A12" s="56" t="s">
        <v>5</v>
      </c>
      <c r="L12" s="63"/>
      <c r="M12" s="57" t="s">
        <v>12</v>
      </c>
    </row>
    <row r="13" spans="1:17" s="67" customFormat="1" ht="30" customHeight="1" x14ac:dyDescent="0.15">
      <c r="A13" s="64" t="s">
        <v>4</v>
      </c>
      <c r="B13" s="207" t="s">
        <v>28</v>
      </c>
      <c r="C13" s="208"/>
      <c r="D13" s="200" t="s">
        <v>44</v>
      </c>
      <c r="E13" s="200"/>
      <c r="F13" s="207" t="s">
        <v>29</v>
      </c>
      <c r="G13" s="208"/>
      <c r="H13" s="200" t="s">
        <v>11</v>
      </c>
      <c r="I13" s="200"/>
      <c r="J13" s="209" t="s">
        <v>30</v>
      </c>
      <c r="K13" s="200"/>
      <c r="L13" s="209" t="s">
        <v>31</v>
      </c>
      <c r="M13" s="200"/>
      <c r="N13" s="65"/>
      <c r="O13" s="65"/>
      <c r="P13" s="66"/>
      <c r="Q13" s="66"/>
    </row>
    <row r="14" spans="1:17" s="67" customFormat="1" ht="21.75" customHeight="1" x14ac:dyDescent="0.15">
      <c r="A14" s="202">
        <f>基本情報シート!B12</f>
        <v>0</v>
      </c>
      <c r="B14" s="200" t="str">
        <f>IF(基本情報シート!B17="","",基本情報シート!B17)</f>
        <v/>
      </c>
      <c r="C14" s="200"/>
      <c r="D14" s="200" t="str">
        <f>IF(基本情報シート!C17="","",基本情報シート!C17)</f>
        <v/>
      </c>
      <c r="E14" s="200"/>
      <c r="F14" s="200" t="str">
        <f>IF(基本情報シート!D17="","",基本情報シート!D17)</f>
        <v/>
      </c>
      <c r="G14" s="200"/>
      <c r="H14" s="201" t="str">
        <f>IFERROR(VLOOKUP(基本情報シート!$B$13&amp;基本情報シート!$B$12&amp;基本情報シート!C17,補助基準額!$E$3:$F$56,2,0),"")</f>
        <v/>
      </c>
      <c r="I14" s="201"/>
      <c r="J14" s="211"/>
      <c r="K14" s="211"/>
      <c r="L14" s="210" t="str">
        <f>IFERROR(IF(AND(F14*H14&lt;&gt;0,J14="")=TRUE,"③を入力してください",IF(F14*H14-J14&gt;0,F14*H14-J14,0)),"")</f>
        <v/>
      </c>
      <c r="M14" s="210"/>
      <c r="N14" s="65"/>
      <c r="O14" s="65"/>
      <c r="P14" s="66"/>
      <c r="Q14" s="66"/>
    </row>
    <row r="15" spans="1:17" s="67" customFormat="1" ht="21.75" customHeight="1" x14ac:dyDescent="0.15">
      <c r="A15" s="203"/>
      <c r="B15" s="200" t="str">
        <f>IF(基本情報シート!B18="","",基本情報シート!B18)</f>
        <v/>
      </c>
      <c r="C15" s="200"/>
      <c r="D15" s="200" t="str">
        <f>IF(基本情報シート!C18="","",基本情報シート!C18)</f>
        <v/>
      </c>
      <c r="E15" s="200"/>
      <c r="F15" s="200" t="str">
        <f>IF(基本情報シート!D18="","",基本情報シート!D18)</f>
        <v/>
      </c>
      <c r="G15" s="200"/>
      <c r="H15" s="201" t="str">
        <f>IFERROR(VLOOKUP(基本情報シート!$B$13&amp;基本情報シート!$B$12&amp;基本情報シート!C18,補助基準額!$E$3:$F$56,2,0),"")</f>
        <v/>
      </c>
      <c r="I15" s="201"/>
      <c r="J15" s="211"/>
      <c r="K15" s="211"/>
      <c r="L15" s="210" t="str">
        <f t="shared" ref="L15:L20" si="0">IFERROR(IF(AND(F15*H15&lt;&gt;0,J15="")=TRUE,"③を入力してください",IF(F15*H15-J15&gt;0,F15*H15-J15,0)),"")</f>
        <v/>
      </c>
      <c r="M15" s="210"/>
      <c r="N15" s="65"/>
      <c r="O15" s="65"/>
      <c r="P15" s="66"/>
      <c r="Q15" s="66"/>
    </row>
    <row r="16" spans="1:17" s="58" customFormat="1" ht="21.75" customHeight="1" x14ac:dyDescent="0.15">
      <c r="A16" s="203"/>
      <c r="B16" s="200" t="str">
        <f>IF(基本情報シート!B19="","",基本情報シート!B19)</f>
        <v/>
      </c>
      <c r="C16" s="200"/>
      <c r="D16" s="200" t="str">
        <f>IF(基本情報シート!C19="","",基本情報シート!C19)</f>
        <v/>
      </c>
      <c r="E16" s="200"/>
      <c r="F16" s="200" t="str">
        <f>IF(基本情報シート!D19="","",基本情報シート!D19)</f>
        <v/>
      </c>
      <c r="G16" s="200"/>
      <c r="H16" s="201" t="str">
        <f>IFERROR(VLOOKUP(基本情報シート!$B$13&amp;基本情報シート!$B$12&amp;基本情報シート!C19,補助基準額!$E$3:$F$56,2,0),"")</f>
        <v/>
      </c>
      <c r="I16" s="201"/>
      <c r="J16" s="211"/>
      <c r="K16" s="211"/>
      <c r="L16" s="210" t="str">
        <f t="shared" si="0"/>
        <v/>
      </c>
      <c r="M16" s="210"/>
      <c r="N16" s="68"/>
      <c r="O16" s="68"/>
      <c r="P16" s="68"/>
      <c r="Q16" s="69"/>
    </row>
    <row r="17" spans="1:17" s="58" customFormat="1" ht="21.75" customHeight="1" x14ac:dyDescent="0.15">
      <c r="A17" s="203"/>
      <c r="B17" s="200" t="str">
        <f>IF(基本情報シート!B20="","",基本情報シート!B20)</f>
        <v/>
      </c>
      <c r="C17" s="200"/>
      <c r="D17" s="200" t="str">
        <f>IF(基本情報シート!C20="","",基本情報シート!C20)</f>
        <v/>
      </c>
      <c r="E17" s="200"/>
      <c r="F17" s="200" t="str">
        <f>IF(基本情報シート!D20="","",基本情報シート!D20)</f>
        <v/>
      </c>
      <c r="G17" s="200"/>
      <c r="H17" s="201" t="str">
        <f>IFERROR(VLOOKUP(基本情報シート!$B$13&amp;基本情報シート!$B$12&amp;基本情報シート!C20,補助基準額!$E$3:$F$56,2,0),"")</f>
        <v/>
      </c>
      <c r="I17" s="201"/>
      <c r="J17" s="211"/>
      <c r="K17" s="211"/>
      <c r="L17" s="210" t="str">
        <f t="shared" si="0"/>
        <v/>
      </c>
      <c r="M17" s="210"/>
      <c r="N17" s="68"/>
      <c r="O17" s="68"/>
      <c r="P17" s="68"/>
      <c r="Q17" s="68"/>
    </row>
    <row r="18" spans="1:17" s="58" customFormat="1" ht="21.75" customHeight="1" x14ac:dyDescent="0.15">
      <c r="A18" s="203"/>
      <c r="B18" s="200" t="str">
        <f>IF(基本情報シート!B21="","",基本情報シート!B21)</f>
        <v/>
      </c>
      <c r="C18" s="200"/>
      <c r="D18" s="200" t="str">
        <f>IF(基本情報シート!C21="","",基本情報シート!C21)</f>
        <v/>
      </c>
      <c r="E18" s="200"/>
      <c r="F18" s="200" t="str">
        <f>IF(基本情報シート!D21="","",基本情報シート!D21)</f>
        <v/>
      </c>
      <c r="G18" s="200"/>
      <c r="H18" s="201" t="str">
        <f>IFERROR(VLOOKUP(基本情報シート!$B$13&amp;基本情報シート!$B$12&amp;基本情報シート!C21,補助基準額!$E$3:$F$56,2,0),"")</f>
        <v/>
      </c>
      <c r="I18" s="201"/>
      <c r="J18" s="211"/>
      <c r="K18" s="211"/>
      <c r="L18" s="210" t="str">
        <f t="shared" si="0"/>
        <v/>
      </c>
      <c r="M18" s="210"/>
      <c r="N18" s="68"/>
      <c r="O18" s="68"/>
      <c r="P18" s="68"/>
      <c r="Q18" s="68"/>
    </row>
    <row r="19" spans="1:17" s="58" customFormat="1" ht="21.75" customHeight="1" x14ac:dyDescent="0.15">
      <c r="A19" s="203"/>
      <c r="B19" s="200" t="str">
        <f>IF(基本情報シート!B22="","",基本情報シート!B22)</f>
        <v/>
      </c>
      <c r="C19" s="200"/>
      <c r="D19" s="200" t="str">
        <f>IF(基本情報シート!C22="","",基本情報シート!C22)</f>
        <v/>
      </c>
      <c r="E19" s="200"/>
      <c r="F19" s="200" t="str">
        <f>IF(基本情報シート!D22="","",基本情報シート!D22)</f>
        <v/>
      </c>
      <c r="G19" s="200"/>
      <c r="H19" s="201" t="str">
        <f>IFERROR(VLOOKUP(基本情報シート!$B$13&amp;基本情報シート!$B$12&amp;基本情報シート!C22,補助基準額!$E$3:$F$56,2,0),"")</f>
        <v/>
      </c>
      <c r="I19" s="201"/>
      <c r="J19" s="211"/>
      <c r="K19" s="211"/>
      <c r="L19" s="210" t="str">
        <f t="shared" si="0"/>
        <v/>
      </c>
      <c r="M19" s="210"/>
      <c r="N19" s="69"/>
      <c r="O19" s="69"/>
      <c r="P19" s="69"/>
      <c r="Q19" s="69"/>
    </row>
    <row r="20" spans="1:17" s="58" customFormat="1" ht="21.75" customHeight="1" x14ac:dyDescent="0.15">
      <c r="A20" s="203"/>
      <c r="B20" s="200" t="str">
        <f>IF(基本情報シート!B23="","",基本情報シート!B23)</f>
        <v/>
      </c>
      <c r="C20" s="200"/>
      <c r="D20" s="200" t="str">
        <f>IF(基本情報シート!C23="","",基本情報シート!C23)</f>
        <v/>
      </c>
      <c r="E20" s="200"/>
      <c r="F20" s="200" t="str">
        <f>IF(基本情報シート!D23="","",基本情報シート!D23)</f>
        <v/>
      </c>
      <c r="G20" s="200"/>
      <c r="H20" s="201" t="str">
        <f>IFERROR(VLOOKUP(基本情報シート!$B$13&amp;基本情報シート!$B$12&amp;基本情報シート!C23,補助基準額!$E$3:$F$56,2,0),"")</f>
        <v/>
      </c>
      <c r="I20" s="201"/>
      <c r="J20" s="211"/>
      <c r="K20" s="211"/>
      <c r="L20" s="210" t="str">
        <f t="shared" si="0"/>
        <v/>
      </c>
      <c r="M20" s="210"/>
      <c r="N20" s="69"/>
      <c r="O20" s="69"/>
      <c r="P20" s="69"/>
      <c r="Q20" s="69"/>
    </row>
    <row r="21" spans="1:17" s="58" customFormat="1" ht="21.75" customHeight="1" thickBot="1" x14ac:dyDescent="0.2">
      <c r="A21" s="204"/>
      <c r="B21" s="200" t="str">
        <f>IF(基本情報シート!B24="","",基本情報シート!B24)</f>
        <v/>
      </c>
      <c r="C21" s="200"/>
      <c r="D21" s="200" t="str">
        <f>IF(基本情報シート!C24="","",基本情報シート!C24)</f>
        <v/>
      </c>
      <c r="E21" s="200"/>
      <c r="F21" s="200" t="str">
        <f>IF(基本情報シート!D24="","",基本情報シート!D24)</f>
        <v/>
      </c>
      <c r="G21" s="200"/>
      <c r="H21" s="201" t="str">
        <f>IFERROR(VLOOKUP(基本情報シート!$B$13&amp;基本情報シート!$B$12&amp;基本情報シート!C24,補助基準額!$E$3:$F$56,2,0),"")</f>
        <v/>
      </c>
      <c r="I21" s="201"/>
      <c r="J21" s="211"/>
      <c r="K21" s="211"/>
      <c r="L21" s="210" t="str">
        <f t="shared" ref="L21" si="1">IFERROR(IF(AND(F21*H21&lt;&gt;0,J21="")=TRUE,"③を入力してください",IF(F21*H21-J21&gt;0,F21*H21-J21,0)),"")</f>
        <v/>
      </c>
      <c r="M21" s="210"/>
      <c r="N21" s="69"/>
      <c r="O21" s="69"/>
      <c r="P21" s="69"/>
      <c r="Q21" s="69"/>
    </row>
    <row r="22" spans="1:17" s="58" customFormat="1" ht="21.75" customHeight="1" thickBot="1" x14ac:dyDescent="0.2">
      <c r="A22" s="200" t="s">
        <v>6</v>
      </c>
      <c r="B22" s="200"/>
      <c r="C22" s="200"/>
      <c r="D22" s="200"/>
      <c r="E22" s="200"/>
      <c r="F22" s="215">
        <f>SUM(F14:G21)</f>
        <v>0</v>
      </c>
      <c r="G22" s="216"/>
      <c r="H22" s="217"/>
      <c r="I22" s="217"/>
      <c r="J22" s="217">
        <f>SUM(J14:K21)</f>
        <v>0</v>
      </c>
      <c r="K22" s="217"/>
      <c r="L22" s="218">
        <f>SUM(L14:M19)</f>
        <v>0</v>
      </c>
      <c r="M22" s="219"/>
      <c r="N22" s="56"/>
      <c r="O22" s="56"/>
      <c r="P22" s="56"/>
      <c r="Q22" s="56"/>
    </row>
    <row r="23" spans="1:17" s="58" customFormat="1" ht="18.75" customHeight="1" x14ac:dyDescent="0.15">
      <c r="A23" s="70" t="s">
        <v>45</v>
      </c>
      <c r="B23" s="71"/>
      <c r="C23" s="71"/>
      <c r="D23" s="71"/>
      <c r="E23" s="71"/>
      <c r="F23" s="71"/>
      <c r="G23" s="71"/>
      <c r="H23" s="71"/>
      <c r="I23" s="71"/>
      <c r="J23" s="65"/>
      <c r="K23" s="65"/>
      <c r="P23" s="72"/>
    </row>
    <row r="24" spans="1:17" ht="13.5" x14ac:dyDescent="0.15">
      <c r="A24" s="73" t="s">
        <v>27</v>
      </c>
      <c r="B24" s="73"/>
      <c r="C24" s="73"/>
      <c r="D24" s="73"/>
      <c r="E24" s="73"/>
      <c r="F24" s="73"/>
      <c r="G24" s="73"/>
      <c r="H24" s="73"/>
      <c r="I24" s="73"/>
      <c r="J24" s="73"/>
      <c r="K24" s="73"/>
      <c r="L24" s="58"/>
      <c r="M24" s="58"/>
      <c r="N24" s="58"/>
      <c r="O24" s="58"/>
      <c r="P24" s="72"/>
    </row>
    <row r="25" spans="1:17" ht="13.5" x14ac:dyDescent="0.15">
      <c r="A25" s="212" t="s">
        <v>46</v>
      </c>
      <c r="B25" s="212"/>
      <c r="C25" s="212"/>
      <c r="D25" s="212"/>
      <c r="E25" s="212"/>
      <c r="F25" s="212"/>
      <c r="G25" s="212"/>
      <c r="H25" s="212"/>
      <c r="I25" s="212"/>
      <c r="J25" s="212"/>
      <c r="K25" s="212"/>
      <c r="L25" s="212"/>
      <c r="M25" s="212"/>
      <c r="N25" s="212"/>
      <c r="O25" s="212"/>
      <c r="P25" s="212"/>
    </row>
    <row r="26" spans="1:17" ht="18.75" customHeight="1" x14ac:dyDescent="0.15">
      <c r="A26" s="212"/>
      <c r="B26" s="212"/>
      <c r="C26" s="212"/>
      <c r="D26" s="212"/>
      <c r="E26" s="212"/>
      <c r="F26" s="212"/>
      <c r="G26" s="212"/>
      <c r="H26" s="212"/>
      <c r="I26" s="212"/>
      <c r="J26" s="212"/>
      <c r="K26" s="212"/>
      <c r="L26" s="212"/>
      <c r="M26" s="212"/>
      <c r="N26" s="212"/>
      <c r="O26" s="212"/>
      <c r="P26" s="212"/>
    </row>
    <row r="27" spans="1:17" ht="13.5" x14ac:dyDescent="0.15">
      <c r="A27" s="212" t="s">
        <v>118</v>
      </c>
      <c r="B27" s="212"/>
      <c r="C27" s="212"/>
      <c r="D27" s="212"/>
      <c r="E27" s="212"/>
      <c r="F27" s="212"/>
      <c r="G27" s="212"/>
      <c r="H27" s="212"/>
      <c r="I27" s="212"/>
      <c r="J27" s="212"/>
      <c r="K27" s="212"/>
      <c r="L27" s="212"/>
      <c r="M27" s="212"/>
      <c r="N27" s="212"/>
      <c r="O27" s="212"/>
      <c r="P27" s="212"/>
    </row>
    <row r="28" spans="1:17" ht="15" customHeight="1" x14ac:dyDescent="0.15">
      <c r="A28" s="212"/>
      <c r="B28" s="212"/>
      <c r="C28" s="212"/>
      <c r="D28" s="212"/>
      <c r="E28" s="212"/>
      <c r="F28" s="212"/>
      <c r="G28" s="212"/>
      <c r="H28" s="212"/>
      <c r="I28" s="212"/>
      <c r="J28" s="212"/>
      <c r="K28" s="212"/>
      <c r="L28" s="212"/>
      <c r="M28" s="212"/>
      <c r="N28" s="212"/>
      <c r="O28" s="212"/>
      <c r="P28" s="212"/>
    </row>
    <row r="29" spans="1:17" ht="13.5" x14ac:dyDescent="0.15">
      <c r="A29" s="213" t="s">
        <v>39</v>
      </c>
      <c r="B29" s="213"/>
      <c r="C29" s="213"/>
      <c r="D29" s="213"/>
      <c r="E29" s="213"/>
      <c r="F29" s="213"/>
      <c r="G29" s="213"/>
      <c r="H29" s="213"/>
      <c r="I29" s="213"/>
      <c r="J29" s="213"/>
      <c r="K29" s="213"/>
      <c r="L29" s="213"/>
      <c r="M29" s="213"/>
      <c r="N29" s="213"/>
      <c r="O29" s="213"/>
      <c r="P29" s="213"/>
    </row>
  </sheetData>
  <sheetProtection sheet="1" objects="1" scenarios="1"/>
  <dataConsolidate/>
  <mergeCells count="91">
    <mergeCell ref="L21:M21"/>
    <mergeCell ref="B20:C20"/>
    <mergeCell ref="D20:E20"/>
    <mergeCell ref="F20:G20"/>
    <mergeCell ref="H20:I20"/>
    <mergeCell ref="J20:K20"/>
    <mergeCell ref="L20:M20"/>
    <mergeCell ref="B21:C21"/>
    <mergeCell ref="D21:E21"/>
    <mergeCell ref="F21:G21"/>
    <mergeCell ref="H21:I21"/>
    <mergeCell ref="J21:K21"/>
    <mergeCell ref="A25:P26"/>
    <mergeCell ref="A27:P28"/>
    <mergeCell ref="A29:P29"/>
    <mergeCell ref="N3:P3"/>
    <mergeCell ref="A22:C22"/>
    <mergeCell ref="D22:E22"/>
    <mergeCell ref="F22:G22"/>
    <mergeCell ref="H22:I22"/>
    <mergeCell ref="J22:K22"/>
    <mergeCell ref="L22:M22"/>
    <mergeCell ref="J18:K18"/>
    <mergeCell ref="L18:M18"/>
    <mergeCell ref="B19:C19"/>
    <mergeCell ref="D19:E19"/>
    <mergeCell ref="F19:G19"/>
    <mergeCell ref="H19:I19"/>
    <mergeCell ref="J19:K19"/>
    <mergeCell ref="L19:M19"/>
    <mergeCell ref="L16:M16"/>
    <mergeCell ref="B17:C17"/>
    <mergeCell ref="D17:E17"/>
    <mergeCell ref="F17:G17"/>
    <mergeCell ref="H17:I17"/>
    <mergeCell ref="J17:K17"/>
    <mergeCell ref="L17:M17"/>
    <mergeCell ref="B16:C16"/>
    <mergeCell ref="D16:E16"/>
    <mergeCell ref="F16:G16"/>
    <mergeCell ref="H16:I16"/>
    <mergeCell ref="J16:K16"/>
    <mergeCell ref="B18:C18"/>
    <mergeCell ref="D18:E18"/>
    <mergeCell ref="H15:I15"/>
    <mergeCell ref="J15:K15"/>
    <mergeCell ref="L15:M15"/>
    <mergeCell ref="J14:K14"/>
    <mergeCell ref="B14:C14"/>
    <mergeCell ref="D14:E14"/>
    <mergeCell ref="F14:G14"/>
    <mergeCell ref="H14:I14"/>
    <mergeCell ref="F18:G18"/>
    <mergeCell ref="H18:I18"/>
    <mergeCell ref="A14:A21"/>
    <mergeCell ref="O8:P8"/>
    <mergeCell ref="A9:P9"/>
    <mergeCell ref="A10:O10"/>
    <mergeCell ref="B13:C13"/>
    <mergeCell ref="D13:E13"/>
    <mergeCell ref="F13:G13"/>
    <mergeCell ref="H13:I13"/>
    <mergeCell ref="J13:K13"/>
    <mergeCell ref="L13:M13"/>
    <mergeCell ref="L14:M14"/>
    <mergeCell ref="B15:C15"/>
    <mergeCell ref="D15:E15"/>
    <mergeCell ref="F15:G15"/>
    <mergeCell ref="M7:N7"/>
    <mergeCell ref="C8:D8"/>
    <mergeCell ref="E8:F8"/>
    <mergeCell ref="G8:H8"/>
    <mergeCell ref="I8:J8"/>
    <mergeCell ref="K8:L8"/>
    <mergeCell ref="M8:N8"/>
    <mergeCell ref="A2:P2"/>
    <mergeCell ref="A5:A6"/>
    <mergeCell ref="B5:B6"/>
    <mergeCell ref="C5:J5"/>
    <mergeCell ref="K5:L6"/>
    <mergeCell ref="M5:N6"/>
    <mergeCell ref="O5:P7"/>
    <mergeCell ref="C6:D6"/>
    <mergeCell ref="E6:F6"/>
    <mergeCell ref="G6:H6"/>
    <mergeCell ref="I6:J6"/>
    <mergeCell ref="C7:D7"/>
    <mergeCell ref="E7:F7"/>
    <mergeCell ref="G7:H7"/>
    <mergeCell ref="I7:J7"/>
    <mergeCell ref="K7:L7"/>
  </mergeCells>
  <phoneticPr fontId="2"/>
  <dataValidations disablePrompts="1" count="1">
    <dataValidation imeMode="off" allowBlank="1" showInputMessage="1" showErrorMessage="1" sqref="A8" xr:uid="{00000000-0002-0000-0100-000000000000}"/>
  </dataValidations>
  <pageMargins left="0.78740157480314965" right="0.59055118110236227" top="0.39370078740157483" bottom="0.19685039370078741" header="0.51181102362204722" footer="0.51181102362204722"/>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2:J60"/>
  <sheetViews>
    <sheetView view="pageBreakPreview" zoomScale="55" zoomScaleNormal="70" zoomScaleSheetLayoutView="55" workbookViewId="0">
      <selection activeCell="D8" sqref="D8"/>
    </sheetView>
  </sheetViews>
  <sheetFormatPr defaultRowHeight="13.5" x14ac:dyDescent="0.15"/>
  <cols>
    <col min="1" max="1" width="15.625" style="4" customWidth="1"/>
    <col min="2" max="2" width="10.625" style="4" customWidth="1"/>
    <col min="3" max="3" width="30.625" style="4" customWidth="1"/>
    <col min="4" max="5" width="35.625" style="4" customWidth="1"/>
    <col min="6" max="6" width="40.625" style="4" customWidth="1"/>
    <col min="7" max="7" width="15.625" style="4" customWidth="1"/>
    <col min="8" max="16384" width="9" style="4"/>
  </cols>
  <sheetData>
    <row r="2" spans="1:8" ht="19.899999999999999" customHeight="1" x14ac:dyDescent="0.15">
      <c r="B2" s="15"/>
      <c r="C2" s="233" t="s">
        <v>116</v>
      </c>
      <c r="D2" s="233"/>
      <c r="E2" s="233"/>
      <c r="F2" s="233"/>
    </row>
    <row r="3" spans="1:8" ht="18.75" x14ac:dyDescent="0.2">
      <c r="B3" s="16"/>
      <c r="C3" s="233"/>
      <c r="D3" s="233"/>
      <c r="E3" s="233"/>
      <c r="F3" s="233"/>
    </row>
    <row r="4" spans="1:8" ht="18.75" x14ac:dyDescent="0.2">
      <c r="B4" s="16"/>
      <c r="C4" s="224"/>
      <c r="D4" s="224"/>
      <c r="E4" s="224"/>
      <c r="F4" s="224"/>
    </row>
    <row r="5" spans="1:8" ht="18.75" x14ac:dyDescent="0.2">
      <c r="B5" s="227" t="s">
        <v>85</v>
      </c>
      <c r="C5" s="227"/>
      <c r="D5" s="16"/>
      <c r="E5" s="16"/>
      <c r="F5" s="16"/>
    </row>
    <row r="6" spans="1:8" ht="18.75" x14ac:dyDescent="0.2">
      <c r="B6" s="228"/>
      <c r="C6" s="228"/>
      <c r="D6" s="16"/>
      <c r="E6" s="16"/>
      <c r="F6" s="17" t="s">
        <v>49</v>
      </c>
    </row>
    <row r="7" spans="1:8" ht="31.5" customHeight="1" x14ac:dyDescent="0.15">
      <c r="A7" s="9"/>
      <c r="B7" s="225" t="s">
        <v>50</v>
      </c>
      <c r="C7" s="225"/>
      <c r="D7" s="51" t="s">
        <v>51</v>
      </c>
      <c r="E7" s="52" t="s">
        <v>82</v>
      </c>
      <c r="F7" s="53" t="s">
        <v>87</v>
      </c>
      <c r="G7" s="13"/>
      <c r="H7" s="10"/>
    </row>
    <row r="8" spans="1:8" ht="24.95" customHeight="1" x14ac:dyDescent="0.2">
      <c r="A8" s="221"/>
      <c r="B8" s="226" t="s">
        <v>91</v>
      </c>
      <c r="C8" s="226"/>
      <c r="D8" s="139"/>
      <c r="E8" s="18" t="str">
        <f>IF(D8="","",ROUNDDOWN(D8*(基本情報シート!$A$26/基本情報シート!$B$10),0))</f>
        <v/>
      </c>
      <c r="F8" s="19"/>
      <c r="G8" s="229"/>
    </row>
    <row r="9" spans="1:8" ht="24.95" customHeight="1" x14ac:dyDescent="0.2">
      <c r="A9" s="222"/>
      <c r="B9" s="226" t="s">
        <v>55</v>
      </c>
      <c r="C9" s="226"/>
      <c r="D9" s="139"/>
      <c r="E9" s="18" t="str">
        <f>IF(D9="","",ROUNDDOWN(D9*(基本情報シート!$A$26/基本情報シート!$B$10),0))</f>
        <v/>
      </c>
      <c r="F9" s="21"/>
      <c r="G9" s="230"/>
    </row>
    <row r="10" spans="1:8" ht="24.95" customHeight="1" x14ac:dyDescent="0.2">
      <c r="B10" s="223" t="s">
        <v>53</v>
      </c>
      <c r="C10" s="223"/>
      <c r="D10" s="140"/>
      <c r="E10" s="18" t="str">
        <f>IF(D10="","",ROUNDDOWN(D10*(基本情報シート!$A$26/基本情報シート!$B$10),0))</f>
        <v/>
      </c>
      <c r="F10" s="21"/>
      <c r="G10" s="11"/>
    </row>
    <row r="11" spans="1:8" ht="24.95" customHeight="1" x14ac:dyDescent="0.2">
      <c r="B11" s="223" t="s">
        <v>54</v>
      </c>
      <c r="C11" s="223"/>
      <c r="D11" s="140"/>
      <c r="E11" s="18" t="str">
        <f>IF(D11="","",ROUNDDOWN(D11*(基本情報シート!$A$26/基本情報シート!$B$10),0))</f>
        <v/>
      </c>
      <c r="F11" s="21"/>
      <c r="G11" s="11"/>
    </row>
    <row r="12" spans="1:8" ht="24.95" customHeight="1" x14ac:dyDescent="0.2">
      <c r="B12" s="223" t="s">
        <v>56</v>
      </c>
      <c r="C12" s="223"/>
      <c r="D12" s="140"/>
      <c r="E12" s="18" t="str">
        <f>IF(D12="","",ROUNDDOWN(D12*(基本情報シート!$A$26/基本情報シート!$B$10),0))</f>
        <v/>
      </c>
      <c r="F12" s="21"/>
      <c r="G12" s="11"/>
    </row>
    <row r="13" spans="1:8" ht="24.95" customHeight="1" x14ac:dyDescent="0.2">
      <c r="B13" s="223" t="s">
        <v>57</v>
      </c>
      <c r="C13" s="223"/>
      <c r="D13" s="140"/>
      <c r="E13" s="18" t="str">
        <f>IF(D13="","",ROUNDDOWN(D13*(基本情報シート!$A$26/基本情報シート!$B$10),0))</f>
        <v/>
      </c>
      <c r="F13" s="21"/>
      <c r="G13" s="11"/>
    </row>
    <row r="14" spans="1:8" ht="24.95" customHeight="1" x14ac:dyDescent="0.2">
      <c r="B14" s="223" t="s">
        <v>58</v>
      </c>
      <c r="C14" s="223"/>
      <c r="D14" s="140"/>
      <c r="E14" s="18" t="str">
        <f>IF(D14="","",ROUNDDOWN(D14*(基本情報シート!$A$26/基本情報シート!$B$10),0))</f>
        <v/>
      </c>
      <c r="F14" s="21"/>
      <c r="G14" s="11"/>
    </row>
    <row r="15" spans="1:8" ht="24.95" customHeight="1" x14ac:dyDescent="0.2">
      <c r="B15" s="223" t="s">
        <v>59</v>
      </c>
      <c r="C15" s="223"/>
      <c r="D15" s="140"/>
      <c r="E15" s="18" t="str">
        <f>IF(D15="","",ROUNDDOWN(D15*(基本情報シート!$A$26/基本情報シート!$B$10),0))</f>
        <v/>
      </c>
      <c r="F15" s="21"/>
      <c r="G15" s="11"/>
    </row>
    <row r="16" spans="1:8" ht="24.95" customHeight="1" x14ac:dyDescent="0.2">
      <c r="B16" s="223" t="s">
        <v>52</v>
      </c>
      <c r="C16" s="223"/>
      <c r="D16" s="140"/>
      <c r="E16" s="18" t="str">
        <f>IF(D16="","",ROUNDDOWN(D16*(基本情報シート!$A$26/基本情報シート!$B$10),0))</f>
        <v/>
      </c>
      <c r="F16" s="21"/>
      <c r="G16" s="11"/>
    </row>
    <row r="17" spans="1:7" ht="24.95" customHeight="1" x14ac:dyDescent="0.2">
      <c r="B17" s="234"/>
      <c r="C17" s="234"/>
      <c r="D17" s="140"/>
      <c r="E17" s="20"/>
      <c r="F17" s="21"/>
      <c r="G17" s="11"/>
    </row>
    <row r="18" spans="1:7" ht="24.95" customHeight="1" x14ac:dyDescent="0.2">
      <c r="B18" s="234"/>
      <c r="C18" s="234"/>
      <c r="D18" s="141"/>
      <c r="E18" s="18"/>
      <c r="F18" s="19"/>
      <c r="G18" s="11"/>
    </row>
    <row r="19" spans="1:7" ht="24.95" customHeight="1" x14ac:dyDescent="0.2">
      <c r="B19" s="235" t="s">
        <v>60</v>
      </c>
      <c r="C19" s="235"/>
      <c r="D19" s="22">
        <f>SUM(D8:D18)</f>
        <v>0</v>
      </c>
      <c r="E19" s="22">
        <f>IFERROR(ROUNDDOWN(D19*(基本情報シート!$A$26/基本情報シート!$B$10),0),0)</f>
        <v>0</v>
      </c>
      <c r="F19" s="19"/>
      <c r="G19" s="11"/>
    </row>
    <row r="20" spans="1:7" ht="19.899999999999999" customHeight="1" x14ac:dyDescent="0.2">
      <c r="B20" s="23"/>
      <c r="C20" s="24"/>
      <c r="D20" s="25"/>
      <c r="E20" s="25"/>
      <c r="F20" s="40"/>
      <c r="G20" s="39"/>
    </row>
    <row r="21" spans="1:7" ht="18.75" x14ac:dyDescent="0.2">
      <c r="B21" s="227" t="s">
        <v>86</v>
      </c>
      <c r="C21" s="227"/>
      <c r="D21" s="16"/>
      <c r="E21" s="16"/>
      <c r="F21" s="41"/>
      <c r="G21" s="39"/>
    </row>
    <row r="22" spans="1:7" ht="18.75" x14ac:dyDescent="0.2">
      <c r="B22" s="228"/>
      <c r="C22" s="228"/>
      <c r="D22" s="16"/>
      <c r="E22" s="16"/>
      <c r="F22" s="27" t="s">
        <v>49</v>
      </c>
      <c r="G22" s="39"/>
    </row>
    <row r="23" spans="1:7" ht="31.5" customHeight="1" x14ac:dyDescent="0.15">
      <c r="A23" s="7"/>
      <c r="B23" s="236" t="s">
        <v>81</v>
      </c>
      <c r="C23" s="236"/>
      <c r="D23" s="31" t="s">
        <v>51</v>
      </c>
      <c r="E23" s="52" t="s">
        <v>82</v>
      </c>
      <c r="F23" s="53" t="s">
        <v>88</v>
      </c>
      <c r="G23" s="13"/>
    </row>
    <row r="24" spans="1:7" ht="24.95" customHeight="1" x14ac:dyDescent="0.2">
      <c r="A24" s="220"/>
      <c r="B24" s="231" t="s">
        <v>83</v>
      </c>
      <c r="C24" s="26" t="s">
        <v>61</v>
      </c>
      <c r="D24" s="135"/>
      <c r="E24" s="138" t="str">
        <f>IF(D24="","",ROUNDDOWN(D24*(基本情報シート!$A$26/基本情報シート!$B$10),0))</f>
        <v/>
      </c>
      <c r="F24" s="27"/>
      <c r="G24" s="12"/>
    </row>
    <row r="25" spans="1:7" ht="24.95" customHeight="1" x14ac:dyDescent="0.2">
      <c r="A25" s="220"/>
      <c r="B25" s="231"/>
      <c r="C25" s="26" t="s">
        <v>62</v>
      </c>
      <c r="D25" s="135"/>
      <c r="E25" s="138" t="str">
        <f>IF(D25="","",ROUNDDOWN(D25*(基本情報シート!$A$26/基本情報シート!$B$10),0))</f>
        <v/>
      </c>
      <c r="F25" s="29"/>
      <c r="G25" s="12"/>
    </row>
    <row r="26" spans="1:7" ht="24.95" customHeight="1" x14ac:dyDescent="0.2">
      <c r="A26" s="220"/>
      <c r="B26" s="231"/>
      <c r="C26" s="26" t="s">
        <v>63</v>
      </c>
      <c r="D26" s="135"/>
      <c r="E26" s="138" t="str">
        <f>IF(D26="","",ROUNDDOWN(D26*(基本情報シート!$A$26/基本情報シート!$B$10),0))</f>
        <v/>
      </c>
      <c r="F26" s="29"/>
      <c r="G26" s="12"/>
    </row>
    <row r="27" spans="1:7" ht="24.95" customHeight="1" x14ac:dyDescent="0.2">
      <c r="A27" s="220"/>
      <c r="B27" s="231"/>
      <c r="C27" s="26" t="s">
        <v>64</v>
      </c>
      <c r="D27" s="135"/>
      <c r="E27" s="138" t="str">
        <f>IF(D27="","",ROUNDDOWN(D27*(基本情報シート!$A$26/基本情報シート!$B$10),0))</f>
        <v/>
      </c>
      <c r="F27" s="29"/>
      <c r="G27" s="12"/>
    </row>
    <row r="28" spans="1:7" ht="24.95" customHeight="1" x14ac:dyDescent="0.2">
      <c r="A28" s="220"/>
      <c r="B28" s="231"/>
      <c r="C28" s="26" t="s">
        <v>65</v>
      </c>
      <c r="D28" s="135"/>
      <c r="E28" s="138" t="str">
        <f>IF(D28="","",ROUNDDOWN(D28*(基本情報シート!$A$26/基本情報シート!$B$10),0))</f>
        <v/>
      </c>
      <c r="F28" s="29"/>
      <c r="G28" s="12"/>
    </row>
    <row r="29" spans="1:7" ht="24.95" customHeight="1" x14ac:dyDescent="0.2">
      <c r="A29" s="220"/>
      <c r="B29" s="231"/>
      <c r="C29" s="26" t="s">
        <v>66</v>
      </c>
      <c r="D29" s="135"/>
      <c r="E29" s="138" t="str">
        <f>IF(D29="","",ROUNDDOWN(D29*(基本情報シート!$A$26/基本情報シート!$B$10),0))</f>
        <v/>
      </c>
      <c r="F29" s="29"/>
      <c r="G29" s="12"/>
    </row>
    <row r="30" spans="1:7" ht="24.95" customHeight="1" x14ac:dyDescent="0.2">
      <c r="A30" s="220"/>
      <c r="B30" s="231"/>
      <c r="C30" s="26"/>
      <c r="D30" s="135"/>
      <c r="E30" s="138" t="str">
        <f>IF(D30="","",ROUNDDOWN(D30*(基本情報シート!$A$26/基本情報シート!$B$10),0))</f>
        <v/>
      </c>
      <c r="F30" s="29"/>
      <c r="G30" s="12"/>
    </row>
    <row r="31" spans="1:7" ht="24.95" customHeight="1" x14ac:dyDescent="0.2">
      <c r="A31" s="220"/>
      <c r="B31" s="231"/>
      <c r="C31" s="26"/>
      <c r="D31" s="135"/>
      <c r="E31" s="138" t="str">
        <f>IF(D31="","",ROUNDDOWN(D31*(基本情報シート!$A$26/基本情報シート!$B$10),0))</f>
        <v/>
      </c>
      <c r="F31" s="29"/>
      <c r="G31" s="12"/>
    </row>
    <row r="32" spans="1:7" ht="24.95" customHeight="1" x14ac:dyDescent="0.2">
      <c r="A32" s="220"/>
      <c r="B32" s="231"/>
      <c r="C32" s="26"/>
      <c r="D32" s="135"/>
      <c r="E32" s="138" t="str">
        <f>IF(D32="","",ROUNDDOWN(D32*(基本情報シート!$A$26/基本情報シート!$B$10),0))</f>
        <v/>
      </c>
      <c r="F32" s="29"/>
      <c r="G32" s="12"/>
    </row>
    <row r="33" spans="1:10" ht="24.95" customHeight="1" x14ac:dyDescent="0.2">
      <c r="A33" s="220"/>
      <c r="B33" s="231" t="s">
        <v>84</v>
      </c>
      <c r="C33" s="30" t="s">
        <v>67</v>
      </c>
      <c r="D33" s="135"/>
      <c r="E33" s="138" t="str">
        <f>IF(D33="","",ROUNDDOWN(D33*(基本情報シート!$A$26/基本情報シート!$B$10),0))</f>
        <v/>
      </c>
      <c r="F33" s="29"/>
      <c r="G33" s="12"/>
    </row>
    <row r="34" spans="1:10" ht="24.95" customHeight="1" x14ac:dyDescent="0.2">
      <c r="A34" s="220"/>
      <c r="B34" s="231"/>
      <c r="C34" s="30" t="s">
        <v>68</v>
      </c>
      <c r="D34" s="135"/>
      <c r="E34" s="138" t="str">
        <f>IF(D34="","",ROUNDDOWN(D34*(基本情報シート!$A$26/基本情報シート!$B$10),0))</f>
        <v/>
      </c>
      <c r="F34" s="29"/>
      <c r="G34" s="12"/>
    </row>
    <row r="35" spans="1:10" ht="24.95" customHeight="1" x14ac:dyDescent="0.2">
      <c r="A35" s="220"/>
      <c r="B35" s="231"/>
      <c r="C35" s="30" t="s">
        <v>69</v>
      </c>
      <c r="D35" s="135"/>
      <c r="E35" s="138" t="str">
        <f>IF(D35="","",ROUNDDOWN(D35*(基本情報シート!$A$26/基本情報シート!$B$10),0))</f>
        <v/>
      </c>
      <c r="F35" s="29"/>
      <c r="G35" s="12"/>
    </row>
    <row r="36" spans="1:10" ht="24.95" customHeight="1" x14ac:dyDescent="0.2">
      <c r="A36" s="220"/>
      <c r="B36" s="231"/>
      <c r="C36" s="30" t="s">
        <v>70</v>
      </c>
      <c r="D36" s="135"/>
      <c r="E36" s="138" t="str">
        <f>IF(D36="","",ROUNDDOWN(D36*(基本情報シート!$A$26/基本情報シート!$B$10),0))</f>
        <v/>
      </c>
      <c r="F36" s="29"/>
      <c r="G36" s="12"/>
    </row>
    <row r="37" spans="1:10" ht="24.95" customHeight="1" x14ac:dyDescent="0.2">
      <c r="A37" s="220"/>
      <c r="B37" s="231"/>
      <c r="C37" s="30" t="s">
        <v>71</v>
      </c>
      <c r="D37" s="135"/>
      <c r="E37" s="138" t="str">
        <f>IF(D37="","",ROUNDDOWN(D37*(基本情報シート!$A$26/基本情報シート!$B$10),0))</f>
        <v/>
      </c>
      <c r="F37" s="29"/>
      <c r="G37" s="12"/>
    </row>
    <row r="38" spans="1:10" ht="24.95" customHeight="1" x14ac:dyDescent="0.2">
      <c r="A38" s="220"/>
      <c r="B38" s="231"/>
      <c r="C38" s="30" t="s">
        <v>72</v>
      </c>
      <c r="D38" s="135"/>
      <c r="E38" s="138" t="str">
        <f>IF(D38="","",ROUNDDOWN(D38*(基本情報シート!$A$26/基本情報シート!$B$10),0))</f>
        <v/>
      </c>
      <c r="F38" s="29"/>
      <c r="G38" s="12"/>
    </row>
    <row r="39" spans="1:10" ht="24.95" customHeight="1" x14ac:dyDescent="0.2">
      <c r="A39" s="220"/>
      <c r="B39" s="231"/>
      <c r="C39" s="30" t="s">
        <v>73</v>
      </c>
      <c r="D39" s="135"/>
      <c r="E39" s="138" t="str">
        <f>IF(D39="","",ROUNDDOWN(D39*(基本情報シート!$A$26/基本情報シート!$B$10),0))</f>
        <v/>
      </c>
      <c r="F39" s="29"/>
      <c r="G39" s="12"/>
    </row>
    <row r="40" spans="1:10" ht="24.95" customHeight="1" x14ac:dyDescent="0.2">
      <c r="A40" s="220"/>
      <c r="B40" s="231"/>
      <c r="C40" s="30" t="s">
        <v>74</v>
      </c>
      <c r="D40" s="135"/>
      <c r="E40" s="138" t="str">
        <f>IF(D40="","",ROUNDDOWN(D40*(基本情報シート!$A$26/基本情報シート!$B$10),0))</f>
        <v/>
      </c>
      <c r="F40" s="29"/>
      <c r="G40" s="12"/>
    </row>
    <row r="41" spans="1:10" ht="24.95" customHeight="1" x14ac:dyDescent="0.2">
      <c r="A41" s="220"/>
      <c r="B41" s="231"/>
      <c r="C41" s="30" t="s">
        <v>75</v>
      </c>
      <c r="D41" s="135"/>
      <c r="E41" s="138" t="str">
        <f>IF(D41="","",ROUNDDOWN(D41*(基本情報シート!$A$26/基本情報シート!$B$10),0))</f>
        <v/>
      </c>
      <c r="F41" s="27"/>
      <c r="G41" s="12"/>
    </row>
    <row r="42" spans="1:10" ht="24.95" customHeight="1" x14ac:dyDescent="0.2">
      <c r="A42" s="220"/>
      <c r="B42" s="231"/>
      <c r="C42" s="30"/>
      <c r="D42" s="135"/>
      <c r="E42" s="138" t="str">
        <f>IF(D42="","",ROUNDDOWN(D42*(基本情報シート!$A$26/基本情報シート!$B$10),0))</f>
        <v/>
      </c>
      <c r="F42" s="29"/>
      <c r="G42" s="12"/>
    </row>
    <row r="43" spans="1:10" ht="24.95" customHeight="1" x14ac:dyDescent="0.2">
      <c r="A43" s="220"/>
      <c r="B43" s="231"/>
      <c r="C43" s="30"/>
      <c r="D43" s="135"/>
      <c r="E43" s="138" t="str">
        <f>IF(D43="","",ROUNDDOWN(D43*(基本情報シート!$A$26/基本情報シート!$B$10),0))</f>
        <v/>
      </c>
      <c r="F43" s="29"/>
      <c r="G43" s="12"/>
    </row>
    <row r="44" spans="1:10" ht="24.95" customHeight="1" x14ac:dyDescent="0.2">
      <c r="A44" s="220"/>
      <c r="B44" s="231"/>
      <c r="C44" s="30"/>
      <c r="D44" s="135"/>
      <c r="E44" s="138" t="str">
        <f>IF(D44="","",ROUNDDOWN(D44*(基本情報シート!$A$26/基本情報シート!$B$10),0))</f>
        <v/>
      </c>
      <c r="F44" s="29"/>
      <c r="G44" s="12"/>
    </row>
    <row r="45" spans="1:10" ht="24.95" customHeight="1" x14ac:dyDescent="0.2">
      <c r="A45" s="8"/>
      <c r="B45" s="237" t="s">
        <v>92</v>
      </c>
      <c r="C45" s="31" t="s">
        <v>76</v>
      </c>
      <c r="D45" s="137"/>
      <c r="E45" s="138" t="str">
        <f>IF(D45="","",ROUNDDOWN(D45*(基本情報シート!$A$26/基本情報シート!$B$10),0))</f>
        <v/>
      </c>
      <c r="F45" s="29"/>
      <c r="G45" s="12"/>
      <c r="J45" s="5"/>
    </row>
    <row r="46" spans="1:10" ht="24.95" customHeight="1" x14ac:dyDescent="0.2">
      <c r="A46" s="8"/>
      <c r="B46" s="238"/>
      <c r="C46" s="31" t="s">
        <v>77</v>
      </c>
      <c r="D46" s="137"/>
      <c r="E46" s="138" t="str">
        <f>IF(D46="","",ROUNDDOWN(D46*(基本情報シート!$A$26/基本情報シート!$B$10),0))</f>
        <v/>
      </c>
      <c r="F46" s="29"/>
      <c r="G46" s="12"/>
    </row>
    <row r="47" spans="1:10" ht="24.95" customHeight="1" x14ac:dyDescent="0.2">
      <c r="A47" s="8"/>
      <c r="B47" s="238"/>
      <c r="C47" s="31" t="s">
        <v>78</v>
      </c>
      <c r="D47" s="137"/>
      <c r="E47" s="138" t="str">
        <f>IF(D47="","",ROUNDDOWN(D47*(基本情報シート!$A$26/基本情報シート!$B$10),0))</f>
        <v/>
      </c>
      <c r="F47" s="29"/>
      <c r="G47" s="12"/>
    </row>
    <row r="48" spans="1:10" ht="24.95" customHeight="1" x14ac:dyDescent="0.2">
      <c r="A48" s="8"/>
      <c r="B48" s="238"/>
      <c r="C48" s="31" t="s">
        <v>79</v>
      </c>
      <c r="D48" s="137"/>
      <c r="E48" s="138" t="str">
        <f>IF(D48="","",ROUNDDOWN(D48*(基本情報シート!$A$26/基本情報シート!$B$10),0))</f>
        <v/>
      </c>
      <c r="F48" s="29"/>
      <c r="G48" s="12"/>
    </row>
    <row r="49" spans="1:7" ht="24.95" customHeight="1" x14ac:dyDescent="0.2">
      <c r="A49" s="8"/>
      <c r="B49" s="238"/>
      <c r="C49" s="31" t="s">
        <v>80</v>
      </c>
      <c r="D49" s="137"/>
      <c r="E49" s="138" t="str">
        <f>IF(D49="","",ROUNDDOWN(D49*(基本情報シート!$A$26/基本情報シート!$B$10),0))</f>
        <v/>
      </c>
      <c r="F49" s="29"/>
      <c r="G49" s="12"/>
    </row>
    <row r="50" spans="1:7" ht="24.95" customHeight="1" x14ac:dyDescent="0.2">
      <c r="A50" s="8"/>
      <c r="B50" s="238"/>
      <c r="C50" s="31"/>
      <c r="D50" s="54"/>
      <c r="E50" s="28" t="str">
        <f>IF(D50="","",ROUNDDOWN(D50*(基本情報シート!$A$26/基本情報シート!$B$12),0))</f>
        <v/>
      </c>
      <c r="F50" s="29"/>
      <c r="G50" s="12"/>
    </row>
    <row r="51" spans="1:7" ht="24.95" customHeight="1" x14ac:dyDescent="0.2">
      <c r="A51" s="8"/>
      <c r="B51" s="239"/>
      <c r="C51" s="31"/>
      <c r="D51" s="54"/>
      <c r="E51" s="28"/>
      <c r="F51" s="29"/>
      <c r="G51" s="12"/>
    </row>
    <row r="52" spans="1:7" ht="24.95" customHeight="1" x14ac:dyDescent="0.2">
      <c r="A52" s="6"/>
      <c r="B52" s="32"/>
      <c r="C52" s="33" t="s">
        <v>60</v>
      </c>
      <c r="D52" s="34">
        <f>SUM(D24:D51)</f>
        <v>0</v>
      </c>
      <c r="E52" s="22">
        <f>IFERROR(ROUNDDOWN(D52*(基本情報シート!$A$26/基本情報シート!$B$10),0),0)</f>
        <v>0</v>
      </c>
      <c r="F52" s="27"/>
      <c r="G52" s="14"/>
    </row>
    <row r="53" spans="1:7" ht="18.75" x14ac:dyDescent="0.2">
      <c r="A53" s="6"/>
      <c r="B53" s="35"/>
      <c r="C53" s="36"/>
      <c r="D53" s="96" t="str">
        <f>IF(D19=D52,"","※歳入出の金額に差があります")</f>
        <v/>
      </c>
      <c r="E53" s="35"/>
      <c r="F53" s="35"/>
    </row>
    <row r="54" spans="1:7" ht="18.75" x14ac:dyDescent="0.2">
      <c r="A54" s="6"/>
      <c r="B54" s="35"/>
      <c r="C54" s="36"/>
      <c r="D54" s="35"/>
      <c r="E54" s="35"/>
      <c r="F54" s="35"/>
    </row>
    <row r="55" spans="1:7" ht="24.95" customHeight="1" x14ac:dyDescent="0.15">
      <c r="B55" s="232" t="s">
        <v>89</v>
      </c>
      <c r="C55" s="232"/>
      <c r="D55" s="232"/>
      <c r="E55" s="232"/>
      <c r="F55" s="37"/>
    </row>
    <row r="56" spans="1:7" ht="24.95" customHeight="1" x14ac:dyDescent="0.15">
      <c r="B56" s="232" t="s">
        <v>157</v>
      </c>
      <c r="C56" s="232"/>
      <c r="D56" s="232"/>
      <c r="E56" s="23"/>
      <c r="F56" s="37"/>
    </row>
    <row r="57" spans="1:7" ht="24.95" customHeight="1" x14ac:dyDescent="0.15">
      <c r="B57" s="23"/>
      <c r="C57" s="23" t="s">
        <v>90</v>
      </c>
      <c r="D57" s="97" t="s">
        <v>131</v>
      </c>
      <c r="E57" s="232">
        <f>基本情報シート!B8</f>
        <v>0</v>
      </c>
      <c r="F57" s="232"/>
    </row>
    <row r="58" spans="1:7" ht="24.95" customHeight="1" x14ac:dyDescent="0.15">
      <c r="B58" s="23"/>
      <c r="C58" s="23"/>
      <c r="D58" s="97" t="s">
        <v>132</v>
      </c>
      <c r="E58" s="232">
        <f>基本情報シート!B7</f>
        <v>0</v>
      </c>
      <c r="F58" s="232"/>
    </row>
    <row r="59" spans="1:7" ht="24.95" customHeight="1" x14ac:dyDescent="0.15">
      <c r="B59" s="23"/>
      <c r="C59" s="23"/>
      <c r="D59" s="97" t="s">
        <v>133</v>
      </c>
      <c r="E59" s="232">
        <f>基本情報シート!B9</f>
        <v>0</v>
      </c>
      <c r="F59" s="232"/>
    </row>
    <row r="60" spans="1:7" x14ac:dyDescent="0.15">
      <c r="B60" s="38"/>
      <c r="C60" s="38"/>
      <c r="D60" s="38"/>
      <c r="E60" s="38"/>
    </row>
  </sheetData>
  <sheetProtection sheet="1" objects="1" scenarios="1"/>
  <mergeCells count="29">
    <mergeCell ref="E59:F59"/>
    <mergeCell ref="B55:E55"/>
    <mergeCell ref="B56:D56"/>
    <mergeCell ref="C2:F3"/>
    <mergeCell ref="E57:F57"/>
    <mergeCell ref="E58:F58"/>
    <mergeCell ref="B17:C17"/>
    <mergeCell ref="B18:C18"/>
    <mergeCell ref="B19:C19"/>
    <mergeCell ref="B23:C23"/>
    <mergeCell ref="B45:B51"/>
    <mergeCell ref="G8:G9"/>
    <mergeCell ref="B24:B32"/>
    <mergeCell ref="B33:B44"/>
    <mergeCell ref="B21:C22"/>
    <mergeCell ref="B11:C11"/>
    <mergeCell ref="B12:C12"/>
    <mergeCell ref="B13:C13"/>
    <mergeCell ref="B14:C14"/>
    <mergeCell ref="B15:C15"/>
    <mergeCell ref="A24:A44"/>
    <mergeCell ref="A8:A9"/>
    <mergeCell ref="B16:C16"/>
    <mergeCell ref="C4:F4"/>
    <mergeCell ref="B7:C7"/>
    <mergeCell ref="B8:C8"/>
    <mergeCell ref="B9:C9"/>
    <mergeCell ref="B10:C10"/>
    <mergeCell ref="B5:C6"/>
  </mergeCells>
  <phoneticPr fontId="2"/>
  <pageMargins left="0.23622047244094491" right="0.23622047244094491" top="0.74803149606299213" bottom="0.74803149606299213" header="0.31496062992125984" footer="0.31496062992125984"/>
  <pageSetup paperSize="9" scale="55" orientation="portrait" cellComments="asDisplayed"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U29"/>
  <sheetViews>
    <sheetView view="pageBreakPreview" zoomScale="85" zoomScaleNormal="85" zoomScaleSheetLayoutView="85" workbookViewId="0">
      <selection activeCell="J14" sqref="J14:K14"/>
    </sheetView>
  </sheetViews>
  <sheetFormatPr defaultColWidth="13.625" defaultRowHeight="25.5" customHeight="1" x14ac:dyDescent="0.15"/>
  <cols>
    <col min="1" max="2" width="11.625" style="56" customWidth="1"/>
    <col min="3" max="7" width="6.625" style="56" customWidth="1"/>
    <col min="8" max="13" width="7.125" style="56" customWidth="1"/>
    <col min="14" max="18" width="6.625" style="56" customWidth="1"/>
    <col min="19" max="19" width="7.125" style="56" customWidth="1"/>
    <col min="20" max="20" width="4.5" style="56" customWidth="1"/>
    <col min="21" max="16384" width="13.625" style="56"/>
  </cols>
  <sheetData>
    <row r="1" spans="1:21" ht="16.5" customHeight="1" x14ac:dyDescent="0.15">
      <c r="A1" s="56" t="s">
        <v>0</v>
      </c>
    </row>
    <row r="2" spans="1:21" ht="30" customHeight="1" x14ac:dyDescent="0.15">
      <c r="A2" s="174" t="s">
        <v>48</v>
      </c>
      <c r="B2" s="174"/>
      <c r="C2" s="174"/>
      <c r="D2" s="174"/>
      <c r="E2" s="174"/>
      <c r="F2" s="174"/>
      <c r="G2" s="174"/>
      <c r="H2" s="174"/>
      <c r="I2" s="174"/>
      <c r="J2" s="174"/>
      <c r="K2" s="174"/>
      <c r="L2" s="174"/>
      <c r="M2" s="174"/>
      <c r="N2" s="174"/>
      <c r="O2" s="174"/>
      <c r="P2" s="174"/>
      <c r="Q2" s="174"/>
      <c r="R2" s="174"/>
      <c r="S2" s="174"/>
      <c r="T2" s="174"/>
    </row>
    <row r="3" spans="1:21" s="58" customFormat="1" ht="25.5" customHeight="1" x14ac:dyDescent="0.15">
      <c r="N3" s="128" t="s">
        <v>13</v>
      </c>
      <c r="O3" s="246">
        <f>所要額調書!N3</f>
        <v>0</v>
      </c>
      <c r="P3" s="246"/>
      <c r="Q3" s="246"/>
      <c r="R3" s="246"/>
      <c r="S3" s="246"/>
      <c r="T3" s="246"/>
    </row>
    <row r="4" spans="1:21" ht="33" customHeight="1" x14ac:dyDescent="0.15">
      <c r="A4" s="56" t="s">
        <v>1</v>
      </c>
      <c r="T4" s="57" t="s">
        <v>12</v>
      </c>
    </row>
    <row r="5" spans="1:21" ht="19.5" customHeight="1" x14ac:dyDescent="0.15">
      <c r="A5" s="175" t="s">
        <v>4</v>
      </c>
      <c r="B5" s="177" t="s">
        <v>10</v>
      </c>
      <c r="C5" s="179" t="s">
        <v>14</v>
      </c>
      <c r="D5" s="180"/>
      <c r="E5" s="180"/>
      <c r="F5" s="180"/>
      <c r="G5" s="180"/>
      <c r="H5" s="180"/>
      <c r="I5" s="180"/>
      <c r="J5" s="181"/>
      <c r="K5" s="182" t="s">
        <v>2</v>
      </c>
      <c r="L5" s="183"/>
      <c r="M5" s="177" t="s">
        <v>21</v>
      </c>
      <c r="N5" s="177"/>
      <c r="O5" s="247" t="s">
        <v>33</v>
      </c>
      <c r="P5" s="248"/>
      <c r="Q5" s="247" t="s">
        <v>34</v>
      </c>
      <c r="R5" s="248"/>
      <c r="S5" s="182" t="s">
        <v>3</v>
      </c>
      <c r="T5" s="183"/>
    </row>
    <row r="6" spans="1:21" s="58" customFormat="1" ht="27" customHeight="1" x14ac:dyDescent="0.15">
      <c r="A6" s="176"/>
      <c r="B6" s="178"/>
      <c r="C6" s="178" t="s">
        <v>37</v>
      </c>
      <c r="D6" s="176"/>
      <c r="E6" s="240" t="s">
        <v>38</v>
      </c>
      <c r="F6" s="241"/>
      <c r="G6" s="186" t="s">
        <v>26</v>
      </c>
      <c r="H6" s="185"/>
      <c r="I6" s="186" t="s">
        <v>22</v>
      </c>
      <c r="J6" s="187"/>
      <c r="K6" s="184"/>
      <c r="L6" s="185"/>
      <c r="M6" s="178"/>
      <c r="N6" s="178"/>
      <c r="O6" s="186"/>
      <c r="P6" s="187"/>
      <c r="Q6" s="186"/>
      <c r="R6" s="187"/>
      <c r="S6" s="184"/>
      <c r="T6" s="185"/>
    </row>
    <row r="7" spans="1:21" s="58" customFormat="1" ht="16.5" customHeight="1" x14ac:dyDescent="0.15">
      <c r="A7" s="98" t="s">
        <v>15</v>
      </c>
      <c r="B7" s="60" t="s">
        <v>16</v>
      </c>
      <c r="C7" s="188" t="s">
        <v>17</v>
      </c>
      <c r="D7" s="188"/>
      <c r="E7" s="189" t="s">
        <v>9</v>
      </c>
      <c r="F7" s="190"/>
      <c r="G7" s="191" t="s">
        <v>25</v>
      </c>
      <c r="H7" s="192"/>
      <c r="I7" s="191" t="s">
        <v>18</v>
      </c>
      <c r="J7" s="192"/>
      <c r="K7" s="191" t="s">
        <v>19</v>
      </c>
      <c r="L7" s="192"/>
      <c r="M7" s="193" t="s">
        <v>20</v>
      </c>
      <c r="N7" s="193"/>
      <c r="O7" s="189" t="s">
        <v>35</v>
      </c>
      <c r="P7" s="190"/>
      <c r="Q7" s="189" t="s">
        <v>36</v>
      </c>
      <c r="R7" s="190"/>
      <c r="S7" s="184"/>
      <c r="T7" s="185"/>
    </row>
    <row r="8" spans="1:21" ht="36" customHeight="1" x14ac:dyDescent="0.15">
      <c r="A8" s="61">
        <f>基本情報シート!$B$10</f>
        <v>0</v>
      </c>
      <c r="B8" s="61">
        <f>基本情報シート!$A$26</f>
        <v>0</v>
      </c>
      <c r="C8" s="194">
        <f>SUM('収支決算書 '!D24:D44)</f>
        <v>0</v>
      </c>
      <c r="D8" s="194"/>
      <c r="E8" s="195">
        <f>SUM('収支決算書 '!D8:D9)</f>
        <v>0</v>
      </c>
      <c r="F8" s="196"/>
      <c r="G8" s="197">
        <f>C8-E8</f>
        <v>0</v>
      </c>
      <c r="H8" s="198"/>
      <c r="I8" s="197">
        <f>IFERROR(ROUNDDOWN(G8*(B8/A8),0),0)</f>
        <v>0</v>
      </c>
      <c r="J8" s="198"/>
      <c r="K8" s="197">
        <f>L22</f>
        <v>0</v>
      </c>
      <c r="L8" s="198"/>
      <c r="M8" s="199">
        <f>MIN(I8,K8)</f>
        <v>0</v>
      </c>
      <c r="N8" s="199"/>
      <c r="O8" s="242"/>
      <c r="P8" s="243"/>
      <c r="Q8" s="197">
        <f>O8-M8</f>
        <v>0</v>
      </c>
      <c r="R8" s="198"/>
      <c r="S8" s="199"/>
      <c r="T8" s="199"/>
    </row>
    <row r="9" spans="1:21" ht="21" customHeight="1" x14ac:dyDescent="0.15">
      <c r="A9" s="205" t="s">
        <v>23</v>
      </c>
      <c r="B9" s="205"/>
      <c r="C9" s="205"/>
      <c r="D9" s="205"/>
      <c r="E9" s="205"/>
      <c r="F9" s="205"/>
      <c r="G9" s="205"/>
      <c r="H9" s="205"/>
      <c r="I9" s="205"/>
      <c r="J9" s="205"/>
      <c r="K9" s="205"/>
      <c r="L9" s="205"/>
      <c r="M9" s="205"/>
      <c r="N9" s="205"/>
      <c r="O9" s="205"/>
      <c r="P9" s="205"/>
      <c r="Q9" s="205"/>
      <c r="R9" s="205"/>
      <c r="S9" s="205"/>
      <c r="T9" s="205"/>
    </row>
    <row r="10" spans="1:21" ht="21" customHeight="1" x14ac:dyDescent="0.15">
      <c r="A10" s="206" t="s">
        <v>32</v>
      </c>
      <c r="B10" s="206"/>
      <c r="C10" s="206"/>
      <c r="D10" s="206"/>
      <c r="E10" s="206"/>
      <c r="F10" s="206"/>
      <c r="G10" s="206"/>
      <c r="H10" s="206"/>
      <c r="I10" s="206"/>
      <c r="J10" s="206"/>
      <c r="K10" s="206"/>
      <c r="L10" s="206"/>
      <c r="M10" s="206"/>
      <c r="N10" s="206"/>
      <c r="O10" s="206"/>
      <c r="P10" s="206"/>
      <c r="Q10" s="206"/>
      <c r="R10" s="206"/>
      <c r="S10" s="206"/>
      <c r="T10" s="62"/>
    </row>
    <row r="11" spans="1:21" ht="14.25" customHeight="1" x14ac:dyDescent="0.15"/>
    <row r="12" spans="1:21" ht="25.5" customHeight="1" x14ac:dyDescent="0.15">
      <c r="A12" s="56" t="s">
        <v>5</v>
      </c>
      <c r="L12" s="63"/>
      <c r="M12" s="57" t="s">
        <v>12</v>
      </c>
    </row>
    <row r="13" spans="1:21" s="67" customFormat="1" ht="30" customHeight="1" x14ac:dyDescent="0.15">
      <c r="A13" s="64" t="s">
        <v>4</v>
      </c>
      <c r="B13" s="207" t="s">
        <v>28</v>
      </c>
      <c r="C13" s="208"/>
      <c r="D13" s="200" t="s">
        <v>41</v>
      </c>
      <c r="E13" s="200"/>
      <c r="F13" s="200" t="s">
        <v>29</v>
      </c>
      <c r="G13" s="200"/>
      <c r="H13" s="200" t="s">
        <v>11</v>
      </c>
      <c r="I13" s="200"/>
      <c r="J13" s="209" t="s">
        <v>30</v>
      </c>
      <c r="K13" s="200"/>
      <c r="L13" s="209" t="s">
        <v>31</v>
      </c>
      <c r="M13" s="200"/>
      <c r="N13" s="65"/>
      <c r="O13" s="65"/>
      <c r="P13" s="65"/>
      <c r="Q13" s="65"/>
      <c r="R13" s="65"/>
      <c r="S13" s="65"/>
      <c r="T13" s="66"/>
      <c r="U13" s="66"/>
    </row>
    <row r="14" spans="1:21" s="67" customFormat="1" ht="23.1" customHeight="1" x14ac:dyDescent="0.15">
      <c r="A14" s="202">
        <f>基本情報シート!B12</f>
        <v>0</v>
      </c>
      <c r="B14" s="200" t="str">
        <f>IF(基本情報シート!B17="","",基本情報シート!B17)</f>
        <v/>
      </c>
      <c r="C14" s="200"/>
      <c r="D14" s="200" t="str">
        <f>IF(基本情報シート!C17="","",基本情報シート!C17)</f>
        <v/>
      </c>
      <c r="E14" s="200"/>
      <c r="F14" s="200" t="str">
        <f>IF(基本情報シート!D17="","",基本情報シート!D17)</f>
        <v/>
      </c>
      <c r="G14" s="200"/>
      <c r="H14" s="201" t="str">
        <f>IFERROR(VLOOKUP(基本情報シート!$B$13&amp;基本情報シート!$B$12&amp;基本情報シート!C17,補助基準額!$E$3:$F$56,2,0),"")</f>
        <v/>
      </c>
      <c r="I14" s="201"/>
      <c r="J14" s="211"/>
      <c r="K14" s="211"/>
      <c r="L14" s="210" t="str">
        <f>IFERROR(IF(AND(F14*H14&lt;&gt;0,J14="")=TRUE,"③を入力してください",IF(F14*H14-J14&gt;0,F14*H14-J14,0)),"")</f>
        <v/>
      </c>
      <c r="M14" s="210"/>
      <c r="N14" s="65"/>
      <c r="O14" s="65"/>
      <c r="P14" s="65"/>
      <c r="Q14" s="65"/>
      <c r="R14" s="65"/>
      <c r="S14" s="65"/>
      <c r="T14" s="66"/>
      <c r="U14" s="66"/>
    </row>
    <row r="15" spans="1:21" s="67" customFormat="1" ht="23.1" customHeight="1" x14ac:dyDescent="0.15">
      <c r="A15" s="203"/>
      <c r="B15" s="200" t="str">
        <f>IF(基本情報シート!B18="","",基本情報シート!B18)</f>
        <v/>
      </c>
      <c r="C15" s="200"/>
      <c r="D15" s="200" t="str">
        <f>IF(基本情報シート!C18="","",基本情報シート!C18)</f>
        <v/>
      </c>
      <c r="E15" s="200"/>
      <c r="F15" s="200" t="str">
        <f>IF(基本情報シート!D18="","",基本情報シート!D18)</f>
        <v/>
      </c>
      <c r="G15" s="200"/>
      <c r="H15" s="201" t="str">
        <f>IFERROR(VLOOKUP(基本情報シート!$B$13&amp;基本情報シート!$B$12&amp;基本情報シート!C18,補助基準額!$E$3:$F$56,2,0),"")</f>
        <v/>
      </c>
      <c r="I15" s="201"/>
      <c r="J15" s="211"/>
      <c r="K15" s="211"/>
      <c r="L15" s="210" t="str">
        <f t="shared" ref="L15:L19" si="0">IFERROR(IF(AND(F15*H15&lt;&gt;0,J15="")=TRUE,"③を入力してください",IF(F15*H15-J15&gt;0,F15*H15-J15,0)),"")</f>
        <v/>
      </c>
      <c r="M15" s="210"/>
      <c r="N15" s="65"/>
      <c r="O15" s="65"/>
      <c r="P15" s="65"/>
      <c r="Q15" s="65"/>
      <c r="R15" s="65"/>
      <c r="S15" s="65"/>
      <c r="T15" s="66"/>
      <c r="U15" s="66"/>
    </row>
    <row r="16" spans="1:21" s="58" customFormat="1" ht="23.1" customHeight="1" x14ac:dyDescent="0.15">
      <c r="A16" s="203"/>
      <c r="B16" s="200" t="str">
        <f>IF(基本情報シート!B19="","",基本情報シート!B19)</f>
        <v/>
      </c>
      <c r="C16" s="200"/>
      <c r="D16" s="200" t="str">
        <f>IF(基本情報シート!C19="","",基本情報シート!C19)</f>
        <v/>
      </c>
      <c r="E16" s="200"/>
      <c r="F16" s="200" t="str">
        <f>IF(基本情報シート!D19="","",基本情報シート!D19)</f>
        <v/>
      </c>
      <c r="G16" s="200"/>
      <c r="H16" s="201" t="str">
        <f>IFERROR(VLOOKUP(基本情報シート!$B$13&amp;基本情報シート!$B$12&amp;基本情報シート!C19,補助基準額!$E$3:$F$56,2,0),"")</f>
        <v/>
      </c>
      <c r="I16" s="201"/>
      <c r="J16" s="211"/>
      <c r="K16" s="211"/>
      <c r="L16" s="210" t="str">
        <f t="shared" si="0"/>
        <v/>
      </c>
      <c r="M16" s="210"/>
      <c r="N16" s="68"/>
      <c r="O16" s="68"/>
      <c r="P16" s="68"/>
      <c r="Q16" s="68"/>
      <c r="R16" s="68"/>
      <c r="S16" s="68"/>
      <c r="T16" s="68"/>
      <c r="U16" s="69"/>
    </row>
    <row r="17" spans="1:21" s="58" customFormat="1" ht="23.1" customHeight="1" x14ac:dyDescent="0.15">
      <c r="A17" s="203"/>
      <c r="B17" s="200" t="str">
        <f>IF(基本情報シート!B20="","",基本情報シート!B20)</f>
        <v/>
      </c>
      <c r="C17" s="200"/>
      <c r="D17" s="200" t="str">
        <f>IF(基本情報シート!C20="","",基本情報シート!C20)</f>
        <v/>
      </c>
      <c r="E17" s="200"/>
      <c r="F17" s="200" t="str">
        <f>IF(基本情報シート!D20="","",基本情報シート!D20)</f>
        <v/>
      </c>
      <c r="G17" s="200"/>
      <c r="H17" s="201" t="str">
        <f>IFERROR(VLOOKUP(基本情報シート!$B$13&amp;基本情報シート!$B$12&amp;基本情報シート!C20,補助基準額!$E$3:$F$56,2,0),"")</f>
        <v/>
      </c>
      <c r="I17" s="201"/>
      <c r="J17" s="211"/>
      <c r="K17" s="211"/>
      <c r="L17" s="210" t="str">
        <f t="shared" si="0"/>
        <v/>
      </c>
      <c r="M17" s="210"/>
      <c r="N17" s="68"/>
      <c r="O17" s="68"/>
      <c r="P17" s="68"/>
      <c r="Q17" s="68"/>
      <c r="R17" s="68"/>
      <c r="S17" s="68"/>
      <c r="T17" s="68"/>
      <c r="U17" s="68"/>
    </row>
    <row r="18" spans="1:21" s="58" customFormat="1" ht="23.1" customHeight="1" x14ac:dyDescent="0.15">
      <c r="A18" s="203"/>
      <c r="B18" s="200" t="str">
        <f>IF(基本情報シート!B21="","",基本情報シート!B21)</f>
        <v/>
      </c>
      <c r="C18" s="200"/>
      <c r="D18" s="200" t="str">
        <f>IF(基本情報シート!C21="","",基本情報シート!C21)</f>
        <v/>
      </c>
      <c r="E18" s="200"/>
      <c r="F18" s="200" t="str">
        <f>IF(基本情報シート!D21="","",基本情報シート!D21)</f>
        <v/>
      </c>
      <c r="G18" s="200"/>
      <c r="H18" s="201" t="str">
        <f>IFERROR(VLOOKUP(基本情報シート!$B$13&amp;基本情報シート!$B$12&amp;基本情報シート!C21,補助基準額!$E$3:$F$56,2,0),"")</f>
        <v/>
      </c>
      <c r="I18" s="201"/>
      <c r="J18" s="211"/>
      <c r="K18" s="211"/>
      <c r="L18" s="210" t="str">
        <f t="shared" si="0"/>
        <v/>
      </c>
      <c r="M18" s="210"/>
      <c r="N18" s="68"/>
      <c r="O18" s="68"/>
      <c r="P18" s="68"/>
      <c r="Q18" s="68"/>
      <c r="R18" s="68"/>
      <c r="S18" s="68"/>
      <c r="T18" s="68"/>
      <c r="U18" s="68"/>
    </row>
    <row r="19" spans="1:21" s="58" customFormat="1" ht="23.1" customHeight="1" x14ac:dyDescent="0.15">
      <c r="A19" s="203"/>
      <c r="B19" s="200" t="str">
        <f>IF(基本情報シート!B22="","",基本情報シート!B22)</f>
        <v/>
      </c>
      <c r="C19" s="200"/>
      <c r="D19" s="200" t="str">
        <f>IF(基本情報シート!C22="","",基本情報シート!C22)</f>
        <v/>
      </c>
      <c r="E19" s="200"/>
      <c r="F19" s="200" t="str">
        <f>IF(基本情報シート!D22="","",基本情報シート!D22)</f>
        <v/>
      </c>
      <c r="G19" s="200"/>
      <c r="H19" s="201" t="str">
        <f>IFERROR(VLOOKUP(基本情報シート!$B$13&amp;基本情報シート!$B$12&amp;基本情報シート!C22,補助基準額!$E$3:$F$56,2,0),"")</f>
        <v/>
      </c>
      <c r="I19" s="201"/>
      <c r="J19" s="211"/>
      <c r="K19" s="211"/>
      <c r="L19" s="210" t="str">
        <f t="shared" si="0"/>
        <v/>
      </c>
      <c r="M19" s="210"/>
      <c r="N19" s="69"/>
      <c r="O19" s="69"/>
      <c r="P19" s="69"/>
      <c r="Q19" s="69"/>
      <c r="R19" s="69"/>
      <c r="S19" s="69"/>
      <c r="T19" s="69"/>
      <c r="U19" s="69"/>
    </row>
    <row r="20" spans="1:21" s="58" customFormat="1" ht="23.1" customHeight="1" x14ac:dyDescent="0.15">
      <c r="A20" s="203"/>
      <c r="B20" s="200" t="str">
        <f>IF(基本情報シート!B23="","",基本情報シート!B23)</f>
        <v/>
      </c>
      <c r="C20" s="200"/>
      <c r="D20" s="200" t="str">
        <f>IF(基本情報シート!C23="","",基本情報シート!C23)</f>
        <v/>
      </c>
      <c r="E20" s="200"/>
      <c r="F20" s="200" t="str">
        <f>IF(基本情報シート!D23="","",基本情報シート!D23)</f>
        <v/>
      </c>
      <c r="G20" s="200"/>
      <c r="H20" s="201" t="str">
        <f>IFERROR(VLOOKUP(基本情報シート!$B$13&amp;基本情報シート!$B$12&amp;基本情報シート!C23,補助基準額!$E$3:$F$56,2,0),"")</f>
        <v/>
      </c>
      <c r="I20" s="201"/>
      <c r="J20" s="211"/>
      <c r="K20" s="211"/>
      <c r="L20" s="210" t="str">
        <f t="shared" ref="L20:L21" si="1">IFERROR(IF(AND(F20*H20&lt;&gt;0,J20="")=TRUE,"③を入力してください",IF(F20*H20-J20&gt;0,F20*H20-J20,0)),"")</f>
        <v/>
      </c>
      <c r="M20" s="210"/>
      <c r="N20" s="68"/>
      <c r="O20" s="68"/>
      <c r="P20" s="68"/>
      <c r="Q20" s="68"/>
      <c r="R20" s="68"/>
      <c r="S20" s="68"/>
      <c r="T20" s="68"/>
      <c r="U20" s="68"/>
    </row>
    <row r="21" spans="1:21" s="58" customFormat="1" ht="23.1" customHeight="1" thickBot="1" x14ac:dyDescent="0.2">
      <c r="A21" s="204"/>
      <c r="B21" s="200" t="str">
        <f>IF(基本情報シート!B24="","",基本情報シート!B24)</f>
        <v/>
      </c>
      <c r="C21" s="200"/>
      <c r="D21" s="200" t="str">
        <f>IF(基本情報シート!C24="","",基本情報シート!C24)</f>
        <v/>
      </c>
      <c r="E21" s="200"/>
      <c r="F21" s="200" t="str">
        <f>IF(基本情報シート!D24="","",基本情報シート!D24)</f>
        <v/>
      </c>
      <c r="G21" s="200"/>
      <c r="H21" s="201" t="str">
        <f>IFERROR(VLOOKUP(基本情報シート!$B$13&amp;基本情報シート!$B$12&amp;基本情報シート!C24,補助基準額!$E$3:$F$56,2,0),"")</f>
        <v/>
      </c>
      <c r="I21" s="201"/>
      <c r="J21" s="211"/>
      <c r="K21" s="211"/>
      <c r="L21" s="210" t="str">
        <f t="shared" si="1"/>
        <v/>
      </c>
      <c r="M21" s="210"/>
      <c r="N21" s="69"/>
      <c r="O21" s="69"/>
      <c r="P21" s="69"/>
      <c r="Q21" s="69"/>
      <c r="R21" s="69"/>
      <c r="S21" s="69"/>
      <c r="T21" s="69"/>
      <c r="U21" s="69"/>
    </row>
    <row r="22" spans="1:21" s="58" customFormat="1" ht="30" customHeight="1" thickBot="1" x14ac:dyDescent="0.2">
      <c r="A22" s="200" t="s">
        <v>6</v>
      </c>
      <c r="B22" s="200"/>
      <c r="C22" s="200"/>
      <c r="D22" s="200"/>
      <c r="E22" s="200"/>
      <c r="F22" s="244">
        <f>SUM(F14:G19)</f>
        <v>0</v>
      </c>
      <c r="G22" s="244"/>
      <c r="H22" s="217"/>
      <c r="I22" s="217"/>
      <c r="J22" s="217">
        <f>SUM(J14:K19)</f>
        <v>0</v>
      </c>
      <c r="K22" s="217"/>
      <c r="L22" s="218">
        <f>SUM(L14:M19)</f>
        <v>0</v>
      </c>
      <c r="M22" s="219"/>
      <c r="N22" s="56"/>
      <c r="O22" s="56"/>
      <c r="P22" s="56"/>
      <c r="Q22" s="56"/>
      <c r="R22" s="56"/>
      <c r="S22" s="56"/>
      <c r="T22" s="56"/>
      <c r="U22" s="56"/>
    </row>
    <row r="23" spans="1:21" s="58" customFormat="1" ht="13.5" x14ac:dyDescent="0.15">
      <c r="A23" s="70" t="s">
        <v>42</v>
      </c>
      <c r="B23" s="71"/>
      <c r="C23" s="71"/>
      <c r="D23" s="71"/>
      <c r="E23" s="71"/>
      <c r="F23" s="71"/>
      <c r="G23" s="71"/>
      <c r="H23" s="71"/>
      <c r="I23" s="71"/>
      <c r="J23" s="65"/>
      <c r="K23" s="65"/>
      <c r="T23" s="72"/>
    </row>
    <row r="24" spans="1:21" ht="13.5" x14ac:dyDescent="0.15">
      <c r="A24" s="73" t="s">
        <v>27</v>
      </c>
      <c r="B24" s="73"/>
      <c r="C24" s="73"/>
      <c r="D24" s="73"/>
      <c r="E24" s="73"/>
      <c r="F24" s="73"/>
      <c r="G24" s="73"/>
      <c r="H24" s="73"/>
      <c r="I24" s="73"/>
      <c r="J24" s="73"/>
      <c r="K24" s="73"/>
      <c r="L24" s="58"/>
      <c r="M24" s="58"/>
      <c r="N24" s="58"/>
      <c r="O24" s="58"/>
      <c r="P24" s="58"/>
      <c r="Q24" s="58"/>
      <c r="R24" s="58"/>
      <c r="S24" s="58"/>
      <c r="T24" s="72"/>
    </row>
    <row r="25" spans="1:21" ht="13.5" customHeight="1" x14ac:dyDescent="0.15">
      <c r="A25" s="245" t="s">
        <v>43</v>
      </c>
      <c r="B25" s="245"/>
      <c r="C25" s="245"/>
      <c r="D25" s="245"/>
      <c r="E25" s="245"/>
      <c r="F25" s="245"/>
      <c r="G25" s="245"/>
      <c r="H25" s="245"/>
      <c r="I25" s="245"/>
      <c r="J25" s="245"/>
      <c r="K25" s="245"/>
      <c r="L25" s="245"/>
      <c r="M25" s="245"/>
      <c r="N25" s="245"/>
      <c r="O25" s="245"/>
      <c r="P25" s="245"/>
      <c r="Q25" s="245"/>
      <c r="R25" s="245"/>
      <c r="S25" s="245"/>
      <c r="T25" s="245"/>
    </row>
    <row r="26" spans="1:21" ht="13.5" x14ac:dyDescent="0.15">
      <c r="A26" s="245"/>
      <c r="B26" s="245"/>
      <c r="C26" s="245"/>
      <c r="D26" s="245"/>
      <c r="E26" s="245"/>
      <c r="F26" s="245"/>
      <c r="G26" s="245"/>
      <c r="H26" s="245"/>
      <c r="I26" s="245"/>
      <c r="J26" s="245"/>
      <c r="K26" s="245"/>
      <c r="L26" s="245"/>
      <c r="M26" s="245"/>
      <c r="N26" s="245"/>
      <c r="O26" s="245"/>
      <c r="P26" s="245"/>
      <c r="Q26" s="245"/>
      <c r="R26" s="245"/>
      <c r="S26" s="245"/>
      <c r="T26" s="245"/>
    </row>
    <row r="27" spans="1:21" ht="13.5" x14ac:dyDescent="0.15">
      <c r="A27" s="245" t="s">
        <v>119</v>
      </c>
      <c r="B27" s="245"/>
      <c r="C27" s="245"/>
      <c r="D27" s="245"/>
      <c r="E27" s="245"/>
      <c r="F27" s="245"/>
      <c r="G27" s="245"/>
      <c r="H27" s="245"/>
      <c r="I27" s="245"/>
      <c r="J27" s="245"/>
      <c r="K27" s="245"/>
      <c r="L27" s="245"/>
      <c r="M27" s="245"/>
      <c r="N27" s="245"/>
      <c r="O27" s="245"/>
      <c r="P27" s="245"/>
      <c r="Q27" s="245"/>
      <c r="R27" s="245"/>
      <c r="S27" s="245"/>
      <c r="T27" s="245"/>
    </row>
    <row r="28" spans="1:21" ht="13.5" x14ac:dyDescent="0.15">
      <c r="A28" s="245"/>
      <c r="B28" s="245"/>
      <c r="C28" s="245"/>
      <c r="D28" s="245"/>
      <c r="E28" s="245"/>
      <c r="F28" s="245"/>
      <c r="G28" s="245"/>
      <c r="H28" s="245"/>
      <c r="I28" s="245"/>
      <c r="J28" s="245"/>
      <c r="K28" s="245"/>
      <c r="L28" s="245"/>
      <c r="M28" s="245"/>
      <c r="N28" s="245"/>
      <c r="O28" s="245"/>
      <c r="P28" s="245"/>
      <c r="Q28" s="245"/>
      <c r="R28" s="245"/>
      <c r="S28" s="245"/>
      <c r="T28" s="245"/>
    </row>
    <row r="29" spans="1:21" ht="13.5" x14ac:dyDescent="0.15">
      <c r="A29" s="213" t="s">
        <v>40</v>
      </c>
      <c r="B29" s="213"/>
      <c r="C29" s="213"/>
      <c r="D29" s="213"/>
      <c r="E29" s="213"/>
      <c r="F29" s="213"/>
      <c r="G29" s="213"/>
      <c r="H29" s="213"/>
      <c r="I29" s="213"/>
      <c r="J29" s="213"/>
      <c r="K29" s="213"/>
      <c r="L29" s="213"/>
      <c r="M29" s="213"/>
      <c r="N29" s="213"/>
      <c r="O29" s="213"/>
      <c r="P29" s="213"/>
      <c r="Q29" s="213"/>
      <c r="R29" s="213"/>
      <c r="S29" s="213"/>
      <c r="T29" s="213"/>
    </row>
  </sheetData>
  <sheetProtection sheet="1" objects="1" scenarios="1"/>
  <dataConsolidate/>
  <mergeCells count="97">
    <mergeCell ref="A14:A21"/>
    <mergeCell ref="L20:M20"/>
    <mergeCell ref="B21:C21"/>
    <mergeCell ref="D21:E21"/>
    <mergeCell ref="F21:G21"/>
    <mergeCell ref="H21:I21"/>
    <mergeCell ref="J21:K21"/>
    <mergeCell ref="L21:M21"/>
    <mergeCell ref="B20:C20"/>
    <mergeCell ref="D20:E20"/>
    <mergeCell ref="F20:G20"/>
    <mergeCell ref="H20:I20"/>
    <mergeCell ref="J20:K20"/>
    <mergeCell ref="L19:M19"/>
    <mergeCell ref="B19:C19"/>
    <mergeCell ref="J18:K18"/>
    <mergeCell ref="O3:T3"/>
    <mergeCell ref="O5:P6"/>
    <mergeCell ref="Q5:R6"/>
    <mergeCell ref="O7:P7"/>
    <mergeCell ref="Q7:R7"/>
    <mergeCell ref="A29:T29"/>
    <mergeCell ref="A22:C22"/>
    <mergeCell ref="D22:E22"/>
    <mergeCell ref="F22:G22"/>
    <mergeCell ref="H22:I22"/>
    <mergeCell ref="A25:T26"/>
    <mergeCell ref="J22:K22"/>
    <mergeCell ref="L22:M22"/>
    <mergeCell ref="A27:T28"/>
    <mergeCell ref="D19:E19"/>
    <mergeCell ref="F19:G19"/>
    <mergeCell ref="H19:I19"/>
    <mergeCell ref="J19:K19"/>
    <mergeCell ref="H18:I18"/>
    <mergeCell ref="L18:M18"/>
    <mergeCell ref="L16:M16"/>
    <mergeCell ref="B17:C17"/>
    <mergeCell ref="D17:E17"/>
    <mergeCell ref="F17:G17"/>
    <mergeCell ref="H17:I17"/>
    <mergeCell ref="J17:K17"/>
    <mergeCell ref="L17:M17"/>
    <mergeCell ref="B16:C16"/>
    <mergeCell ref="D16:E16"/>
    <mergeCell ref="F16:G16"/>
    <mergeCell ref="H16:I16"/>
    <mergeCell ref="J16:K16"/>
    <mergeCell ref="B18:C18"/>
    <mergeCell ref="D18:E18"/>
    <mergeCell ref="F18:G18"/>
    <mergeCell ref="L14:M14"/>
    <mergeCell ref="B15:C15"/>
    <mergeCell ref="D15:E15"/>
    <mergeCell ref="F15:G15"/>
    <mergeCell ref="H15:I15"/>
    <mergeCell ref="J15:K15"/>
    <mergeCell ref="L15:M15"/>
    <mergeCell ref="J14:K14"/>
    <mergeCell ref="B14:C14"/>
    <mergeCell ref="D14:E14"/>
    <mergeCell ref="F14:G14"/>
    <mergeCell ref="H14:I14"/>
    <mergeCell ref="S8:T8"/>
    <mergeCell ref="A9:T9"/>
    <mergeCell ref="A10:S10"/>
    <mergeCell ref="B13:C13"/>
    <mergeCell ref="D13:E13"/>
    <mergeCell ref="F13:G13"/>
    <mergeCell ref="H13:I13"/>
    <mergeCell ref="J13:K13"/>
    <mergeCell ref="L13:M13"/>
    <mergeCell ref="O8:P8"/>
    <mergeCell ref="Q8:R8"/>
    <mergeCell ref="M7:N7"/>
    <mergeCell ref="C8:D8"/>
    <mergeCell ref="E8:F8"/>
    <mergeCell ref="G8:H8"/>
    <mergeCell ref="I8:J8"/>
    <mergeCell ref="K8:L8"/>
    <mergeCell ref="M8:N8"/>
    <mergeCell ref="A2:T2"/>
    <mergeCell ref="A5:A6"/>
    <mergeCell ref="B5:B6"/>
    <mergeCell ref="C5:J5"/>
    <mergeCell ref="K5:L6"/>
    <mergeCell ref="M5:N6"/>
    <mergeCell ref="S5:T7"/>
    <mergeCell ref="C6:D6"/>
    <mergeCell ref="E6:F6"/>
    <mergeCell ref="G6:H6"/>
    <mergeCell ref="I6:J6"/>
    <mergeCell ref="C7:D7"/>
    <mergeCell ref="E7:F7"/>
    <mergeCell ref="G7:H7"/>
    <mergeCell ref="I7:J7"/>
    <mergeCell ref="K7:L7"/>
  </mergeCells>
  <phoneticPr fontId="2"/>
  <dataValidations count="1">
    <dataValidation imeMode="off" allowBlank="1" showInputMessage="1" showErrorMessage="1" sqref="A8" xr:uid="{1FC78D13-C2A2-49D7-9934-CC1675897A9A}"/>
  </dataValidations>
  <pageMargins left="0.39370078740157483" right="0.19685039370078741" top="0.39370078740157483" bottom="0.19685039370078741" header="0.51181102362204722" footer="0.51181102362204722"/>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2:J60"/>
  <sheetViews>
    <sheetView view="pageBreakPreview" zoomScale="55" zoomScaleNormal="70" zoomScaleSheetLayoutView="55" workbookViewId="0">
      <selection activeCell="D8" sqref="D8"/>
    </sheetView>
  </sheetViews>
  <sheetFormatPr defaultRowHeight="13.5" x14ac:dyDescent="0.15"/>
  <cols>
    <col min="1" max="1" width="15.625" style="4" customWidth="1"/>
    <col min="2" max="2" width="10.625" style="4" customWidth="1"/>
    <col min="3" max="3" width="30.625" style="6" customWidth="1"/>
    <col min="4" max="5" width="35.625" style="6" customWidth="1"/>
    <col min="6" max="6" width="40.625" style="6" customWidth="1"/>
    <col min="7" max="7" width="15.625" style="4" customWidth="1"/>
    <col min="8" max="16384" width="9" style="4"/>
  </cols>
  <sheetData>
    <row r="2" spans="1:8" ht="19.899999999999999" customHeight="1" x14ac:dyDescent="0.15">
      <c r="B2" s="15"/>
      <c r="C2" s="233" t="s">
        <v>117</v>
      </c>
      <c r="D2" s="233"/>
      <c r="E2" s="233"/>
      <c r="F2" s="233"/>
    </row>
    <row r="3" spans="1:8" ht="18.75" x14ac:dyDescent="0.2">
      <c r="B3" s="16"/>
      <c r="C3" s="233"/>
      <c r="D3" s="233"/>
      <c r="E3" s="233"/>
      <c r="F3" s="233"/>
    </row>
    <row r="4" spans="1:8" ht="18.75" x14ac:dyDescent="0.2">
      <c r="B4" s="16"/>
      <c r="C4" s="249"/>
      <c r="D4" s="249"/>
      <c r="E4" s="249"/>
      <c r="F4" s="249"/>
    </row>
    <row r="5" spans="1:8" ht="18.75" x14ac:dyDescent="0.2">
      <c r="B5" s="227" t="s">
        <v>85</v>
      </c>
      <c r="C5" s="227"/>
      <c r="D5" s="35"/>
      <c r="E5" s="35"/>
      <c r="F5" s="35"/>
    </row>
    <row r="6" spans="1:8" ht="18.75" x14ac:dyDescent="0.2">
      <c r="B6" s="228"/>
      <c r="C6" s="228"/>
      <c r="D6" s="35"/>
      <c r="E6" s="35"/>
      <c r="F6" s="17" t="s">
        <v>49</v>
      </c>
    </row>
    <row r="7" spans="1:8" ht="31.5" customHeight="1" x14ac:dyDescent="0.15">
      <c r="A7" s="9"/>
      <c r="B7" s="225" t="s">
        <v>50</v>
      </c>
      <c r="C7" s="225"/>
      <c r="D7" s="51" t="s">
        <v>114</v>
      </c>
      <c r="E7" s="52" t="s">
        <v>115</v>
      </c>
      <c r="F7" s="53" t="s">
        <v>87</v>
      </c>
      <c r="G7" s="13"/>
      <c r="H7" s="10"/>
    </row>
    <row r="8" spans="1:8" ht="24.95" customHeight="1" x14ac:dyDescent="0.2">
      <c r="A8" s="93"/>
      <c r="B8" s="226" t="s">
        <v>91</v>
      </c>
      <c r="C8" s="226"/>
      <c r="D8" s="139"/>
      <c r="E8" s="18" t="str">
        <f>IF(D8="","",ROUNDDOWN(D8*(基本情報シート!$A$26/基本情報シート!$B$10),0))</f>
        <v/>
      </c>
      <c r="F8" s="19"/>
      <c r="G8" s="229"/>
    </row>
    <row r="9" spans="1:8" ht="24.95" customHeight="1" x14ac:dyDescent="0.2">
      <c r="A9" s="94"/>
      <c r="B9" s="226" t="s">
        <v>55</v>
      </c>
      <c r="C9" s="226"/>
      <c r="D9" s="139"/>
      <c r="E9" s="18" t="str">
        <f>IF(D9="","",ROUNDDOWN(D9*(基本情報シート!$A$26/基本情報シート!$B$10),0))</f>
        <v/>
      </c>
      <c r="F9" s="21"/>
      <c r="G9" s="230"/>
    </row>
    <row r="10" spans="1:8" ht="24.95" customHeight="1" x14ac:dyDescent="0.2">
      <c r="B10" s="223" t="s">
        <v>53</v>
      </c>
      <c r="C10" s="223"/>
      <c r="D10" s="140"/>
      <c r="E10" s="18" t="str">
        <f>IF(D10="","",ROUNDDOWN(D10*(基本情報シート!$A$26/基本情報シート!$B$10),0))</f>
        <v/>
      </c>
      <c r="F10" s="21"/>
      <c r="G10" s="11"/>
    </row>
    <row r="11" spans="1:8" ht="24.95" customHeight="1" x14ac:dyDescent="0.2">
      <c r="B11" s="223" t="s">
        <v>54</v>
      </c>
      <c r="C11" s="223"/>
      <c r="D11" s="140"/>
      <c r="E11" s="18" t="str">
        <f>IF(D11="","",ROUNDDOWN(D11*(基本情報シート!$A$26/基本情報シート!$B$10),0))</f>
        <v/>
      </c>
      <c r="F11" s="21"/>
      <c r="G11" s="11"/>
    </row>
    <row r="12" spans="1:8" ht="24.95" customHeight="1" x14ac:dyDescent="0.2">
      <c r="B12" s="223" t="s">
        <v>56</v>
      </c>
      <c r="C12" s="223"/>
      <c r="D12" s="140"/>
      <c r="E12" s="18" t="str">
        <f>IF(D12="","",ROUNDDOWN(D12*(基本情報シート!$A$26/基本情報シート!$B$10),0))</f>
        <v/>
      </c>
      <c r="F12" s="21"/>
      <c r="G12" s="11"/>
    </row>
    <row r="13" spans="1:8" ht="24.95" customHeight="1" x14ac:dyDescent="0.2">
      <c r="B13" s="223" t="s">
        <v>57</v>
      </c>
      <c r="C13" s="223"/>
      <c r="D13" s="140"/>
      <c r="E13" s="18" t="str">
        <f>IF(D13="","",ROUNDDOWN(D13*(基本情報シート!$A$26/基本情報シート!$B$10),0))</f>
        <v/>
      </c>
      <c r="F13" s="21"/>
      <c r="G13" s="11"/>
    </row>
    <row r="14" spans="1:8" ht="24.95" customHeight="1" x14ac:dyDescent="0.2">
      <c r="B14" s="223" t="s">
        <v>58</v>
      </c>
      <c r="C14" s="223"/>
      <c r="D14" s="140"/>
      <c r="E14" s="18" t="str">
        <f>IF(D14="","",ROUNDDOWN(D14*(基本情報シート!$A$26/基本情報シート!$B$10),0))</f>
        <v/>
      </c>
      <c r="F14" s="21"/>
      <c r="G14" s="11"/>
    </row>
    <row r="15" spans="1:8" ht="24.95" customHeight="1" x14ac:dyDescent="0.2">
      <c r="B15" s="223" t="s">
        <v>59</v>
      </c>
      <c r="C15" s="223"/>
      <c r="D15" s="140"/>
      <c r="E15" s="18" t="str">
        <f>IF(D15="","",ROUNDDOWN(D15*(基本情報シート!$A$26/基本情報シート!$B$10),0))</f>
        <v/>
      </c>
      <c r="F15" s="21"/>
      <c r="G15" s="11"/>
    </row>
    <row r="16" spans="1:8" ht="24.95" customHeight="1" x14ac:dyDescent="0.2">
      <c r="B16" s="223" t="s">
        <v>52</v>
      </c>
      <c r="C16" s="223"/>
      <c r="D16" s="140"/>
      <c r="E16" s="18" t="str">
        <f>IF(D16="","",ROUNDDOWN(D16*(基本情報シート!$A$26/基本情報シート!$B$10),0))</f>
        <v/>
      </c>
      <c r="F16" s="21"/>
      <c r="G16" s="11"/>
    </row>
    <row r="17" spans="1:7" ht="24.95" customHeight="1" x14ac:dyDescent="0.2">
      <c r="B17" s="234"/>
      <c r="C17" s="234"/>
      <c r="D17" s="140"/>
      <c r="E17" s="20"/>
      <c r="F17" s="21"/>
      <c r="G17" s="11"/>
    </row>
    <row r="18" spans="1:7" ht="24.95" customHeight="1" x14ac:dyDescent="0.2">
      <c r="B18" s="234"/>
      <c r="C18" s="234"/>
      <c r="D18" s="141"/>
      <c r="E18" s="18"/>
      <c r="F18" s="19"/>
      <c r="G18" s="11"/>
    </row>
    <row r="19" spans="1:7" ht="24.95" customHeight="1" x14ac:dyDescent="0.2">
      <c r="B19" s="235" t="s">
        <v>60</v>
      </c>
      <c r="C19" s="235"/>
      <c r="D19" s="22">
        <f>SUM(D8:D18)</f>
        <v>0</v>
      </c>
      <c r="E19" s="22">
        <f>IFERROR(ROUNDDOWN(D19*(基本情報シート!$A$26/基本情報シート!$B$10),0),0)</f>
        <v>0</v>
      </c>
      <c r="F19" s="19"/>
      <c r="G19" s="11"/>
    </row>
    <row r="20" spans="1:7" ht="19.899999999999999" customHeight="1" x14ac:dyDescent="0.2">
      <c r="B20" s="23"/>
      <c r="C20" s="24"/>
      <c r="D20" s="25"/>
      <c r="E20" s="25"/>
      <c r="F20" s="40"/>
      <c r="G20" s="39"/>
    </row>
    <row r="21" spans="1:7" ht="18.75" x14ac:dyDescent="0.2">
      <c r="B21" s="227" t="s">
        <v>86</v>
      </c>
      <c r="C21" s="227"/>
      <c r="D21" s="35"/>
      <c r="E21" s="35"/>
      <c r="F21" s="75"/>
      <c r="G21" s="39"/>
    </row>
    <row r="22" spans="1:7" ht="18.75" x14ac:dyDescent="0.2">
      <c r="B22" s="228"/>
      <c r="C22" s="228"/>
      <c r="D22" s="35"/>
      <c r="E22" s="35"/>
      <c r="F22" s="27" t="s">
        <v>49</v>
      </c>
      <c r="G22" s="39"/>
    </row>
    <row r="23" spans="1:7" ht="31.5" customHeight="1" x14ac:dyDescent="0.15">
      <c r="A23" s="7"/>
      <c r="B23" s="236" t="s">
        <v>81</v>
      </c>
      <c r="C23" s="236"/>
      <c r="D23" s="55" t="s">
        <v>114</v>
      </c>
      <c r="E23" s="52" t="s">
        <v>115</v>
      </c>
      <c r="F23" s="53" t="s">
        <v>88</v>
      </c>
      <c r="G23" s="13"/>
    </row>
    <row r="24" spans="1:7" ht="24.95" customHeight="1" x14ac:dyDescent="0.2">
      <c r="A24" s="95"/>
      <c r="B24" s="231" t="s">
        <v>83</v>
      </c>
      <c r="C24" s="26" t="s">
        <v>61</v>
      </c>
      <c r="D24" s="142"/>
      <c r="E24" s="18" t="str">
        <f>IF(D24="","",ROUNDDOWN(D24*(基本情報シート!$A$26/基本情報シート!$B$10),0))</f>
        <v/>
      </c>
      <c r="F24" s="27"/>
      <c r="G24" s="12"/>
    </row>
    <row r="25" spans="1:7" ht="24.95" customHeight="1" x14ac:dyDescent="0.2">
      <c r="A25" s="95"/>
      <c r="B25" s="231"/>
      <c r="C25" s="26" t="s">
        <v>62</v>
      </c>
      <c r="D25" s="142"/>
      <c r="E25" s="18" t="str">
        <f>IF(D25="","",ROUNDDOWN(D25*(基本情報シート!$A$26/基本情報シート!$B$10),0))</f>
        <v/>
      </c>
      <c r="F25" s="29"/>
      <c r="G25" s="12"/>
    </row>
    <row r="26" spans="1:7" ht="24.95" customHeight="1" x14ac:dyDescent="0.2">
      <c r="A26" s="95"/>
      <c r="B26" s="231"/>
      <c r="C26" s="26" t="s">
        <v>63</v>
      </c>
      <c r="D26" s="143"/>
      <c r="E26" s="18" t="str">
        <f>IF(D26="","",ROUNDDOWN(D26*(基本情報シート!$A$26/基本情報シート!$B$10),0))</f>
        <v/>
      </c>
      <c r="F26" s="29"/>
      <c r="G26" s="12"/>
    </row>
    <row r="27" spans="1:7" ht="24.95" customHeight="1" x14ac:dyDescent="0.2">
      <c r="A27" s="95"/>
      <c r="B27" s="231"/>
      <c r="C27" s="26" t="s">
        <v>64</v>
      </c>
      <c r="D27" s="143"/>
      <c r="E27" s="18" t="str">
        <f>IF(D27="","",ROUNDDOWN(D27*(基本情報シート!$A$26/基本情報シート!$B$10),0))</f>
        <v/>
      </c>
      <c r="F27" s="29"/>
      <c r="G27" s="12"/>
    </row>
    <row r="28" spans="1:7" ht="24.95" customHeight="1" x14ac:dyDescent="0.2">
      <c r="A28" s="95"/>
      <c r="B28" s="231"/>
      <c r="C28" s="26" t="s">
        <v>65</v>
      </c>
      <c r="D28" s="143"/>
      <c r="E28" s="18" t="str">
        <f>IF(D28="","",ROUNDDOWN(D28*(基本情報シート!$A$26/基本情報シート!$B$10),0))</f>
        <v/>
      </c>
      <c r="F28" s="29"/>
      <c r="G28" s="12"/>
    </row>
    <row r="29" spans="1:7" ht="24.95" customHeight="1" x14ac:dyDescent="0.2">
      <c r="A29" s="95"/>
      <c r="B29" s="231"/>
      <c r="C29" s="26" t="s">
        <v>66</v>
      </c>
      <c r="D29" s="143"/>
      <c r="E29" s="18" t="str">
        <f>IF(D29="","",ROUNDDOWN(D29*(基本情報シート!$A$26/基本情報シート!$B$10),0))</f>
        <v/>
      </c>
      <c r="F29" s="29"/>
      <c r="G29" s="12"/>
    </row>
    <row r="30" spans="1:7" ht="24.95" customHeight="1" x14ac:dyDescent="0.2">
      <c r="A30" s="95"/>
      <c r="B30" s="231"/>
      <c r="C30" s="26"/>
      <c r="D30" s="143"/>
      <c r="E30" s="18" t="str">
        <f>IF(D30="","",ROUNDDOWN(D30*(基本情報シート!$A$26/基本情報シート!$B$10),0))</f>
        <v/>
      </c>
      <c r="F30" s="29"/>
      <c r="G30" s="12"/>
    </row>
    <row r="31" spans="1:7" ht="24.95" customHeight="1" x14ac:dyDescent="0.2">
      <c r="A31" s="95"/>
      <c r="B31" s="231"/>
      <c r="C31" s="26"/>
      <c r="D31" s="143"/>
      <c r="E31" s="18" t="str">
        <f>IF(D31="","",ROUNDDOWN(D31*(基本情報シート!$A$26/基本情報シート!$B$10),0))</f>
        <v/>
      </c>
      <c r="F31" s="29"/>
      <c r="G31" s="12"/>
    </row>
    <row r="32" spans="1:7" ht="24.95" customHeight="1" x14ac:dyDescent="0.2">
      <c r="A32" s="95"/>
      <c r="B32" s="231"/>
      <c r="C32" s="26"/>
      <c r="D32" s="143"/>
      <c r="E32" s="18" t="str">
        <f>IF(D32="","",ROUNDDOWN(D32*(基本情報シート!$A$26/基本情報シート!$B$10),0))</f>
        <v/>
      </c>
      <c r="F32" s="29"/>
      <c r="G32" s="12"/>
    </row>
    <row r="33" spans="1:10" ht="24.95" customHeight="1" x14ac:dyDescent="0.2">
      <c r="A33" s="95"/>
      <c r="B33" s="231" t="s">
        <v>84</v>
      </c>
      <c r="C33" s="30" t="s">
        <v>67</v>
      </c>
      <c r="D33" s="143"/>
      <c r="E33" s="18" t="str">
        <f>IF(D33="","",ROUNDDOWN(D33*(基本情報シート!$A$26/基本情報シート!$B$10),0))</f>
        <v/>
      </c>
      <c r="F33" s="29"/>
      <c r="G33" s="12"/>
    </row>
    <row r="34" spans="1:10" ht="24.95" customHeight="1" x14ac:dyDescent="0.2">
      <c r="A34" s="95"/>
      <c r="B34" s="231"/>
      <c r="C34" s="30" t="s">
        <v>68</v>
      </c>
      <c r="D34" s="143"/>
      <c r="E34" s="18" t="str">
        <f>IF(D34="","",ROUNDDOWN(D34*(基本情報シート!$A$26/基本情報シート!$B$10),0))</f>
        <v/>
      </c>
      <c r="F34" s="29"/>
      <c r="G34" s="12"/>
    </row>
    <row r="35" spans="1:10" ht="24.95" customHeight="1" x14ac:dyDescent="0.2">
      <c r="A35" s="95"/>
      <c r="B35" s="231"/>
      <c r="C35" s="30" t="s">
        <v>69</v>
      </c>
      <c r="D35" s="143"/>
      <c r="E35" s="18" t="str">
        <f>IF(D35="","",ROUNDDOWN(D35*(基本情報シート!$A$26/基本情報シート!$B$10),0))</f>
        <v/>
      </c>
      <c r="F35" s="29"/>
      <c r="G35" s="12"/>
    </row>
    <row r="36" spans="1:10" ht="24.95" customHeight="1" x14ac:dyDescent="0.2">
      <c r="A36" s="95"/>
      <c r="B36" s="231"/>
      <c r="C36" s="30" t="s">
        <v>70</v>
      </c>
      <c r="D36" s="143"/>
      <c r="E36" s="18" t="str">
        <f>IF(D36="","",ROUNDDOWN(D36*(基本情報シート!$A$26/基本情報シート!$B$10),0))</f>
        <v/>
      </c>
      <c r="F36" s="29"/>
      <c r="G36" s="12"/>
    </row>
    <row r="37" spans="1:10" ht="24.95" customHeight="1" x14ac:dyDescent="0.2">
      <c r="A37" s="95"/>
      <c r="B37" s="231"/>
      <c r="C37" s="30" t="s">
        <v>71</v>
      </c>
      <c r="D37" s="143"/>
      <c r="E37" s="18" t="str">
        <f>IF(D37="","",ROUNDDOWN(D37*(基本情報シート!$A$26/基本情報シート!$B$10),0))</f>
        <v/>
      </c>
      <c r="F37" s="29"/>
      <c r="G37" s="12"/>
    </row>
    <row r="38" spans="1:10" ht="24.95" customHeight="1" x14ac:dyDescent="0.2">
      <c r="A38" s="95"/>
      <c r="B38" s="231"/>
      <c r="C38" s="30" t="s">
        <v>72</v>
      </c>
      <c r="D38" s="143"/>
      <c r="E38" s="18" t="str">
        <f>IF(D38="","",ROUNDDOWN(D38*(基本情報シート!$A$26/基本情報シート!$B$10),0))</f>
        <v/>
      </c>
      <c r="F38" s="29"/>
      <c r="G38" s="12"/>
    </row>
    <row r="39" spans="1:10" ht="24.95" customHeight="1" x14ac:dyDescent="0.2">
      <c r="A39" s="95"/>
      <c r="B39" s="231"/>
      <c r="C39" s="30" t="s">
        <v>73</v>
      </c>
      <c r="D39" s="143"/>
      <c r="E39" s="18" t="str">
        <f>IF(D39="","",ROUNDDOWN(D39*(基本情報シート!$A$26/基本情報シート!$B$10),0))</f>
        <v/>
      </c>
      <c r="F39" s="29"/>
      <c r="G39" s="12"/>
    </row>
    <row r="40" spans="1:10" ht="24.95" customHeight="1" x14ac:dyDescent="0.2">
      <c r="A40" s="95"/>
      <c r="B40" s="231"/>
      <c r="C40" s="30" t="s">
        <v>74</v>
      </c>
      <c r="D40" s="143"/>
      <c r="E40" s="18" t="str">
        <f>IF(D40="","",ROUNDDOWN(D40*(基本情報シート!$A$26/基本情報シート!$B$10),0))</f>
        <v/>
      </c>
      <c r="F40" s="29"/>
      <c r="G40" s="12"/>
    </row>
    <row r="41" spans="1:10" ht="24.95" customHeight="1" x14ac:dyDescent="0.2">
      <c r="A41" s="95"/>
      <c r="B41" s="231"/>
      <c r="C41" s="30" t="s">
        <v>75</v>
      </c>
      <c r="D41" s="143"/>
      <c r="E41" s="18" t="str">
        <f>IF(D41="","",ROUNDDOWN(D41*(基本情報シート!$A$26/基本情報シート!$B$10),0))</f>
        <v/>
      </c>
      <c r="F41" s="27"/>
      <c r="G41" s="12"/>
    </row>
    <row r="42" spans="1:10" ht="24.95" customHeight="1" x14ac:dyDescent="0.2">
      <c r="A42" s="95"/>
      <c r="B42" s="231"/>
      <c r="C42" s="30"/>
      <c r="D42" s="143"/>
      <c r="E42" s="18" t="str">
        <f>IF(D42="","",ROUNDDOWN(D42*(基本情報シート!$A$26/基本情報シート!$B$10),0))</f>
        <v/>
      </c>
      <c r="F42" s="29"/>
      <c r="G42" s="12"/>
    </row>
    <row r="43" spans="1:10" ht="24.95" customHeight="1" x14ac:dyDescent="0.2">
      <c r="A43" s="95"/>
      <c r="B43" s="231"/>
      <c r="C43" s="30"/>
      <c r="D43" s="143"/>
      <c r="E43" s="18" t="str">
        <f>IF(D43="","",ROUNDDOWN(D43*(基本情報シート!$A$26/基本情報シート!$B$10),0))</f>
        <v/>
      </c>
      <c r="F43" s="29"/>
      <c r="G43" s="12"/>
    </row>
    <row r="44" spans="1:10" ht="24.95" customHeight="1" x14ac:dyDescent="0.2">
      <c r="A44" s="95"/>
      <c r="B44" s="231"/>
      <c r="C44" s="30"/>
      <c r="D44" s="143"/>
      <c r="E44" s="18" t="str">
        <f>IF(D44="","",ROUNDDOWN(D44*(基本情報シート!$A$26/基本情報シート!$B$10),0))</f>
        <v/>
      </c>
      <c r="F44" s="29"/>
      <c r="G44" s="12"/>
    </row>
    <row r="45" spans="1:10" ht="24.95" customHeight="1" x14ac:dyDescent="0.2">
      <c r="A45" s="8"/>
      <c r="B45" s="237" t="s">
        <v>92</v>
      </c>
      <c r="C45" s="55" t="s">
        <v>76</v>
      </c>
      <c r="D45" s="144"/>
      <c r="E45" s="18" t="str">
        <f>IF(D45="","",ROUNDDOWN(D45*(基本情報シート!$A$26/基本情報シート!$B$10),0))</f>
        <v/>
      </c>
      <c r="F45" s="29"/>
      <c r="G45" s="12"/>
      <c r="J45" s="5"/>
    </row>
    <row r="46" spans="1:10" ht="24.95" customHeight="1" x14ac:dyDescent="0.2">
      <c r="A46" s="8"/>
      <c r="B46" s="238"/>
      <c r="C46" s="55" t="s">
        <v>77</v>
      </c>
      <c r="D46" s="144"/>
      <c r="E46" s="18" t="str">
        <f>IF(D46="","",ROUNDDOWN(D46*(基本情報シート!$A$26/基本情報シート!$B$10),0))</f>
        <v/>
      </c>
      <c r="F46" s="29"/>
      <c r="G46" s="12"/>
    </row>
    <row r="47" spans="1:10" ht="24.95" customHeight="1" x14ac:dyDescent="0.2">
      <c r="A47" s="8"/>
      <c r="B47" s="238"/>
      <c r="C47" s="55" t="s">
        <v>78</v>
      </c>
      <c r="D47" s="145"/>
      <c r="E47" s="18" t="str">
        <f>IF(D47="","",ROUNDDOWN(D47*(基本情報シート!$A$26/基本情報シート!$B$10),0))</f>
        <v/>
      </c>
      <c r="F47" s="29"/>
      <c r="G47" s="12"/>
    </row>
    <row r="48" spans="1:10" ht="24.95" customHeight="1" x14ac:dyDescent="0.2">
      <c r="A48" s="8"/>
      <c r="B48" s="238"/>
      <c r="C48" s="55" t="s">
        <v>79</v>
      </c>
      <c r="D48" s="145"/>
      <c r="E48" s="18" t="str">
        <f>IF(D48="","",ROUNDDOWN(D48*(基本情報シート!$A$26/基本情報シート!$B$10),0))</f>
        <v/>
      </c>
      <c r="F48" s="29"/>
      <c r="G48" s="12"/>
    </row>
    <row r="49" spans="1:7" ht="24.95" customHeight="1" x14ac:dyDescent="0.2">
      <c r="A49" s="8"/>
      <c r="B49" s="238"/>
      <c r="C49" s="55" t="s">
        <v>80</v>
      </c>
      <c r="D49" s="136"/>
      <c r="E49" s="18" t="str">
        <f>IF(D49="","",ROUNDDOWN(D49*(基本情報シート!$A$26/基本情報シート!$B$10),0))</f>
        <v/>
      </c>
      <c r="F49" s="29"/>
      <c r="G49" s="12"/>
    </row>
    <row r="50" spans="1:7" ht="24.95" customHeight="1" x14ac:dyDescent="0.2">
      <c r="A50" s="8"/>
      <c r="B50" s="238"/>
      <c r="C50" s="55"/>
      <c r="D50" s="136"/>
      <c r="E50" s="28" t="str" cm="1">
        <f t="array" aca="1" ref="E50" ca="1">IFERROR(ROUNDdoen(D50*(精算書!B$8/精算書!A$8),0),"")</f>
        <v/>
      </c>
      <c r="F50" s="29"/>
      <c r="G50" s="12"/>
    </row>
    <row r="51" spans="1:7" ht="24.95" customHeight="1" x14ac:dyDescent="0.2">
      <c r="A51" s="8"/>
      <c r="B51" s="239"/>
      <c r="C51" s="55"/>
      <c r="D51" s="136"/>
      <c r="E51" s="28" t="str" cm="1">
        <f t="array" aca="1" ref="E51" ca="1">IFERROR(ROUNDdoen(D51*(精算書!B$8/精算書!A$8),0),"")</f>
        <v/>
      </c>
      <c r="F51" s="29"/>
      <c r="G51" s="12"/>
    </row>
    <row r="52" spans="1:7" ht="24.95" customHeight="1" x14ac:dyDescent="0.2">
      <c r="A52" s="6"/>
      <c r="B52" s="32"/>
      <c r="C52" s="33" t="s">
        <v>60</v>
      </c>
      <c r="D52" s="34">
        <f>SUM(D24:D51)</f>
        <v>0</v>
      </c>
      <c r="E52" s="22">
        <f>IFERROR(ROUNDDOWN(D52*(基本情報シート!$A$26/基本情報シート!$B$10),0),0)</f>
        <v>0</v>
      </c>
      <c r="F52" s="27"/>
      <c r="G52" s="14"/>
    </row>
    <row r="53" spans="1:7" ht="27" customHeight="1" x14ac:dyDescent="0.2">
      <c r="A53" s="6"/>
      <c r="B53" s="35"/>
      <c r="C53" s="36"/>
      <c r="D53" s="96" t="str">
        <f>IF(D19=D52,"","※歳入出の金額に差があります")</f>
        <v/>
      </c>
      <c r="E53" s="35"/>
      <c r="F53" s="35"/>
    </row>
    <row r="54" spans="1:7" ht="18.75" x14ac:dyDescent="0.2">
      <c r="A54" s="6"/>
      <c r="B54" s="35"/>
      <c r="C54" s="36"/>
      <c r="D54" s="35"/>
      <c r="E54" s="35"/>
      <c r="F54" s="35"/>
    </row>
    <row r="55" spans="1:7" ht="24.95" customHeight="1" x14ac:dyDescent="0.15">
      <c r="B55" s="232" t="s">
        <v>89</v>
      </c>
      <c r="C55" s="232"/>
      <c r="D55" s="232"/>
      <c r="E55" s="232"/>
      <c r="F55" s="37"/>
    </row>
    <row r="56" spans="1:7" ht="24.95" customHeight="1" x14ac:dyDescent="0.15">
      <c r="B56" s="232" t="s">
        <v>157</v>
      </c>
      <c r="C56" s="232"/>
      <c r="D56" s="232"/>
      <c r="E56" s="23"/>
      <c r="F56" s="37"/>
    </row>
    <row r="57" spans="1:7" ht="24.95" customHeight="1" x14ac:dyDescent="0.15">
      <c r="B57" s="23"/>
      <c r="C57" s="23" t="s">
        <v>90</v>
      </c>
      <c r="D57" s="97" t="s">
        <v>131</v>
      </c>
      <c r="E57" s="232">
        <f>基本情報シート!B8</f>
        <v>0</v>
      </c>
      <c r="F57" s="232"/>
    </row>
    <row r="58" spans="1:7" ht="24.95" customHeight="1" x14ac:dyDescent="0.15">
      <c r="B58" s="23"/>
      <c r="C58" s="23"/>
      <c r="D58" s="97" t="s">
        <v>132</v>
      </c>
      <c r="E58" s="232">
        <f>基本情報シート!B7</f>
        <v>0</v>
      </c>
      <c r="F58" s="232"/>
    </row>
    <row r="59" spans="1:7" ht="24.95" customHeight="1" x14ac:dyDescent="0.15">
      <c r="B59" s="23"/>
      <c r="C59" s="23"/>
      <c r="D59" s="97" t="s">
        <v>133</v>
      </c>
      <c r="E59" s="232">
        <f>基本情報シート!B9</f>
        <v>0</v>
      </c>
      <c r="F59" s="232"/>
    </row>
    <row r="60" spans="1:7" x14ac:dyDescent="0.15">
      <c r="B60" s="38"/>
      <c r="C60" s="74"/>
      <c r="D60" s="74"/>
      <c r="E60" s="74"/>
    </row>
  </sheetData>
  <sheetProtection sheet="1" objects="1" scenarios="1"/>
  <mergeCells count="27">
    <mergeCell ref="B55:E55"/>
    <mergeCell ref="B56:D56"/>
    <mergeCell ref="E57:F57"/>
    <mergeCell ref="E58:F58"/>
    <mergeCell ref="E59:F59"/>
    <mergeCell ref="B13:C13"/>
    <mergeCell ref="B24:B32"/>
    <mergeCell ref="B33:B44"/>
    <mergeCell ref="B45:B51"/>
    <mergeCell ref="B14:C14"/>
    <mergeCell ref="B15:C15"/>
    <mergeCell ref="B16:C16"/>
    <mergeCell ref="B17:C17"/>
    <mergeCell ref="B18:C18"/>
    <mergeCell ref="B19:C19"/>
    <mergeCell ref="B21:C22"/>
    <mergeCell ref="B23:C23"/>
    <mergeCell ref="G8:G9"/>
    <mergeCell ref="B9:C9"/>
    <mergeCell ref="B10:C10"/>
    <mergeCell ref="B11:C11"/>
    <mergeCell ref="B12:C12"/>
    <mergeCell ref="C2:F3"/>
    <mergeCell ref="C4:F4"/>
    <mergeCell ref="B5:C6"/>
    <mergeCell ref="B7:C7"/>
    <mergeCell ref="B8:C8"/>
  </mergeCells>
  <phoneticPr fontId="2"/>
  <pageMargins left="0.23622047244094491" right="0.23622047244094491" top="0.74803149606299213" bottom="0.74803149606299213" header="0.31496062992125984" footer="0.31496062992125984"/>
  <pageSetup paperSize="9" scale="55" orientation="portrait" cellComments="asDisplayed"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C22"/>
  <sheetViews>
    <sheetView workbookViewId="0">
      <selection sqref="A1:C1"/>
    </sheetView>
  </sheetViews>
  <sheetFormatPr defaultRowHeight="15" customHeight="1" x14ac:dyDescent="0.15"/>
  <cols>
    <col min="1" max="1" width="10.5" style="1" customWidth="1"/>
    <col min="2" max="2" width="12.875" style="1" customWidth="1"/>
    <col min="3" max="3" width="73.625" style="2" customWidth="1"/>
    <col min="4" max="16384" width="9" style="2"/>
  </cols>
  <sheetData>
    <row r="1" spans="1:3" ht="15" customHeight="1" x14ac:dyDescent="0.15">
      <c r="A1" s="250" t="s">
        <v>113</v>
      </c>
      <c r="B1" s="250"/>
      <c r="C1" s="250"/>
    </row>
    <row r="2" spans="1:3" ht="27.75" customHeight="1" x14ac:dyDescent="0.15">
      <c r="A2" s="50" t="s">
        <v>112</v>
      </c>
      <c r="B2" s="50"/>
      <c r="C2" s="50" t="s">
        <v>111</v>
      </c>
    </row>
    <row r="3" spans="1:3" ht="27.75" customHeight="1" x14ac:dyDescent="0.15">
      <c r="A3" s="251" t="s">
        <v>110</v>
      </c>
      <c r="B3" s="46" t="s">
        <v>61</v>
      </c>
      <c r="C3" s="49" t="s">
        <v>109</v>
      </c>
    </row>
    <row r="4" spans="1:3" ht="27.75" customHeight="1" x14ac:dyDescent="0.15">
      <c r="A4" s="252"/>
      <c r="B4" s="46" t="s">
        <v>62</v>
      </c>
      <c r="C4" s="49"/>
    </row>
    <row r="5" spans="1:3" ht="27.75" customHeight="1" x14ac:dyDescent="0.15">
      <c r="A5" s="252"/>
      <c r="B5" s="46" t="s">
        <v>63</v>
      </c>
      <c r="C5" s="49"/>
    </row>
    <row r="6" spans="1:3" ht="27.75" customHeight="1" x14ac:dyDescent="0.15">
      <c r="A6" s="252"/>
      <c r="B6" s="46" t="s">
        <v>64</v>
      </c>
      <c r="C6" s="49"/>
    </row>
    <row r="7" spans="1:3" ht="27.75" customHeight="1" x14ac:dyDescent="0.15">
      <c r="A7" s="252"/>
      <c r="B7" s="46" t="s">
        <v>65</v>
      </c>
      <c r="C7" s="49" t="s">
        <v>108</v>
      </c>
    </row>
    <row r="8" spans="1:3" ht="27.75" customHeight="1" x14ac:dyDescent="0.15">
      <c r="A8" s="253"/>
      <c r="B8" s="46" t="s">
        <v>66</v>
      </c>
      <c r="C8" s="49" t="s">
        <v>107</v>
      </c>
    </row>
    <row r="9" spans="1:3" ht="46.5" customHeight="1" x14ac:dyDescent="0.15">
      <c r="A9" s="251" t="s">
        <v>106</v>
      </c>
      <c r="B9" s="46" t="s">
        <v>67</v>
      </c>
      <c r="C9" s="49" t="s">
        <v>105</v>
      </c>
    </row>
    <row r="10" spans="1:3" ht="39.75" customHeight="1" x14ac:dyDescent="0.15">
      <c r="A10" s="252"/>
      <c r="B10" s="46" t="s">
        <v>68</v>
      </c>
      <c r="C10" s="49" t="s">
        <v>104</v>
      </c>
    </row>
    <row r="11" spans="1:3" ht="27.75" customHeight="1" x14ac:dyDescent="0.15">
      <c r="A11" s="252"/>
      <c r="B11" s="46" t="s">
        <v>69</v>
      </c>
      <c r="C11" s="49" t="s">
        <v>103</v>
      </c>
    </row>
    <row r="12" spans="1:3" ht="27.75" customHeight="1" x14ac:dyDescent="0.15">
      <c r="A12" s="252"/>
      <c r="B12" s="46" t="s">
        <v>70</v>
      </c>
      <c r="C12" s="49" t="s">
        <v>102</v>
      </c>
    </row>
    <row r="13" spans="1:3" ht="27.75" customHeight="1" x14ac:dyDescent="0.15">
      <c r="A13" s="252"/>
      <c r="B13" s="46" t="s">
        <v>71</v>
      </c>
      <c r="C13" s="45" t="s">
        <v>101</v>
      </c>
    </row>
    <row r="14" spans="1:3" ht="48.75" customHeight="1" x14ac:dyDescent="0.15">
      <c r="A14" s="252"/>
      <c r="B14" s="48" t="s">
        <v>72</v>
      </c>
      <c r="C14" s="43" t="s">
        <v>100</v>
      </c>
    </row>
    <row r="15" spans="1:3" ht="27.75" customHeight="1" x14ac:dyDescent="0.15">
      <c r="A15" s="252"/>
      <c r="B15" s="46" t="s">
        <v>73</v>
      </c>
      <c r="C15" s="47" t="s">
        <v>99</v>
      </c>
    </row>
    <row r="16" spans="1:3" ht="27.75" customHeight="1" x14ac:dyDescent="0.15">
      <c r="A16" s="252"/>
      <c r="B16" s="46" t="s">
        <v>74</v>
      </c>
      <c r="C16" s="45"/>
    </row>
    <row r="17" spans="1:3" ht="27.75" customHeight="1" x14ac:dyDescent="0.15">
      <c r="A17" s="252"/>
      <c r="B17" s="44" t="s">
        <v>75</v>
      </c>
      <c r="C17" s="42" t="s">
        <v>98</v>
      </c>
    </row>
    <row r="18" spans="1:3" ht="27.75" customHeight="1" x14ac:dyDescent="0.15">
      <c r="A18" s="254" t="s">
        <v>97</v>
      </c>
      <c r="B18" s="3" t="s">
        <v>76</v>
      </c>
      <c r="C18" s="42" t="s">
        <v>96</v>
      </c>
    </row>
    <row r="19" spans="1:3" ht="27.75" customHeight="1" x14ac:dyDescent="0.15">
      <c r="A19" s="254"/>
      <c r="B19" s="3" t="s">
        <v>77</v>
      </c>
      <c r="C19" s="42" t="s">
        <v>95</v>
      </c>
    </row>
    <row r="20" spans="1:3" ht="27.75" customHeight="1" x14ac:dyDescent="0.15">
      <c r="A20" s="254"/>
      <c r="B20" s="3" t="s">
        <v>78</v>
      </c>
      <c r="C20" s="42" t="s">
        <v>94</v>
      </c>
    </row>
    <row r="21" spans="1:3" ht="35.25" customHeight="1" x14ac:dyDescent="0.15">
      <c r="A21" s="254"/>
      <c r="B21" s="3" t="s">
        <v>79</v>
      </c>
      <c r="C21" s="43" t="s">
        <v>93</v>
      </c>
    </row>
    <row r="22" spans="1:3" ht="27.75" customHeight="1" x14ac:dyDescent="0.15">
      <c r="A22" s="254"/>
      <c r="B22" s="3" t="s">
        <v>80</v>
      </c>
      <c r="C22" s="42"/>
    </row>
  </sheetData>
  <mergeCells count="4">
    <mergeCell ref="A1:C1"/>
    <mergeCell ref="A3:A8"/>
    <mergeCell ref="A9:A17"/>
    <mergeCell ref="A18:A22"/>
  </mergeCells>
  <phoneticPr fontId="2"/>
  <pageMargins left="0.71" right="0.71" top="0.75" bottom="0.75" header="0.31" footer="0.31"/>
  <pageSetup paperSize="9" scale="84" fitToHeight="0" orientation="portrait" r:id="rId1"/>
  <headerFooter>
    <oddHeader>&amp;L（参考）対象経費の考え方</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H56"/>
  <sheetViews>
    <sheetView workbookViewId="0">
      <selection activeCell="H14" sqref="H14"/>
    </sheetView>
  </sheetViews>
  <sheetFormatPr defaultRowHeight="13.5" x14ac:dyDescent="0.15"/>
  <cols>
    <col min="1" max="1" width="15.375" customWidth="1"/>
    <col min="5" max="5" width="9" hidden="1" customWidth="1"/>
    <col min="6" max="6" width="11" customWidth="1"/>
    <col min="8" max="8" width="13.875" style="146" bestFit="1" customWidth="1"/>
  </cols>
  <sheetData>
    <row r="1" spans="1:8" x14ac:dyDescent="0.15">
      <c r="A1" s="255" t="s">
        <v>120</v>
      </c>
      <c r="B1" s="255"/>
      <c r="C1" s="255"/>
      <c r="D1" s="76"/>
      <c r="E1" s="76"/>
      <c r="F1" s="76"/>
    </row>
    <row r="2" spans="1:8" s="92" customFormat="1" x14ac:dyDescent="0.15">
      <c r="A2" s="90" t="s">
        <v>121</v>
      </c>
      <c r="B2" s="90"/>
      <c r="C2" s="91" t="s">
        <v>4</v>
      </c>
      <c r="D2" s="91" t="s">
        <v>122</v>
      </c>
      <c r="E2" s="91" t="s">
        <v>130</v>
      </c>
      <c r="F2" s="91" t="s">
        <v>123</v>
      </c>
      <c r="H2" s="147"/>
    </row>
    <row r="3" spans="1:8" x14ac:dyDescent="0.15">
      <c r="A3" s="256" t="s">
        <v>124</v>
      </c>
      <c r="B3" s="259" t="s">
        <v>127</v>
      </c>
      <c r="C3" s="77">
        <v>4</v>
      </c>
      <c r="D3" s="78">
        <v>1</v>
      </c>
      <c r="E3" s="78" t="str">
        <f>B3&amp;C3&amp;D3</f>
        <v>12：141</v>
      </c>
      <c r="F3" s="79">
        <v>108000</v>
      </c>
      <c r="H3" s="148"/>
    </row>
    <row r="4" spans="1:8" x14ac:dyDescent="0.15">
      <c r="A4" s="257"/>
      <c r="B4" s="260"/>
      <c r="C4" s="81"/>
      <c r="D4" s="78">
        <v>2</v>
      </c>
      <c r="E4" s="78" t="str">
        <f>B3&amp;C3&amp;D4</f>
        <v>12：142</v>
      </c>
      <c r="F4" s="79">
        <v>122000</v>
      </c>
      <c r="H4" s="149"/>
    </row>
    <row r="5" spans="1:8" x14ac:dyDescent="0.15">
      <c r="A5" s="257"/>
      <c r="B5" s="260"/>
      <c r="C5" s="81"/>
      <c r="D5" s="78">
        <v>3</v>
      </c>
      <c r="E5" s="78" t="str">
        <f>B3&amp;C3&amp;D5</f>
        <v>12：143</v>
      </c>
      <c r="F5" s="79">
        <v>127000</v>
      </c>
      <c r="H5" s="147"/>
    </row>
    <row r="6" spans="1:8" x14ac:dyDescent="0.15">
      <c r="A6" s="257"/>
      <c r="B6" s="260"/>
      <c r="C6" s="81"/>
      <c r="D6" s="78">
        <v>4</v>
      </c>
      <c r="E6" s="78" t="str">
        <f>B3&amp;C3&amp;D6</f>
        <v>12：144</v>
      </c>
      <c r="F6" s="79">
        <v>151000</v>
      </c>
    </row>
    <row r="7" spans="1:8" x14ac:dyDescent="0.15">
      <c r="A7" s="257"/>
      <c r="B7" s="260"/>
      <c r="C7" s="81"/>
      <c r="D7" s="78">
        <v>5</v>
      </c>
      <c r="E7" s="78" t="str">
        <f>B3&amp;C3&amp;D7</f>
        <v>12：145</v>
      </c>
      <c r="F7" s="79">
        <v>188000</v>
      </c>
    </row>
    <row r="8" spans="1:8" x14ac:dyDescent="0.15">
      <c r="A8" s="257"/>
      <c r="B8" s="260"/>
      <c r="C8" s="82"/>
      <c r="D8" s="78">
        <v>6</v>
      </c>
      <c r="E8" s="78" t="str">
        <f>B3&amp;C3&amp;D8</f>
        <v>12：146</v>
      </c>
      <c r="F8" s="79">
        <v>227000</v>
      </c>
    </row>
    <row r="9" spans="1:8" x14ac:dyDescent="0.15">
      <c r="A9" s="257"/>
      <c r="B9" s="260"/>
      <c r="C9" s="77">
        <v>5</v>
      </c>
      <c r="D9" s="78">
        <v>1</v>
      </c>
      <c r="E9" s="78" t="str">
        <f>B3&amp;C9&amp;D9</f>
        <v>12：151</v>
      </c>
      <c r="F9" s="79">
        <v>93000</v>
      </c>
    </row>
    <row r="10" spans="1:8" x14ac:dyDescent="0.15">
      <c r="A10" s="257"/>
      <c r="B10" s="260"/>
      <c r="C10" s="81"/>
      <c r="D10" s="78">
        <v>2</v>
      </c>
      <c r="E10" s="78" t="str">
        <f>B3&amp;C9&amp;D10</f>
        <v>12：152</v>
      </c>
      <c r="F10" s="79">
        <v>107000</v>
      </c>
    </row>
    <row r="11" spans="1:8" x14ac:dyDescent="0.15">
      <c r="A11" s="257"/>
      <c r="B11" s="260"/>
      <c r="C11" s="81"/>
      <c r="D11" s="78">
        <v>3</v>
      </c>
      <c r="E11" s="78" t="str">
        <f>B3&amp;C9&amp;D11</f>
        <v>12：153</v>
      </c>
      <c r="F11" s="79">
        <v>126000</v>
      </c>
    </row>
    <row r="12" spans="1:8" x14ac:dyDescent="0.15">
      <c r="A12" s="257"/>
      <c r="B12" s="260"/>
      <c r="C12" s="81"/>
      <c r="D12" s="78">
        <v>4</v>
      </c>
      <c r="E12" s="78" t="str">
        <f>B3&amp;C9&amp;D12</f>
        <v>12：154</v>
      </c>
      <c r="F12" s="79">
        <v>146000</v>
      </c>
    </row>
    <row r="13" spans="1:8" x14ac:dyDescent="0.15">
      <c r="A13" s="257"/>
      <c r="B13" s="260"/>
      <c r="C13" s="81"/>
      <c r="D13" s="78">
        <v>5</v>
      </c>
      <c r="E13" s="78" t="str">
        <f>B3&amp;C9&amp;D13</f>
        <v>12：155</v>
      </c>
      <c r="F13" s="79">
        <v>177000</v>
      </c>
    </row>
    <row r="14" spans="1:8" x14ac:dyDescent="0.15">
      <c r="A14" s="257"/>
      <c r="B14" s="260"/>
      <c r="C14" s="82"/>
      <c r="D14" s="78">
        <v>6</v>
      </c>
      <c r="E14" s="78" t="str">
        <f>B3&amp;C9&amp;D14</f>
        <v>12：156</v>
      </c>
      <c r="F14" s="79">
        <v>216000</v>
      </c>
    </row>
    <row r="15" spans="1:8" x14ac:dyDescent="0.15">
      <c r="A15" s="257"/>
      <c r="B15" s="260"/>
      <c r="C15" s="77">
        <v>6</v>
      </c>
      <c r="D15" s="78">
        <v>1</v>
      </c>
      <c r="E15" s="78" t="str">
        <f>B3&amp;C15&amp;D15</f>
        <v>12：161</v>
      </c>
      <c r="F15" s="79">
        <v>83000</v>
      </c>
    </row>
    <row r="16" spans="1:8" x14ac:dyDescent="0.15">
      <c r="A16" s="257"/>
      <c r="B16" s="260"/>
      <c r="C16" s="81"/>
      <c r="D16" s="78">
        <v>2</v>
      </c>
      <c r="E16" s="78" t="str">
        <f>B3&amp;C15&amp;D16</f>
        <v>12：162</v>
      </c>
      <c r="F16" s="79">
        <v>97000</v>
      </c>
    </row>
    <row r="17" spans="1:6" x14ac:dyDescent="0.15">
      <c r="A17" s="257"/>
      <c r="B17" s="260"/>
      <c r="C17" s="81"/>
      <c r="D17" s="78">
        <v>3</v>
      </c>
      <c r="E17" s="78" t="str">
        <f>B3&amp;C15&amp;D17</f>
        <v>12：163</v>
      </c>
      <c r="F17" s="79">
        <v>119000</v>
      </c>
    </row>
    <row r="18" spans="1:6" x14ac:dyDescent="0.15">
      <c r="A18" s="257"/>
      <c r="B18" s="260"/>
      <c r="C18" s="81"/>
      <c r="D18" s="78">
        <v>4</v>
      </c>
      <c r="E18" s="78" t="str">
        <f>B3&amp;C15&amp;D18</f>
        <v>12：164</v>
      </c>
      <c r="F18" s="79">
        <v>139000</v>
      </c>
    </row>
    <row r="19" spans="1:6" x14ac:dyDescent="0.15">
      <c r="A19" s="257"/>
      <c r="B19" s="260"/>
      <c r="C19" s="81"/>
      <c r="D19" s="78">
        <v>5</v>
      </c>
      <c r="E19" s="78" t="str">
        <f>B3&amp;C15&amp;D19</f>
        <v>12：165</v>
      </c>
      <c r="F19" s="79">
        <v>170000</v>
      </c>
    </row>
    <row r="20" spans="1:6" x14ac:dyDescent="0.15">
      <c r="A20" s="258"/>
      <c r="B20" s="261"/>
      <c r="C20" s="82"/>
      <c r="D20" s="78">
        <v>6</v>
      </c>
      <c r="E20" s="78" t="str">
        <f>B3&amp;C15&amp;D20</f>
        <v>12：166</v>
      </c>
      <c r="F20" s="79">
        <v>210000</v>
      </c>
    </row>
    <row r="21" spans="1:6" x14ac:dyDescent="0.15">
      <c r="A21" s="256" t="s">
        <v>125</v>
      </c>
      <c r="B21" s="89" t="s">
        <v>128</v>
      </c>
      <c r="C21" s="77">
        <v>4</v>
      </c>
      <c r="D21" s="78">
        <v>1</v>
      </c>
      <c r="E21" s="78" t="str">
        <f>B21&amp;C21&amp;D21</f>
        <v>30：141</v>
      </c>
      <c r="F21" s="79">
        <v>94000</v>
      </c>
    </row>
    <row r="22" spans="1:6" x14ac:dyDescent="0.15">
      <c r="A22" s="257"/>
      <c r="B22" s="87"/>
      <c r="C22" s="81"/>
      <c r="D22" s="78">
        <v>2</v>
      </c>
      <c r="E22" s="78" t="str">
        <f>B21&amp;C21&amp;D22</f>
        <v>30：142</v>
      </c>
      <c r="F22" s="79">
        <v>107000</v>
      </c>
    </row>
    <row r="23" spans="1:6" x14ac:dyDescent="0.15">
      <c r="A23" s="257"/>
      <c r="B23" s="87"/>
      <c r="C23" s="81"/>
      <c r="D23" s="78">
        <v>3</v>
      </c>
      <c r="E23" s="78" t="str">
        <f>B21&amp;C21&amp;D23</f>
        <v>30：143</v>
      </c>
      <c r="F23" s="79">
        <v>112000</v>
      </c>
    </row>
    <row r="24" spans="1:6" x14ac:dyDescent="0.15">
      <c r="A24" s="257"/>
      <c r="B24" s="87"/>
      <c r="C24" s="81"/>
      <c r="D24" s="78">
        <v>4</v>
      </c>
      <c r="E24" s="78" t="str">
        <f>B21&amp;C21&amp;D24</f>
        <v>30：144</v>
      </c>
      <c r="F24" s="79">
        <v>136000</v>
      </c>
    </row>
    <row r="25" spans="1:6" x14ac:dyDescent="0.15">
      <c r="A25" s="257"/>
      <c r="B25" s="87"/>
      <c r="C25" s="81"/>
      <c r="D25" s="78">
        <v>5</v>
      </c>
      <c r="E25" s="78" t="str">
        <f>B21&amp;C21&amp;D25</f>
        <v>30：145</v>
      </c>
      <c r="F25" s="79">
        <v>172000</v>
      </c>
    </row>
    <row r="26" spans="1:6" x14ac:dyDescent="0.15">
      <c r="A26" s="257"/>
      <c r="B26" s="87"/>
      <c r="C26" s="82"/>
      <c r="D26" s="78">
        <v>6</v>
      </c>
      <c r="E26" s="78" t="str">
        <f>B21&amp;C21&amp;D26</f>
        <v>30：146</v>
      </c>
      <c r="F26" s="79">
        <v>213000</v>
      </c>
    </row>
    <row r="27" spans="1:6" x14ac:dyDescent="0.15">
      <c r="A27" s="257"/>
      <c r="B27" s="80"/>
      <c r="C27" s="77">
        <v>5</v>
      </c>
      <c r="D27" s="78">
        <v>1</v>
      </c>
      <c r="E27" s="78" t="str">
        <f>B21&amp;C27&amp;D27</f>
        <v>30：151</v>
      </c>
      <c r="F27" s="79">
        <v>79000</v>
      </c>
    </row>
    <row r="28" spans="1:6" x14ac:dyDescent="0.15">
      <c r="A28" s="257"/>
      <c r="B28" s="80"/>
      <c r="C28" s="81"/>
      <c r="D28" s="78">
        <v>2</v>
      </c>
      <c r="E28" s="78" t="str">
        <f>B21&amp;C27&amp;D28</f>
        <v>30：152</v>
      </c>
      <c r="F28" s="79">
        <v>92000</v>
      </c>
    </row>
    <row r="29" spans="1:6" x14ac:dyDescent="0.15">
      <c r="A29" s="257"/>
      <c r="B29" s="80"/>
      <c r="C29" s="81"/>
      <c r="D29" s="78">
        <v>3</v>
      </c>
      <c r="E29" s="78" t="str">
        <f>B21&amp;C27&amp;D29</f>
        <v>30：153</v>
      </c>
      <c r="F29" s="79">
        <v>111000</v>
      </c>
    </row>
    <row r="30" spans="1:6" x14ac:dyDescent="0.15">
      <c r="A30" s="257"/>
      <c r="B30" s="80"/>
      <c r="C30" s="81"/>
      <c r="D30" s="78">
        <v>4</v>
      </c>
      <c r="E30" s="78" t="str">
        <f>B21&amp;C27&amp;D30</f>
        <v>30：154</v>
      </c>
      <c r="F30" s="79">
        <v>131000</v>
      </c>
    </row>
    <row r="31" spans="1:6" x14ac:dyDescent="0.15">
      <c r="A31" s="257"/>
      <c r="B31" s="80"/>
      <c r="C31" s="81"/>
      <c r="D31" s="78">
        <v>5</v>
      </c>
      <c r="E31" s="78" t="str">
        <f>B21&amp;C27&amp;D31</f>
        <v>30：155</v>
      </c>
      <c r="F31" s="79">
        <v>161000</v>
      </c>
    </row>
    <row r="32" spans="1:6" x14ac:dyDescent="0.15">
      <c r="A32" s="257"/>
      <c r="B32" s="80"/>
      <c r="C32" s="82"/>
      <c r="D32" s="78">
        <v>6</v>
      </c>
      <c r="E32" s="78" t="str">
        <f>B21&amp;C27&amp;D32</f>
        <v>30：156</v>
      </c>
      <c r="F32" s="79">
        <v>201000</v>
      </c>
    </row>
    <row r="33" spans="1:6" x14ac:dyDescent="0.15">
      <c r="A33" s="257"/>
      <c r="B33" s="80"/>
      <c r="C33" s="77">
        <v>6</v>
      </c>
      <c r="D33" s="78">
        <v>1</v>
      </c>
      <c r="E33" s="78" t="str">
        <f>B21&amp;C33&amp;D33</f>
        <v>30：161</v>
      </c>
      <c r="F33" s="79">
        <v>69000</v>
      </c>
    </row>
    <row r="34" spans="1:6" x14ac:dyDescent="0.15">
      <c r="A34" s="257"/>
      <c r="B34" s="80"/>
      <c r="C34" s="81"/>
      <c r="D34" s="78">
        <v>2</v>
      </c>
      <c r="E34" s="78" t="str">
        <f>B21&amp;C33&amp;D34</f>
        <v>30：162</v>
      </c>
      <c r="F34" s="79">
        <v>82000</v>
      </c>
    </row>
    <row r="35" spans="1:6" x14ac:dyDescent="0.15">
      <c r="A35" s="257"/>
      <c r="B35" s="80"/>
      <c r="C35" s="81"/>
      <c r="D35" s="78">
        <v>3</v>
      </c>
      <c r="E35" s="78" t="str">
        <f>B21&amp;C33&amp;D35</f>
        <v>30：163</v>
      </c>
      <c r="F35" s="79">
        <v>104000</v>
      </c>
    </row>
    <row r="36" spans="1:6" x14ac:dyDescent="0.15">
      <c r="A36" s="257"/>
      <c r="B36" s="80"/>
      <c r="C36" s="81"/>
      <c r="D36" s="78">
        <v>4</v>
      </c>
      <c r="E36" s="78" t="str">
        <f>B21&amp;C33&amp;D36</f>
        <v>30：164</v>
      </c>
      <c r="F36" s="79">
        <v>124000</v>
      </c>
    </row>
    <row r="37" spans="1:6" x14ac:dyDescent="0.15">
      <c r="A37" s="257"/>
      <c r="B37" s="80"/>
      <c r="C37" s="81"/>
      <c r="D37" s="78">
        <v>5</v>
      </c>
      <c r="E37" s="78" t="str">
        <f>B21&amp;C33&amp;D37</f>
        <v>30：165</v>
      </c>
      <c r="F37" s="79">
        <v>154000</v>
      </c>
    </row>
    <row r="38" spans="1:6" x14ac:dyDescent="0.15">
      <c r="A38" s="258"/>
      <c r="B38" s="83"/>
      <c r="C38" s="82"/>
      <c r="D38" s="78">
        <v>6</v>
      </c>
      <c r="E38" s="78" t="str">
        <f>B21&amp;C33&amp;D38</f>
        <v>30：166</v>
      </c>
      <c r="F38" s="79">
        <v>196000</v>
      </c>
    </row>
    <row r="39" spans="1:6" x14ac:dyDescent="0.15">
      <c r="A39" s="84" t="s">
        <v>126</v>
      </c>
      <c r="B39" s="84" t="s">
        <v>129</v>
      </c>
      <c r="C39" s="77">
        <v>4</v>
      </c>
      <c r="D39" s="78">
        <v>1</v>
      </c>
      <c r="E39" s="78" t="str">
        <f>B39&amp;C39&amp;D39</f>
        <v>加配無し41</v>
      </c>
      <c r="F39" s="79">
        <v>85000</v>
      </c>
    </row>
    <row r="40" spans="1:6" x14ac:dyDescent="0.15">
      <c r="A40" s="85"/>
      <c r="B40" s="85"/>
      <c r="C40" s="81"/>
      <c r="D40" s="78">
        <v>2</v>
      </c>
      <c r="E40" s="78" t="str">
        <f>B39&amp;C39&amp;D40</f>
        <v>加配無し42</v>
      </c>
      <c r="F40" s="79">
        <v>97000</v>
      </c>
    </row>
    <row r="41" spans="1:6" x14ac:dyDescent="0.15">
      <c r="A41" s="85"/>
      <c r="B41" s="85"/>
      <c r="C41" s="81"/>
      <c r="D41" s="78">
        <v>3</v>
      </c>
      <c r="E41" s="78" t="str">
        <f>B39&amp;C39&amp;D41</f>
        <v>加配無し43</v>
      </c>
      <c r="F41" s="79">
        <v>102000</v>
      </c>
    </row>
    <row r="42" spans="1:6" x14ac:dyDescent="0.15">
      <c r="A42" s="85"/>
      <c r="B42" s="85"/>
      <c r="C42" s="81"/>
      <c r="D42" s="78">
        <v>4</v>
      </c>
      <c r="E42" s="78" t="str">
        <f>B39&amp;C39&amp;D42</f>
        <v>加配無し44</v>
      </c>
      <c r="F42" s="79">
        <v>126000</v>
      </c>
    </row>
    <row r="43" spans="1:6" x14ac:dyDescent="0.15">
      <c r="A43" s="85"/>
      <c r="B43" s="85"/>
      <c r="C43" s="81"/>
      <c r="D43" s="78">
        <v>5</v>
      </c>
      <c r="E43" s="78" t="str">
        <f>B39&amp;C39&amp;D43</f>
        <v>加配無し45</v>
      </c>
      <c r="F43" s="79">
        <v>162000</v>
      </c>
    </row>
    <row r="44" spans="1:6" x14ac:dyDescent="0.15">
      <c r="A44" s="85"/>
      <c r="B44" s="85"/>
      <c r="C44" s="82"/>
      <c r="D44" s="78">
        <v>6</v>
      </c>
      <c r="E44" s="78" t="str">
        <f>B39&amp;C39&amp;D44</f>
        <v>加配無し46</v>
      </c>
      <c r="F44" s="79">
        <v>203000</v>
      </c>
    </row>
    <row r="45" spans="1:6" x14ac:dyDescent="0.15">
      <c r="A45" s="85"/>
      <c r="B45" s="88"/>
      <c r="C45" s="77">
        <v>5</v>
      </c>
      <c r="D45" s="78">
        <v>1</v>
      </c>
      <c r="E45" s="78" t="str">
        <f>B39&amp;C45&amp;D45</f>
        <v>加配無し51</v>
      </c>
      <c r="F45" s="79">
        <v>70000</v>
      </c>
    </row>
    <row r="46" spans="1:6" x14ac:dyDescent="0.15">
      <c r="A46" s="85"/>
      <c r="B46" s="88"/>
      <c r="C46" s="81"/>
      <c r="D46" s="78">
        <v>2</v>
      </c>
      <c r="E46" s="78" t="str">
        <f>B39&amp;C45&amp;D46</f>
        <v>加配無し52</v>
      </c>
      <c r="F46" s="79">
        <v>82000</v>
      </c>
    </row>
    <row r="47" spans="1:6" x14ac:dyDescent="0.15">
      <c r="A47" s="85"/>
      <c r="B47" s="88"/>
      <c r="C47" s="81"/>
      <c r="D47" s="78">
        <v>3</v>
      </c>
      <c r="E47" s="78" t="str">
        <f>B39&amp;C45&amp;D47</f>
        <v>加配無し53</v>
      </c>
      <c r="F47" s="79">
        <v>101000</v>
      </c>
    </row>
    <row r="48" spans="1:6" x14ac:dyDescent="0.15">
      <c r="A48" s="85"/>
      <c r="B48" s="88"/>
      <c r="C48" s="81"/>
      <c r="D48" s="78">
        <v>4</v>
      </c>
      <c r="E48" s="78" t="str">
        <f>B39&amp;C45&amp;D48</f>
        <v>加配無し54</v>
      </c>
      <c r="F48" s="79">
        <v>121000</v>
      </c>
    </row>
    <row r="49" spans="1:6" x14ac:dyDescent="0.15">
      <c r="A49" s="85"/>
      <c r="B49" s="88"/>
      <c r="C49" s="81"/>
      <c r="D49" s="78">
        <v>5</v>
      </c>
      <c r="E49" s="78" t="str">
        <f>B39&amp;C45&amp;D49</f>
        <v>加配無し55</v>
      </c>
      <c r="F49" s="79">
        <v>151000</v>
      </c>
    </row>
    <row r="50" spans="1:6" x14ac:dyDescent="0.15">
      <c r="A50" s="85"/>
      <c r="B50" s="88"/>
      <c r="C50" s="82"/>
      <c r="D50" s="78">
        <v>6</v>
      </c>
      <c r="E50" s="78" t="str">
        <f>B39&amp;C45&amp;D50</f>
        <v>加配無し56</v>
      </c>
      <c r="F50" s="79">
        <v>191000</v>
      </c>
    </row>
    <row r="51" spans="1:6" x14ac:dyDescent="0.15">
      <c r="A51" s="85"/>
      <c r="B51" s="85"/>
      <c r="C51" s="77">
        <v>6</v>
      </c>
      <c r="D51" s="78">
        <v>1</v>
      </c>
      <c r="E51" s="78" t="str">
        <f>B39&amp;C51&amp;D51</f>
        <v>加配無し61</v>
      </c>
      <c r="F51" s="79">
        <v>60000</v>
      </c>
    </row>
    <row r="52" spans="1:6" x14ac:dyDescent="0.15">
      <c r="A52" s="85"/>
      <c r="B52" s="85"/>
      <c r="C52" s="81"/>
      <c r="D52" s="78">
        <v>2</v>
      </c>
      <c r="E52" s="78" t="str">
        <f>B39&amp;C51&amp;D52</f>
        <v>加配無し62</v>
      </c>
      <c r="F52" s="79">
        <v>72000</v>
      </c>
    </row>
    <row r="53" spans="1:6" x14ac:dyDescent="0.15">
      <c r="A53" s="85"/>
      <c r="B53" s="85"/>
      <c r="C53" s="81"/>
      <c r="D53" s="78">
        <v>3</v>
      </c>
      <c r="E53" s="78" t="str">
        <f>B39&amp;C51&amp;D53</f>
        <v>加配無し63</v>
      </c>
      <c r="F53" s="79">
        <v>94000</v>
      </c>
    </row>
    <row r="54" spans="1:6" x14ac:dyDescent="0.15">
      <c r="A54" s="85"/>
      <c r="B54" s="85"/>
      <c r="C54" s="81"/>
      <c r="D54" s="78">
        <v>4</v>
      </c>
      <c r="E54" s="78" t="str">
        <f>B39&amp;C51&amp;D54</f>
        <v>加配無し64</v>
      </c>
      <c r="F54" s="79">
        <v>114000</v>
      </c>
    </row>
    <row r="55" spans="1:6" x14ac:dyDescent="0.15">
      <c r="A55" s="85"/>
      <c r="B55" s="85"/>
      <c r="C55" s="81"/>
      <c r="D55" s="78">
        <v>5</v>
      </c>
      <c r="E55" s="78" t="str">
        <f>B39&amp;C51&amp;D55</f>
        <v>加配無し65</v>
      </c>
      <c r="F55" s="79">
        <v>144000</v>
      </c>
    </row>
    <row r="56" spans="1:6" x14ac:dyDescent="0.15">
      <c r="A56" s="86"/>
      <c r="B56" s="86"/>
      <c r="C56" s="82"/>
      <c r="D56" s="78">
        <v>6</v>
      </c>
      <c r="E56" s="78" t="str">
        <f>B39&amp;C51&amp;D56</f>
        <v>加配無し66</v>
      </c>
      <c r="F56" s="79">
        <v>186000</v>
      </c>
    </row>
  </sheetData>
  <sheetProtection sheet="1" objects="1" scenarios="1"/>
  <mergeCells count="4">
    <mergeCell ref="A1:C1"/>
    <mergeCell ref="A3:A20"/>
    <mergeCell ref="A21:A38"/>
    <mergeCell ref="B3:B20"/>
  </mergeCells>
  <phoneticPr fontId="2"/>
  <pageMargins left="0.7" right="0.7" top="0.75" bottom="0.75" header="0.3" footer="0.3"/>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7</vt:i4>
      </vt:variant>
      <vt:variant>
        <vt:lpstr>名前付き一覧</vt:lpstr>
      </vt:variant>
      <vt:variant>
        <vt:i4>5</vt:i4>
      </vt:variant>
    </vt:vector>
  </HeadingPairs>
  <TitlesOfParts>
    <vt:vector baseType="lpstr" size="12">
      <vt:lpstr>基本情報シート</vt:lpstr>
      <vt:lpstr>所要額調書</vt:lpstr>
      <vt:lpstr>収支予算書</vt:lpstr>
      <vt:lpstr>精算書</vt:lpstr>
      <vt:lpstr>収支決算書 </vt:lpstr>
      <vt:lpstr>【参考】対象経費の考え方</vt:lpstr>
      <vt:lpstr>補助基準額</vt:lpstr>
      <vt:lpstr>基本情報シート!Print_Area</vt:lpstr>
      <vt:lpstr>'収支決算書 '!Print_Area</vt:lpstr>
      <vt:lpstr>収支予算書!Print_Area</vt:lpstr>
      <vt:lpstr>所要額調書!Print_Area</vt:lpstr>
      <vt:lpstr>精算書!Print_Area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2026-03-10T04:49:27Z</cp:lastPrinted>
  <dcterms:created xsi:type="dcterms:W3CDTF">2008-12-01T10:25:00Z</dcterms:created>
  <dcterms:modified xsi:type="dcterms:W3CDTF">2026-03-10T05:32:12Z</dcterms:modified>
</cp:coreProperties>
</file>