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2773\Desktop\12教育総務部\"/>
    </mc:Choice>
  </mc:AlternateContent>
  <bookViews>
    <workbookView xWindow="-120" yWindow="-120" windowWidth="29040" windowHeight="17640" tabRatio="710" activeTab="11"/>
  </bookViews>
  <sheets>
    <sheet name="21" sheetId="1" r:id="rId1"/>
    <sheet name="23" sheetId="2" r:id="rId2"/>
    <sheet name="24" sheetId="3" r:id="rId3"/>
    <sheet name="25" sheetId="4" r:id="rId4"/>
    <sheet name="26" sheetId="5" r:id="rId5"/>
    <sheet name="27" sheetId="6" r:id="rId6"/>
    <sheet name="28" sheetId="7" r:id="rId7"/>
    <sheet name="29" sheetId="8" r:id="rId8"/>
    <sheet name="30" sheetId="9" r:id="rId9"/>
    <sheet name="31" sheetId="10" r:id="rId10"/>
    <sheet name="32" sheetId="11" r:id="rId11"/>
    <sheet name="3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4______123Graph_ACHAR" localSheetId="1" hidden="1">#REF!</definedName>
    <definedName name="_14______123Graph_ACHAR" localSheetId="2" hidden="1">#REF!</definedName>
    <definedName name="_14______123Graph_ACHAR" localSheetId="3" hidden="1">#REF!</definedName>
    <definedName name="_14______123Graph_ACHAR" localSheetId="4" hidden="1">#REF!</definedName>
    <definedName name="_14______123Graph_ACHAR" localSheetId="5" hidden="1">#REF!</definedName>
    <definedName name="_14______123Graph_ACHAR" localSheetId="6" hidden="1">#REF!</definedName>
    <definedName name="_14______123Graph_ACHAR" localSheetId="7" hidden="1">#REF!</definedName>
    <definedName name="_14______123Graph_ACHAR" localSheetId="8" hidden="1">#REF!</definedName>
    <definedName name="_14______123Graph_ACHAR" localSheetId="9" hidden="1">#REF!</definedName>
    <definedName name="_14______123Graph_ACHAR" localSheetId="10" hidden="1">#REF!</definedName>
    <definedName name="_14______123Graph_ACHAR" localSheetId="11" hidden="1">#REF!</definedName>
    <definedName name="_14______123Graph_ACHAR" hidden="1">#REF!</definedName>
    <definedName name="_16___123Graph_ACHART_1" localSheetId="1" hidden="1">[1]RD9501V!#REF!</definedName>
    <definedName name="_16___123Graph_ACHART_1" localSheetId="2" hidden="1">[1]RD9501V!#REF!</definedName>
    <definedName name="_16___123Graph_ACHART_1" localSheetId="3" hidden="1">[1]RD9501V!#REF!</definedName>
    <definedName name="_16___123Graph_ACHART_1" localSheetId="4" hidden="1">[1]RD9501V!#REF!</definedName>
    <definedName name="_16___123Graph_ACHART_1" localSheetId="5" hidden="1">[1]RD9501V!#REF!</definedName>
    <definedName name="_16___123Graph_ACHART_1" localSheetId="6" hidden="1">[1]RD9501V!#REF!</definedName>
    <definedName name="_16___123Graph_ACHART_1" localSheetId="7" hidden="1">[1]RD9501V!#REF!</definedName>
    <definedName name="_16___123Graph_ACHART_1" localSheetId="8" hidden="1">[1]RD9501V!#REF!</definedName>
    <definedName name="_16___123Graph_ACHART_1" localSheetId="9" hidden="1">[1]RD9501V!#REF!</definedName>
    <definedName name="_16___123Graph_ACHART_1" localSheetId="10" hidden="1">[1]RD9501V!#REF!</definedName>
    <definedName name="_16___123Graph_ACHART_1" localSheetId="11" hidden="1">[1]RD9501V!#REF!</definedName>
    <definedName name="_16___123Graph_ACHART_1" hidden="1">[1]RD9501V!#REF!</definedName>
    <definedName name="_18______123Graph_BCHAR" localSheetId="1" hidden="1">#REF!</definedName>
    <definedName name="_18______123Graph_BCHAR" localSheetId="2" hidden="1">#REF!</definedName>
    <definedName name="_18______123Graph_BCHAR" localSheetId="3" hidden="1">#REF!</definedName>
    <definedName name="_18______123Graph_BCHAR" localSheetId="4" hidden="1">#REF!</definedName>
    <definedName name="_18______123Graph_BCHAR" localSheetId="5" hidden="1">#REF!</definedName>
    <definedName name="_18______123Graph_BCHAR" localSheetId="6" hidden="1">#REF!</definedName>
    <definedName name="_18______123Graph_BCHAR" localSheetId="7" hidden="1">#REF!</definedName>
    <definedName name="_18______123Graph_BCHAR" localSheetId="8" hidden="1">#REF!</definedName>
    <definedName name="_18______123Graph_BCHAR" localSheetId="9" hidden="1">#REF!</definedName>
    <definedName name="_18______123Graph_BCHAR" localSheetId="10" hidden="1">#REF!</definedName>
    <definedName name="_18______123Graph_BCHAR" localSheetId="11" hidden="1">#REF!</definedName>
    <definedName name="_18______123Graph_BCHAR" hidden="1">#REF!</definedName>
    <definedName name="_20___123Graph_BCHART_1" localSheetId="1" hidden="1">[1]RD9501V!#REF!</definedName>
    <definedName name="_20___123Graph_BCHART_1" localSheetId="2" hidden="1">[1]RD9501V!#REF!</definedName>
    <definedName name="_20___123Graph_BCHART_1" localSheetId="3" hidden="1">[1]RD9501V!#REF!</definedName>
    <definedName name="_20___123Graph_BCHART_1" localSheetId="4" hidden="1">[1]RD9501V!#REF!</definedName>
    <definedName name="_20___123Graph_BCHART_1" localSheetId="5" hidden="1">[1]RD9501V!#REF!</definedName>
    <definedName name="_20___123Graph_BCHART_1" localSheetId="6" hidden="1">[1]RD9501V!#REF!</definedName>
    <definedName name="_20___123Graph_BCHART_1" localSheetId="7" hidden="1">[1]RD9501V!#REF!</definedName>
    <definedName name="_20___123Graph_BCHART_1" localSheetId="8" hidden="1">[1]RD9501V!#REF!</definedName>
    <definedName name="_20___123Graph_BCHART_1" localSheetId="9" hidden="1">[1]RD9501V!#REF!</definedName>
    <definedName name="_20___123Graph_BCHART_1" localSheetId="10" hidden="1">[1]RD9501V!#REF!</definedName>
    <definedName name="_20___123Graph_BCHART_1" localSheetId="11" hidden="1">[1]RD9501V!#REF!</definedName>
    <definedName name="_20___123Graph_BCHART_1" hidden="1">[1]RD9501V!#REF!</definedName>
    <definedName name="_22______123Graph_ACHAR" localSheetId="1" hidden="1">#REF!</definedName>
    <definedName name="_22______123Graph_ACHAR" localSheetId="2" hidden="1">#REF!</definedName>
    <definedName name="_22______123Graph_ACHAR" localSheetId="3" hidden="1">#REF!</definedName>
    <definedName name="_22______123Graph_ACHAR" localSheetId="4" hidden="1">#REF!</definedName>
    <definedName name="_22______123Graph_ACHAR" localSheetId="5" hidden="1">#REF!</definedName>
    <definedName name="_22______123Graph_ACHAR" localSheetId="6" hidden="1">#REF!</definedName>
    <definedName name="_22______123Graph_ACHAR" localSheetId="7" hidden="1">#REF!</definedName>
    <definedName name="_22______123Graph_ACHAR" localSheetId="8" hidden="1">#REF!</definedName>
    <definedName name="_22______123Graph_ACHAR" localSheetId="9" hidden="1">#REF!</definedName>
    <definedName name="_22______123Graph_ACHAR" localSheetId="10" hidden="1">#REF!</definedName>
    <definedName name="_22______123Graph_ACHAR" localSheetId="11" hidden="1">#REF!</definedName>
    <definedName name="_22______123Graph_ACHAR" hidden="1">#REF!</definedName>
    <definedName name="_22______123Graph_CCHAR" localSheetId="1" hidden="1">#REF!</definedName>
    <definedName name="_22______123Graph_CCHAR" localSheetId="2" hidden="1">#REF!</definedName>
    <definedName name="_22______123Graph_CCHAR" localSheetId="3" hidden="1">#REF!</definedName>
    <definedName name="_22______123Graph_CCHAR" localSheetId="4" hidden="1">#REF!</definedName>
    <definedName name="_22______123Graph_CCHAR" localSheetId="5" hidden="1">#REF!</definedName>
    <definedName name="_22______123Graph_CCHAR" localSheetId="6" hidden="1">#REF!</definedName>
    <definedName name="_22______123Graph_CCHAR" localSheetId="7" hidden="1">#REF!</definedName>
    <definedName name="_22______123Graph_CCHAR" localSheetId="8" hidden="1">#REF!</definedName>
    <definedName name="_22______123Graph_CCHAR" localSheetId="9" hidden="1">#REF!</definedName>
    <definedName name="_22______123Graph_CCHAR" localSheetId="10" hidden="1">#REF!</definedName>
    <definedName name="_22______123Graph_CCHAR" localSheetId="11" hidden="1">#REF!</definedName>
    <definedName name="_22______123Graph_CCHAR" hidden="1">#REF!</definedName>
    <definedName name="_24___123Graph_ACHART_1" localSheetId="1" hidden="1">[2]RD9501V!#REF!</definedName>
    <definedName name="_24___123Graph_ACHART_1" localSheetId="2" hidden="1">[2]RD9501V!#REF!</definedName>
    <definedName name="_24___123Graph_ACHART_1" localSheetId="3" hidden="1">[2]RD9501V!#REF!</definedName>
    <definedName name="_24___123Graph_ACHART_1" localSheetId="4" hidden="1">[2]RD9501V!#REF!</definedName>
    <definedName name="_24___123Graph_ACHART_1" localSheetId="5" hidden="1">[2]RD9501V!#REF!</definedName>
    <definedName name="_24___123Graph_ACHART_1" localSheetId="6" hidden="1">[2]RD9501V!#REF!</definedName>
    <definedName name="_24___123Graph_ACHART_1" localSheetId="7" hidden="1">[2]RD9501V!#REF!</definedName>
    <definedName name="_24___123Graph_ACHART_1" localSheetId="8" hidden="1">[2]RD9501V!#REF!</definedName>
    <definedName name="_24___123Graph_ACHART_1" localSheetId="9" hidden="1">[2]RD9501V!#REF!</definedName>
    <definedName name="_24___123Graph_ACHART_1" localSheetId="10" hidden="1">[2]RD9501V!#REF!</definedName>
    <definedName name="_24___123Graph_ACHART_1" localSheetId="11" hidden="1">[2]RD9501V!#REF!</definedName>
    <definedName name="_24___123Graph_ACHART_1" hidden="1">[2]RD9501V!#REF!</definedName>
    <definedName name="_24___123Graph_CCHART_1" localSheetId="1" hidden="1">[1]RD9501V!#REF!</definedName>
    <definedName name="_24___123Graph_CCHART_1" localSheetId="2" hidden="1">[1]RD9501V!#REF!</definedName>
    <definedName name="_24___123Graph_CCHART_1" localSheetId="3" hidden="1">[1]RD9501V!#REF!</definedName>
    <definedName name="_24___123Graph_CCHART_1" localSheetId="4" hidden="1">[1]RD9501V!#REF!</definedName>
    <definedName name="_24___123Graph_CCHART_1" localSheetId="5" hidden="1">[1]RD9501V!#REF!</definedName>
    <definedName name="_24___123Graph_CCHART_1" localSheetId="6" hidden="1">[1]RD9501V!#REF!</definedName>
    <definedName name="_24___123Graph_CCHART_1" localSheetId="7" hidden="1">[1]RD9501V!#REF!</definedName>
    <definedName name="_24___123Graph_CCHART_1" localSheetId="8" hidden="1">[1]RD9501V!#REF!</definedName>
    <definedName name="_24___123Graph_CCHART_1" localSheetId="9" hidden="1">[1]RD9501V!#REF!</definedName>
    <definedName name="_24___123Graph_CCHART_1" localSheetId="10" hidden="1">[1]RD9501V!#REF!</definedName>
    <definedName name="_24___123Graph_CCHART_1" localSheetId="11" hidden="1">[1]RD9501V!#REF!</definedName>
    <definedName name="_24___123Graph_CCHART_1" hidden="1">[1]RD9501V!#REF!</definedName>
    <definedName name="_26______123Graph_BCHAR" localSheetId="1" hidden="1">#REF!</definedName>
    <definedName name="_26______123Graph_BCHAR" localSheetId="2" hidden="1">#REF!</definedName>
    <definedName name="_26______123Graph_BCHAR" localSheetId="3" hidden="1">#REF!</definedName>
    <definedName name="_26______123Graph_BCHAR" localSheetId="4" hidden="1">#REF!</definedName>
    <definedName name="_26______123Graph_BCHAR" localSheetId="5" hidden="1">#REF!</definedName>
    <definedName name="_26______123Graph_BCHAR" localSheetId="6" hidden="1">#REF!</definedName>
    <definedName name="_26______123Graph_BCHAR" localSheetId="7" hidden="1">#REF!</definedName>
    <definedName name="_26______123Graph_BCHAR" localSheetId="8" hidden="1">#REF!</definedName>
    <definedName name="_26______123Graph_BCHAR" localSheetId="9" hidden="1">#REF!</definedName>
    <definedName name="_26______123Graph_BCHAR" localSheetId="10" hidden="1">#REF!</definedName>
    <definedName name="_26______123Graph_BCHAR" localSheetId="11" hidden="1">#REF!</definedName>
    <definedName name="_26______123Graph_BCHAR" hidden="1">#REF!</definedName>
    <definedName name="_26______123Graph_DCHAR" localSheetId="1" hidden="1">#REF!</definedName>
    <definedName name="_26______123Graph_DCHAR" localSheetId="2" hidden="1">#REF!</definedName>
    <definedName name="_26______123Graph_DCHAR" localSheetId="3" hidden="1">#REF!</definedName>
    <definedName name="_26______123Graph_DCHAR" localSheetId="4" hidden="1">#REF!</definedName>
    <definedName name="_26______123Graph_DCHAR" localSheetId="5" hidden="1">#REF!</definedName>
    <definedName name="_26______123Graph_DCHAR" localSheetId="6" hidden="1">#REF!</definedName>
    <definedName name="_26______123Graph_DCHAR" localSheetId="7" hidden="1">#REF!</definedName>
    <definedName name="_26______123Graph_DCHAR" localSheetId="8" hidden="1">#REF!</definedName>
    <definedName name="_26______123Graph_DCHAR" localSheetId="9" hidden="1">#REF!</definedName>
    <definedName name="_26______123Graph_DCHAR" localSheetId="10" hidden="1">#REF!</definedName>
    <definedName name="_26______123Graph_DCHAR" localSheetId="11" hidden="1">#REF!</definedName>
    <definedName name="_26______123Graph_DCHAR" hidden="1">#REF!</definedName>
    <definedName name="_28___123Graph_BCHART_1" localSheetId="1" hidden="1">[2]RD9501V!#REF!</definedName>
    <definedName name="_28___123Graph_BCHART_1" localSheetId="2" hidden="1">[2]RD9501V!#REF!</definedName>
    <definedName name="_28___123Graph_BCHART_1" localSheetId="3" hidden="1">[2]RD9501V!#REF!</definedName>
    <definedName name="_28___123Graph_BCHART_1" localSheetId="4" hidden="1">[2]RD9501V!#REF!</definedName>
    <definedName name="_28___123Graph_BCHART_1" localSheetId="5" hidden="1">[2]RD9501V!#REF!</definedName>
    <definedName name="_28___123Graph_BCHART_1" localSheetId="6" hidden="1">[2]RD9501V!#REF!</definedName>
    <definedName name="_28___123Graph_BCHART_1" localSheetId="7" hidden="1">[2]RD9501V!#REF!</definedName>
    <definedName name="_28___123Graph_BCHART_1" localSheetId="8" hidden="1">[2]RD9501V!#REF!</definedName>
    <definedName name="_28___123Graph_BCHART_1" localSheetId="9" hidden="1">[2]RD9501V!#REF!</definedName>
    <definedName name="_28___123Graph_BCHART_1" localSheetId="10" hidden="1">[2]RD9501V!#REF!</definedName>
    <definedName name="_28___123Graph_BCHART_1" localSheetId="11" hidden="1">[2]RD9501V!#REF!</definedName>
    <definedName name="_28___123Graph_BCHART_1" hidden="1">[2]RD9501V!#REF!</definedName>
    <definedName name="_28___123Graph_DCHART_1" localSheetId="1" hidden="1">[1]RD9501V!#REF!</definedName>
    <definedName name="_28___123Graph_DCHART_1" localSheetId="2" hidden="1">[1]RD9501V!#REF!</definedName>
    <definedName name="_28___123Graph_DCHART_1" localSheetId="3" hidden="1">[1]RD9501V!#REF!</definedName>
    <definedName name="_28___123Graph_DCHART_1" localSheetId="4" hidden="1">[1]RD9501V!#REF!</definedName>
    <definedName name="_28___123Graph_DCHART_1" localSheetId="5" hidden="1">[1]RD9501V!#REF!</definedName>
    <definedName name="_28___123Graph_DCHART_1" localSheetId="6" hidden="1">[1]RD9501V!#REF!</definedName>
    <definedName name="_28___123Graph_DCHART_1" localSheetId="7" hidden="1">[1]RD9501V!#REF!</definedName>
    <definedName name="_28___123Graph_DCHART_1" localSheetId="8" hidden="1">[1]RD9501V!#REF!</definedName>
    <definedName name="_28___123Graph_DCHART_1" localSheetId="9" hidden="1">[1]RD9501V!#REF!</definedName>
    <definedName name="_28___123Graph_DCHART_1" localSheetId="10" hidden="1">[1]RD9501V!#REF!</definedName>
    <definedName name="_28___123Graph_DCHART_1" localSheetId="11" hidden="1">[1]RD9501V!#REF!</definedName>
    <definedName name="_28___123Graph_DCHART_1" hidden="1">[1]RD9501V!#REF!</definedName>
    <definedName name="_30______123Graph_CCHAR" localSheetId="1" hidden="1">#REF!</definedName>
    <definedName name="_30______123Graph_CCHAR" localSheetId="2" hidden="1">#REF!</definedName>
    <definedName name="_30______123Graph_CCHAR" localSheetId="3" hidden="1">#REF!</definedName>
    <definedName name="_30______123Graph_CCHAR" localSheetId="4" hidden="1">#REF!</definedName>
    <definedName name="_30______123Graph_CCHAR" localSheetId="5" hidden="1">#REF!</definedName>
    <definedName name="_30______123Graph_CCHAR" localSheetId="6" hidden="1">#REF!</definedName>
    <definedName name="_30______123Graph_CCHAR" localSheetId="7" hidden="1">#REF!</definedName>
    <definedName name="_30______123Graph_CCHAR" localSheetId="8" hidden="1">#REF!</definedName>
    <definedName name="_30______123Graph_CCHAR" localSheetId="9" hidden="1">#REF!</definedName>
    <definedName name="_30______123Graph_CCHAR" localSheetId="10" hidden="1">#REF!</definedName>
    <definedName name="_30______123Graph_CCHAR" localSheetId="11" hidden="1">#REF!</definedName>
    <definedName name="_30______123Graph_CCHAR" hidden="1">#REF!</definedName>
    <definedName name="_30______123Graph_XCHAR" localSheetId="1" hidden="1">#REF!</definedName>
    <definedName name="_30______123Graph_XCHAR" localSheetId="2" hidden="1">#REF!</definedName>
    <definedName name="_30______123Graph_XCHAR" localSheetId="3" hidden="1">#REF!</definedName>
    <definedName name="_30______123Graph_XCHAR" localSheetId="4" hidden="1">#REF!</definedName>
    <definedName name="_30______123Graph_XCHAR" localSheetId="5" hidden="1">#REF!</definedName>
    <definedName name="_30______123Graph_XCHAR" localSheetId="6" hidden="1">#REF!</definedName>
    <definedName name="_30______123Graph_XCHAR" localSheetId="7" hidden="1">#REF!</definedName>
    <definedName name="_30______123Graph_XCHAR" localSheetId="8" hidden="1">#REF!</definedName>
    <definedName name="_30______123Graph_XCHAR" localSheetId="9" hidden="1">#REF!</definedName>
    <definedName name="_30______123Graph_XCHAR" localSheetId="10" hidden="1">#REF!</definedName>
    <definedName name="_30______123Graph_XCHAR" localSheetId="11" hidden="1">#REF!</definedName>
    <definedName name="_30______123Graph_XCHAR" hidden="1">#REF!</definedName>
    <definedName name="_32___123Graph_CCHART_1" localSheetId="1" hidden="1">[2]RD9501V!#REF!</definedName>
    <definedName name="_32___123Graph_CCHART_1" localSheetId="2" hidden="1">[2]RD9501V!#REF!</definedName>
    <definedName name="_32___123Graph_CCHART_1" localSheetId="3" hidden="1">[2]RD9501V!#REF!</definedName>
    <definedName name="_32___123Graph_CCHART_1" localSheetId="4" hidden="1">[2]RD9501V!#REF!</definedName>
    <definedName name="_32___123Graph_CCHART_1" localSheetId="5" hidden="1">[2]RD9501V!#REF!</definedName>
    <definedName name="_32___123Graph_CCHART_1" localSheetId="6" hidden="1">[2]RD9501V!#REF!</definedName>
    <definedName name="_32___123Graph_CCHART_1" localSheetId="7" hidden="1">[2]RD9501V!#REF!</definedName>
    <definedName name="_32___123Graph_CCHART_1" localSheetId="8" hidden="1">[2]RD9501V!#REF!</definedName>
    <definedName name="_32___123Graph_CCHART_1" localSheetId="9" hidden="1">[2]RD9501V!#REF!</definedName>
    <definedName name="_32___123Graph_CCHART_1" localSheetId="10" hidden="1">[2]RD9501V!#REF!</definedName>
    <definedName name="_32___123Graph_CCHART_1" localSheetId="11" hidden="1">[2]RD9501V!#REF!</definedName>
    <definedName name="_32___123Graph_CCHART_1" hidden="1">[2]RD9501V!#REF!</definedName>
    <definedName name="_32___123Graph_XCHART_1" localSheetId="1" hidden="1">[1]RD9501V!#REF!</definedName>
    <definedName name="_32___123Graph_XCHART_1" localSheetId="2" hidden="1">[1]RD9501V!#REF!</definedName>
    <definedName name="_32___123Graph_XCHART_1" localSheetId="3" hidden="1">[1]RD9501V!#REF!</definedName>
    <definedName name="_32___123Graph_XCHART_1" localSheetId="4" hidden="1">[1]RD9501V!#REF!</definedName>
    <definedName name="_32___123Graph_XCHART_1" localSheetId="5" hidden="1">[1]RD9501V!#REF!</definedName>
    <definedName name="_32___123Graph_XCHART_1" localSheetId="6" hidden="1">[1]RD9501V!#REF!</definedName>
    <definedName name="_32___123Graph_XCHART_1" localSheetId="7" hidden="1">[1]RD9501V!#REF!</definedName>
    <definedName name="_32___123Graph_XCHART_1" localSheetId="8" hidden="1">[1]RD9501V!#REF!</definedName>
    <definedName name="_32___123Graph_XCHART_1" localSheetId="9" hidden="1">[1]RD9501V!#REF!</definedName>
    <definedName name="_32___123Graph_XCHART_1" localSheetId="10" hidden="1">[1]RD9501V!#REF!</definedName>
    <definedName name="_32___123Graph_XCHART_1" localSheetId="11" hidden="1">[1]RD9501V!#REF!</definedName>
    <definedName name="_32___123Graph_XCHART_1" hidden="1">[1]RD9501V!#REF!</definedName>
    <definedName name="_34______123Graph_DCHAR" localSheetId="1" hidden="1">#REF!</definedName>
    <definedName name="_34______123Graph_DCHAR" localSheetId="2" hidden="1">#REF!</definedName>
    <definedName name="_34______123Graph_DCHAR" localSheetId="3" hidden="1">#REF!</definedName>
    <definedName name="_34______123Graph_DCHAR" localSheetId="4" hidden="1">#REF!</definedName>
    <definedName name="_34______123Graph_DCHAR" localSheetId="5" hidden="1">#REF!</definedName>
    <definedName name="_34______123Graph_DCHAR" localSheetId="6" hidden="1">#REF!</definedName>
    <definedName name="_34______123Graph_DCHAR" localSheetId="7" hidden="1">#REF!</definedName>
    <definedName name="_34______123Graph_DCHAR" localSheetId="8" hidden="1">#REF!</definedName>
    <definedName name="_34______123Graph_DCHAR" localSheetId="9" hidden="1">#REF!</definedName>
    <definedName name="_34______123Graph_DCHAR" localSheetId="10" hidden="1">#REF!</definedName>
    <definedName name="_34______123Graph_DCHAR" localSheetId="11" hidden="1">#REF!</definedName>
    <definedName name="_34______123Graph_DCHAR" hidden="1">#REF!</definedName>
    <definedName name="_34_123Graph_ACHAR" localSheetId="1" hidden="1">#REF!</definedName>
    <definedName name="_34_123Graph_ACHAR" localSheetId="2" hidden="1">#REF!</definedName>
    <definedName name="_34_123Graph_ACHAR" localSheetId="3" hidden="1">#REF!</definedName>
    <definedName name="_34_123Graph_ACHAR" localSheetId="4" hidden="1">#REF!</definedName>
    <definedName name="_34_123Graph_ACHAR" localSheetId="5" hidden="1">#REF!</definedName>
    <definedName name="_34_123Graph_ACHAR" localSheetId="6" hidden="1">#REF!</definedName>
    <definedName name="_34_123Graph_ACHAR" localSheetId="7" hidden="1">#REF!</definedName>
    <definedName name="_34_123Graph_ACHAR" localSheetId="8" hidden="1">#REF!</definedName>
    <definedName name="_34_123Graph_ACHAR" localSheetId="9" hidden="1">#REF!</definedName>
    <definedName name="_34_123Graph_ACHAR" localSheetId="10" hidden="1">#REF!</definedName>
    <definedName name="_34_123Graph_ACHAR" localSheetId="11" hidden="1">#REF!</definedName>
    <definedName name="_34_123Graph_ACHAR" hidden="1">#REF!</definedName>
    <definedName name="_36___123Graph_DCHART_1" localSheetId="1" hidden="1">[2]RD9501V!#REF!</definedName>
    <definedName name="_36___123Graph_DCHART_1" localSheetId="2" hidden="1">[2]RD9501V!#REF!</definedName>
    <definedName name="_36___123Graph_DCHART_1" localSheetId="3" hidden="1">[2]RD9501V!#REF!</definedName>
    <definedName name="_36___123Graph_DCHART_1" localSheetId="4" hidden="1">[2]RD9501V!#REF!</definedName>
    <definedName name="_36___123Graph_DCHART_1" localSheetId="5" hidden="1">[2]RD9501V!#REF!</definedName>
    <definedName name="_36___123Graph_DCHART_1" localSheetId="6" hidden="1">[2]RD9501V!#REF!</definedName>
    <definedName name="_36___123Graph_DCHART_1" localSheetId="7" hidden="1">[2]RD9501V!#REF!</definedName>
    <definedName name="_36___123Graph_DCHART_1" localSheetId="8" hidden="1">[2]RD9501V!#REF!</definedName>
    <definedName name="_36___123Graph_DCHART_1" localSheetId="9" hidden="1">[2]RD9501V!#REF!</definedName>
    <definedName name="_36___123Graph_DCHART_1" localSheetId="10" hidden="1">[2]RD9501V!#REF!</definedName>
    <definedName name="_36___123Graph_DCHART_1" localSheetId="11" hidden="1">[2]RD9501V!#REF!</definedName>
    <definedName name="_36___123Graph_DCHART_1" hidden="1">[2]RD9501V!#REF!</definedName>
    <definedName name="_36__123Graph_ACHART_1" localSheetId="1" hidden="1">[3]RD9501V!#REF!</definedName>
    <definedName name="_36__123Graph_ACHART_1" localSheetId="2" hidden="1">[3]RD9501V!#REF!</definedName>
    <definedName name="_36__123Graph_ACHART_1" localSheetId="3" hidden="1">[3]RD9501V!#REF!</definedName>
    <definedName name="_36__123Graph_ACHART_1" localSheetId="4" hidden="1">[3]RD9501V!#REF!</definedName>
    <definedName name="_36__123Graph_ACHART_1" localSheetId="5" hidden="1">[3]RD9501V!#REF!</definedName>
    <definedName name="_36__123Graph_ACHART_1" localSheetId="6" hidden="1">[3]RD9501V!#REF!</definedName>
    <definedName name="_36__123Graph_ACHART_1" localSheetId="7" hidden="1">[3]RD9501V!#REF!</definedName>
    <definedName name="_36__123Graph_ACHART_1" localSheetId="8" hidden="1">[3]RD9501V!#REF!</definedName>
    <definedName name="_36__123Graph_ACHART_1" localSheetId="9" hidden="1">[3]RD9501V!#REF!</definedName>
    <definedName name="_36__123Graph_ACHART_1" localSheetId="10" hidden="1">[3]RD9501V!#REF!</definedName>
    <definedName name="_36__123Graph_ACHART_1" localSheetId="11" hidden="1">[3]RD9501V!#REF!</definedName>
    <definedName name="_36__123Graph_ACHART_1" hidden="1">[3]RD9501V!#REF!</definedName>
    <definedName name="_38______123Graph_XCHAR" localSheetId="1" hidden="1">#REF!</definedName>
    <definedName name="_38______123Graph_XCHAR" localSheetId="2" hidden="1">#REF!</definedName>
    <definedName name="_38______123Graph_XCHAR" localSheetId="3" hidden="1">#REF!</definedName>
    <definedName name="_38______123Graph_XCHAR" localSheetId="4" hidden="1">#REF!</definedName>
    <definedName name="_38______123Graph_XCHAR" localSheetId="5" hidden="1">#REF!</definedName>
    <definedName name="_38______123Graph_XCHAR" localSheetId="6" hidden="1">#REF!</definedName>
    <definedName name="_38______123Graph_XCHAR" localSheetId="7" hidden="1">#REF!</definedName>
    <definedName name="_38______123Graph_XCHAR" localSheetId="8" hidden="1">#REF!</definedName>
    <definedName name="_38______123Graph_XCHAR" localSheetId="9" hidden="1">#REF!</definedName>
    <definedName name="_38______123Graph_XCHAR" localSheetId="10" hidden="1">#REF!</definedName>
    <definedName name="_38______123Graph_XCHAR" localSheetId="11" hidden="1">#REF!</definedName>
    <definedName name="_38______123Graph_XCHAR" hidden="1">#REF!</definedName>
    <definedName name="_38_123Graph_BCHAR" localSheetId="1" hidden="1">#REF!</definedName>
    <definedName name="_38_123Graph_BCHAR" localSheetId="2" hidden="1">#REF!</definedName>
    <definedName name="_38_123Graph_BCHAR" localSheetId="3" hidden="1">#REF!</definedName>
    <definedName name="_38_123Graph_BCHAR" localSheetId="4" hidden="1">#REF!</definedName>
    <definedName name="_38_123Graph_BCHAR" localSheetId="5" hidden="1">#REF!</definedName>
    <definedName name="_38_123Graph_BCHAR" localSheetId="6" hidden="1">#REF!</definedName>
    <definedName name="_38_123Graph_BCHAR" localSheetId="7" hidden="1">#REF!</definedName>
    <definedName name="_38_123Graph_BCHAR" localSheetId="8" hidden="1">#REF!</definedName>
    <definedName name="_38_123Graph_BCHAR" localSheetId="9" hidden="1">#REF!</definedName>
    <definedName name="_38_123Graph_BCHAR" localSheetId="10" hidden="1">#REF!</definedName>
    <definedName name="_38_123Graph_BCHAR" localSheetId="11" hidden="1">#REF!</definedName>
    <definedName name="_38_123Graph_BCHAR" hidden="1">#REF!</definedName>
    <definedName name="_40___123Graph_XCHART_1" localSheetId="1" hidden="1">[2]RD9501V!#REF!</definedName>
    <definedName name="_40___123Graph_XCHART_1" localSheetId="2" hidden="1">[2]RD9501V!#REF!</definedName>
    <definedName name="_40___123Graph_XCHART_1" localSheetId="3" hidden="1">[2]RD9501V!#REF!</definedName>
    <definedName name="_40___123Graph_XCHART_1" localSheetId="4" hidden="1">[2]RD9501V!#REF!</definedName>
    <definedName name="_40___123Graph_XCHART_1" localSheetId="5" hidden="1">[2]RD9501V!#REF!</definedName>
    <definedName name="_40___123Graph_XCHART_1" localSheetId="6" hidden="1">[2]RD9501V!#REF!</definedName>
    <definedName name="_40___123Graph_XCHART_1" localSheetId="7" hidden="1">[2]RD9501V!#REF!</definedName>
    <definedName name="_40___123Graph_XCHART_1" localSheetId="8" hidden="1">[2]RD9501V!#REF!</definedName>
    <definedName name="_40___123Graph_XCHART_1" localSheetId="9" hidden="1">[2]RD9501V!#REF!</definedName>
    <definedName name="_40___123Graph_XCHART_1" localSheetId="10" hidden="1">[2]RD9501V!#REF!</definedName>
    <definedName name="_40___123Graph_XCHART_1" localSheetId="11" hidden="1">[2]RD9501V!#REF!</definedName>
    <definedName name="_40___123Graph_XCHART_1" hidden="1">[2]RD9501V!#REF!</definedName>
    <definedName name="_40__123Graph_BCHART_1" localSheetId="1" hidden="1">[3]RD9501V!#REF!</definedName>
    <definedName name="_40__123Graph_BCHART_1" localSheetId="2" hidden="1">[3]RD9501V!#REF!</definedName>
    <definedName name="_40__123Graph_BCHART_1" localSheetId="3" hidden="1">[3]RD9501V!#REF!</definedName>
    <definedName name="_40__123Graph_BCHART_1" localSheetId="4" hidden="1">[3]RD9501V!#REF!</definedName>
    <definedName name="_40__123Graph_BCHART_1" localSheetId="5" hidden="1">[3]RD9501V!#REF!</definedName>
    <definedName name="_40__123Graph_BCHART_1" localSheetId="6" hidden="1">[3]RD9501V!#REF!</definedName>
    <definedName name="_40__123Graph_BCHART_1" localSheetId="7" hidden="1">[3]RD9501V!#REF!</definedName>
    <definedName name="_40__123Graph_BCHART_1" localSheetId="8" hidden="1">[3]RD9501V!#REF!</definedName>
    <definedName name="_40__123Graph_BCHART_1" localSheetId="9" hidden="1">[3]RD9501V!#REF!</definedName>
    <definedName name="_40__123Graph_BCHART_1" localSheetId="10" hidden="1">[3]RD9501V!#REF!</definedName>
    <definedName name="_40__123Graph_BCHART_1" localSheetId="11" hidden="1">[3]RD9501V!#REF!</definedName>
    <definedName name="_40__123Graph_BCHART_1" hidden="1">[3]RD9501V!#REF!</definedName>
    <definedName name="_42_123Graph_CCHAR" localSheetId="1" hidden="1">#REF!</definedName>
    <definedName name="_42_123Graph_CCHAR" localSheetId="2" hidden="1">#REF!</definedName>
    <definedName name="_42_123Graph_CCHAR" localSheetId="3" hidden="1">#REF!</definedName>
    <definedName name="_42_123Graph_CCHAR" localSheetId="4" hidden="1">#REF!</definedName>
    <definedName name="_42_123Graph_CCHAR" localSheetId="5" hidden="1">#REF!</definedName>
    <definedName name="_42_123Graph_CCHAR" localSheetId="6" hidden="1">#REF!</definedName>
    <definedName name="_42_123Graph_CCHAR" localSheetId="7" hidden="1">#REF!</definedName>
    <definedName name="_42_123Graph_CCHAR" localSheetId="8" hidden="1">#REF!</definedName>
    <definedName name="_42_123Graph_CCHAR" localSheetId="9" hidden="1">#REF!</definedName>
    <definedName name="_42_123Graph_CCHAR" localSheetId="10" hidden="1">#REF!</definedName>
    <definedName name="_42_123Graph_CCHAR" localSheetId="11" hidden="1">#REF!</definedName>
    <definedName name="_42_123Graph_CCHAR" hidden="1">#REF!</definedName>
    <definedName name="_43_123Graph_ACHAR" localSheetId="1" hidden="1">#REF!</definedName>
    <definedName name="_43_123Graph_ACHAR" localSheetId="2" hidden="1">#REF!</definedName>
    <definedName name="_43_123Graph_ACHAR" localSheetId="3" hidden="1">#REF!</definedName>
    <definedName name="_43_123Graph_ACHAR" localSheetId="4" hidden="1">#REF!</definedName>
    <definedName name="_43_123Graph_ACHAR" localSheetId="5" hidden="1">#REF!</definedName>
    <definedName name="_43_123Graph_ACHAR" localSheetId="6" hidden="1">#REF!</definedName>
    <definedName name="_43_123Graph_ACHAR" localSheetId="7" hidden="1">#REF!</definedName>
    <definedName name="_43_123Graph_ACHAR" localSheetId="8" hidden="1">#REF!</definedName>
    <definedName name="_43_123Graph_ACHAR" localSheetId="9" hidden="1">#REF!</definedName>
    <definedName name="_43_123Graph_ACHAR" localSheetId="10" hidden="1">#REF!</definedName>
    <definedName name="_43_123Graph_ACHAR" localSheetId="11" hidden="1">#REF!</definedName>
    <definedName name="_43_123Graph_ACHAR" hidden="1">#REF!</definedName>
    <definedName name="_44__123Graph_CCHART_1" localSheetId="1" hidden="1">[3]RD9501V!#REF!</definedName>
    <definedName name="_44__123Graph_CCHART_1" localSheetId="2" hidden="1">[3]RD9501V!#REF!</definedName>
    <definedName name="_44__123Graph_CCHART_1" localSheetId="3" hidden="1">[3]RD9501V!#REF!</definedName>
    <definedName name="_44__123Graph_CCHART_1" localSheetId="4" hidden="1">[3]RD9501V!#REF!</definedName>
    <definedName name="_44__123Graph_CCHART_1" localSheetId="5" hidden="1">[3]RD9501V!#REF!</definedName>
    <definedName name="_44__123Graph_CCHART_1" localSheetId="6" hidden="1">[3]RD9501V!#REF!</definedName>
    <definedName name="_44__123Graph_CCHART_1" localSheetId="7" hidden="1">[3]RD9501V!#REF!</definedName>
    <definedName name="_44__123Graph_CCHART_1" localSheetId="8" hidden="1">[3]RD9501V!#REF!</definedName>
    <definedName name="_44__123Graph_CCHART_1" localSheetId="9" hidden="1">[3]RD9501V!#REF!</definedName>
    <definedName name="_44__123Graph_CCHART_1" localSheetId="10" hidden="1">[3]RD9501V!#REF!</definedName>
    <definedName name="_44__123Graph_CCHART_1" localSheetId="11" hidden="1">[3]RD9501V!#REF!</definedName>
    <definedName name="_44__123Graph_CCHART_1" hidden="1">[3]RD9501V!#REF!</definedName>
    <definedName name="_45__123Graph_ACHART_1" localSheetId="1" hidden="1">[3]RD9501V!#REF!</definedName>
    <definedName name="_45__123Graph_ACHART_1" localSheetId="2" hidden="1">[3]RD9501V!#REF!</definedName>
    <definedName name="_45__123Graph_ACHART_1" localSheetId="3" hidden="1">[3]RD9501V!#REF!</definedName>
    <definedName name="_45__123Graph_ACHART_1" localSheetId="4" hidden="1">[3]RD9501V!#REF!</definedName>
    <definedName name="_45__123Graph_ACHART_1" localSheetId="5" hidden="1">[3]RD9501V!#REF!</definedName>
    <definedName name="_45__123Graph_ACHART_1" localSheetId="6" hidden="1">[3]RD9501V!#REF!</definedName>
    <definedName name="_45__123Graph_ACHART_1" localSheetId="7" hidden="1">[3]RD9501V!#REF!</definedName>
    <definedName name="_45__123Graph_ACHART_1" localSheetId="8" hidden="1">[3]RD9501V!#REF!</definedName>
    <definedName name="_45__123Graph_ACHART_1" localSheetId="9" hidden="1">[3]RD9501V!#REF!</definedName>
    <definedName name="_45__123Graph_ACHART_1" localSheetId="10" hidden="1">[3]RD9501V!#REF!</definedName>
    <definedName name="_45__123Graph_ACHART_1" localSheetId="11" hidden="1">[3]RD9501V!#REF!</definedName>
    <definedName name="_45__123Graph_ACHART_1" hidden="1">[3]RD9501V!#REF!</definedName>
    <definedName name="_46_123Graph_DCHAR" localSheetId="1" hidden="1">#REF!</definedName>
    <definedName name="_46_123Graph_DCHAR" localSheetId="2" hidden="1">#REF!</definedName>
    <definedName name="_46_123Graph_DCHAR" localSheetId="3" hidden="1">#REF!</definedName>
    <definedName name="_46_123Graph_DCHAR" localSheetId="4" hidden="1">#REF!</definedName>
    <definedName name="_46_123Graph_DCHAR" localSheetId="5" hidden="1">#REF!</definedName>
    <definedName name="_46_123Graph_DCHAR" localSheetId="6" hidden="1">#REF!</definedName>
    <definedName name="_46_123Graph_DCHAR" localSheetId="7" hidden="1">#REF!</definedName>
    <definedName name="_46_123Graph_DCHAR" localSheetId="8" hidden="1">#REF!</definedName>
    <definedName name="_46_123Graph_DCHAR" localSheetId="9" hidden="1">#REF!</definedName>
    <definedName name="_46_123Graph_DCHAR" localSheetId="10" hidden="1">#REF!</definedName>
    <definedName name="_46_123Graph_DCHAR" localSheetId="11" hidden="1">#REF!</definedName>
    <definedName name="_46_123Graph_DCHAR" hidden="1">#REF!</definedName>
    <definedName name="_47_123Graph_BCHAR" localSheetId="1" hidden="1">#REF!</definedName>
    <definedName name="_47_123Graph_BCHAR" localSheetId="2" hidden="1">#REF!</definedName>
    <definedName name="_47_123Graph_BCHAR" localSheetId="3" hidden="1">#REF!</definedName>
    <definedName name="_47_123Graph_BCHAR" localSheetId="4" hidden="1">#REF!</definedName>
    <definedName name="_47_123Graph_BCHAR" localSheetId="5" hidden="1">#REF!</definedName>
    <definedName name="_47_123Graph_BCHAR" localSheetId="6" hidden="1">#REF!</definedName>
    <definedName name="_47_123Graph_BCHAR" localSheetId="7" hidden="1">#REF!</definedName>
    <definedName name="_47_123Graph_BCHAR" localSheetId="8" hidden="1">#REF!</definedName>
    <definedName name="_47_123Graph_BCHAR" localSheetId="9" hidden="1">#REF!</definedName>
    <definedName name="_47_123Graph_BCHAR" localSheetId="10" hidden="1">#REF!</definedName>
    <definedName name="_47_123Graph_BCHAR" localSheetId="11" hidden="1">#REF!</definedName>
    <definedName name="_47_123Graph_BCHAR" hidden="1">#REF!</definedName>
    <definedName name="_48__123Graph_DCHART_1" localSheetId="1" hidden="1">[3]RD9501V!#REF!</definedName>
    <definedName name="_48__123Graph_DCHART_1" localSheetId="2" hidden="1">[3]RD9501V!#REF!</definedName>
    <definedName name="_48__123Graph_DCHART_1" localSheetId="3" hidden="1">[3]RD9501V!#REF!</definedName>
    <definedName name="_48__123Graph_DCHART_1" localSheetId="4" hidden="1">[3]RD9501V!#REF!</definedName>
    <definedName name="_48__123Graph_DCHART_1" localSheetId="5" hidden="1">[3]RD9501V!#REF!</definedName>
    <definedName name="_48__123Graph_DCHART_1" localSheetId="6" hidden="1">[3]RD9501V!#REF!</definedName>
    <definedName name="_48__123Graph_DCHART_1" localSheetId="7" hidden="1">[3]RD9501V!#REF!</definedName>
    <definedName name="_48__123Graph_DCHART_1" localSheetId="8" hidden="1">[3]RD9501V!#REF!</definedName>
    <definedName name="_48__123Graph_DCHART_1" localSheetId="9" hidden="1">[3]RD9501V!#REF!</definedName>
    <definedName name="_48__123Graph_DCHART_1" localSheetId="10" hidden="1">[3]RD9501V!#REF!</definedName>
    <definedName name="_48__123Graph_DCHART_1" localSheetId="11" hidden="1">[3]RD9501V!#REF!</definedName>
    <definedName name="_48__123Graph_DCHART_1" hidden="1">[3]RD9501V!#REF!</definedName>
    <definedName name="_49__123Graph_BCHART_1" localSheetId="1" hidden="1">[3]RD9501V!#REF!</definedName>
    <definedName name="_49__123Graph_BCHART_1" localSheetId="2" hidden="1">[3]RD9501V!#REF!</definedName>
    <definedName name="_49__123Graph_BCHART_1" localSheetId="3" hidden="1">[3]RD9501V!#REF!</definedName>
    <definedName name="_49__123Graph_BCHART_1" localSheetId="4" hidden="1">[3]RD9501V!#REF!</definedName>
    <definedName name="_49__123Graph_BCHART_1" localSheetId="5" hidden="1">[3]RD9501V!#REF!</definedName>
    <definedName name="_49__123Graph_BCHART_1" localSheetId="6" hidden="1">[3]RD9501V!#REF!</definedName>
    <definedName name="_49__123Graph_BCHART_1" localSheetId="7" hidden="1">[3]RD9501V!#REF!</definedName>
    <definedName name="_49__123Graph_BCHART_1" localSheetId="8" hidden="1">[3]RD9501V!#REF!</definedName>
    <definedName name="_49__123Graph_BCHART_1" localSheetId="9" hidden="1">[3]RD9501V!#REF!</definedName>
    <definedName name="_49__123Graph_BCHART_1" localSheetId="10" hidden="1">[3]RD9501V!#REF!</definedName>
    <definedName name="_49__123Graph_BCHART_1" localSheetId="11" hidden="1">[3]RD9501V!#REF!</definedName>
    <definedName name="_49__123Graph_BCHART_1" hidden="1">[3]RD9501V!#REF!</definedName>
    <definedName name="_50_123Graph_XCHAR" localSheetId="1" hidden="1">#REF!</definedName>
    <definedName name="_50_123Graph_XCHAR" localSheetId="2" hidden="1">#REF!</definedName>
    <definedName name="_50_123Graph_XCHAR" localSheetId="3" hidden="1">#REF!</definedName>
    <definedName name="_50_123Graph_XCHAR" localSheetId="4" hidden="1">#REF!</definedName>
    <definedName name="_50_123Graph_XCHAR" localSheetId="5" hidden="1">#REF!</definedName>
    <definedName name="_50_123Graph_XCHAR" localSheetId="6" hidden="1">#REF!</definedName>
    <definedName name="_50_123Graph_XCHAR" localSheetId="7" hidden="1">#REF!</definedName>
    <definedName name="_50_123Graph_XCHAR" localSheetId="8" hidden="1">#REF!</definedName>
    <definedName name="_50_123Graph_XCHAR" localSheetId="9" hidden="1">#REF!</definedName>
    <definedName name="_50_123Graph_XCHAR" localSheetId="10" hidden="1">#REF!</definedName>
    <definedName name="_50_123Graph_XCHAR" localSheetId="11" hidden="1">#REF!</definedName>
    <definedName name="_50_123Graph_XCHAR" hidden="1">#REF!</definedName>
    <definedName name="_51_123Graph_CCHAR" localSheetId="1" hidden="1">#REF!</definedName>
    <definedName name="_51_123Graph_CCHAR" localSheetId="2" hidden="1">#REF!</definedName>
    <definedName name="_51_123Graph_CCHAR" localSheetId="3" hidden="1">#REF!</definedName>
    <definedName name="_51_123Graph_CCHAR" localSheetId="4" hidden="1">#REF!</definedName>
    <definedName name="_51_123Graph_CCHAR" localSheetId="5" hidden="1">#REF!</definedName>
    <definedName name="_51_123Graph_CCHAR" localSheetId="6" hidden="1">#REF!</definedName>
    <definedName name="_51_123Graph_CCHAR" localSheetId="7" hidden="1">#REF!</definedName>
    <definedName name="_51_123Graph_CCHAR" localSheetId="8" hidden="1">#REF!</definedName>
    <definedName name="_51_123Graph_CCHAR" localSheetId="9" hidden="1">#REF!</definedName>
    <definedName name="_51_123Graph_CCHAR" localSheetId="10" hidden="1">#REF!</definedName>
    <definedName name="_51_123Graph_CCHAR" localSheetId="11" hidden="1">#REF!</definedName>
    <definedName name="_51_123Graph_CCHAR" hidden="1">#REF!</definedName>
    <definedName name="_52__123Graph_XCHART_1" localSheetId="1" hidden="1">[3]RD9501V!#REF!</definedName>
    <definedName name="_52__123Graph_XCHART_1" localSheetId="2" hidden="1">[3]RD9501V!#REF!</definedName>
    <definedName name="_52__123Graph_XCHART_1" localSheetId="3" hidden="1">[3]RD9501V!#REF!</definedName>
    <definedName name="_52__123Graph_XCHART_1" localSheetId="4" hidden="1">[3]RD9501V!#REF!</definedName>
    <definedName name="_52__123Graph_XCHART_1" localSheetId="5" hidden="1">[3]RD9501V!#REF!</definedName>
    <definedName name="_52__123Graph_XCHART_1" localSheetId="6" hidden="1">[3]RD9501V!#REF!</definedName>
    <definedName name="_52__123Graph_XCHART_1" localSheetId="7" hidden="1">[3]RD9501V!#REF!</definedName>
    <definedName name="_52__123Graph_XCHART_1" localSheetId="8" hidden="1">[3]RD9501V!#REF!</definedName>
    <definedName name="_52__123Graph_XCHART_1" localSheetId="9" hidden="1">[3]RD9501V!#REF!</definedName>
    <definedName name="_52__123Graph_XCHART_1" localSheetId="10" hidden="1">[3]RD9501V!#REF!</definedName>
    <definedName name="_52__123Graph_XCHART_1" localSheetId="11" hidden="1">[3]RD9501V!#REF!</definedName>
    <definedName name="_52__123Graph_XCHART_1" hidden="1">[3]RD9501V!#REF!</definedName>
    <definedName name="_53__123Graph_CCHART_1" localSheetId="1" hidden="1">[3]RD9501V!#REF!</definedName>
    <definedName name="_53__123Graph_CCHART_1" localSheetId="2" hidden="1">[3]RD9501V!#REF!</definedName>
    <definedName name="_53__123Graph_CCHART_1" localSheetId="3" hidden="1">[3]RD9501V!#REF!</definedName>
    <definedName name="_53__123Graph_CCHART_1" localSheetId="4" hidden="1">[3]RD9501V!#REF!</definedName>
    <definedName name="_53__123Graph_CCHART_1" localSheetId="5" hidden="1">[3]RD9501V!#REF!</definedName>
    <definedName name="_53__123Graph_CCHART_1" localSheetId="6" hidden="1">[3]RD9501V!#REF!</definedName>
    <definedName name="_53__123Graph_CCHART_1" localSheetId="7" hidden="1">[3]RD9501V!#REF!</definedName>
    <definedName name="_53__123Graph_CCHART_1" localSheetId="8" hidden="1">[3]RD9501V!#REF!</definedName>
    <definedName name="_53__123Graph_CCHART_1" localSheetId="9" hidden="1">[3]RD9501V!#REF!</definedName>
    <definedName name="_53__123Graph_CCHART_1" localSheetId="10" hidden="1">[3]RD9501V!#REF!</definedName>
    <definedName name="_53__123Graph_CCHART_1" localSheetId="11" hidden="1">[3]RD9501V!#REF!</definedName>
    <definedName name="_53__123Graph_CCHART_1" hidden="1">[3]RD9501V!#REF!</definedName>
    <definedName name="_55_123Graph_DCHAR" localSheetId="1" hidden="1">#REF!</definedName>
    <definedName name="_55_123Graph_DCHAR" localSheetId="2" hidden="1">#REF!</definedName>
    <definedName name="_55_123Graph_DCHAR" localSheetId="3" hidden="1">#REF!</definedName>
    <definedName name="_55_123Graph_DCHAR" localSheetId="4" hidden="1">#REF!</definedName>
    <definedName name="_55_123Graph_DCHAR" localSheetId="5" hidden="1">#REF!</definedName>
    <definedName name="_55_123Graph_DCHAR" localSheetId="6" hidden="1">#REF!</definedName>
    <definedName name="_55_123Graph_DCHAR" localSheetId="7" hidden="1">#REF!</definedName>
    <definedName name="_55_123Graph_DCHAR" localSheetId="8" hidden="1">#REF!</definedName>
    <definedName name="_55_123Graph_DCHAR" localSheetId="9" hidden="1">#REF!</definedName>
    <definedName name="_55_123Graph_DCHAR" localSheetId="10" hidden="1">#REF!</definedName>
    <definedName name="_55_123Graph_DCHAR" localSheetId="11" hidden="1">#REF!</definedName>
    <definedName name="_55_123Graph_DCHAR" hidden="1">#REF!</definedName>
    <definedName name="_56_0__123Graph_ACHAR" localSheetId="1" hidden="1">#REF!</definedName>
    <definedName name="_56_0__123Graph_ACHAR" localSheetId="2" hidden="1">#REF!</definedName>
    <definedName name="_56_0__123Graph_ACHAR" localSheetId="3" hidden="1">#REF!</definedName>
    <definedName name="_56_0__123Graph_ACHAR" localSheetId="4" hidden="1">#REF!</definedName>
    <definedName name="_56_0__123Graph_ACHAR" localSheetId="5" hidden="1">#REF!</definedName>
    <definedName name="_56_0__123Graph_ACHAR" localSheetId="6" hidden="1">#REF!</definedName>
    <definedName name="_56_0__123Graph_ACHAR" localSheetId="7" hidden="1">#REF!</definedName>
    <definedName name="_56_0__123Graph_ACHAR" localSheetId="8" hidden="1">#REF!</definedName>
    <definedName name="_56_0__123Graph_ACHAR" localSheetId="9" hidden="1">#REF!</definedName>
    <definedName name="_56_0__123Graph_ACHAR" localSheetId="10" hidden="1">#REF!</definedName>
    <definedName name="_56_0__123Graph_ACHAR" localSheetId="11" hidden="1">#REF!</definedName>
    <definedName name="_56_0__123Graph_ACHAR" hidden="1">#REF!</definedName>
    <definedName name="_57__123Graph_DCHART_1" localSheetId="1" hidden="1">[3]RD9501V!#REF!</definedName>
    <definedName name="_57__123Graph_DCHART_1" localSheetId="2" hidden="1">[3]RD9501V!#REF!</definedName>
    <definedName name="_57__123Graph_DCHART_1" localSheetId="3" hidden="1">[3]RD9501V!#REF!</definedName>
    <definedName name="_57__123Graph_DCHART_1" localSheetId="4" hidden="1">[3]RD9501V!#REF!</definedName>
    <definedName name="_57__123Graph_DCHART_1" localSheetId="5" hidden="1">[3]RD9501V!#REF!</definedName>
    <definedName name="_57__123Graph_DCHART_1" localSheetId="6" hidden="1">[3]RD9501V!#REF!</definedName>
    <definedName name="_57__123Graph_DCHART_1" localSheetId="7" hidden="1">[3]RD9501V!#REF!</definedName>
    <definedName name="_57__123Graph_DCHART_1" localSheetId="8" hidden="1">[3]RD9501V!#REF!</definedName>
    <definedName name="_57__123Graph_DCHART_1" localSheetId="9" hidden="1">[3]RD9501V!#REF!</definedName>
    <definedName name="_57__123Graph_DCHART_1" localSheetId="10" hidden="1">[3]RD9501V!#REF!</definedName>
    <definedName name="_57__123Graph_DCHART_1" localSheetId="11" hidden="1">[3]RD9501V!#REF!</definedName>
    <definedName name="_57__123Graph_DCHART_1" hidden="1">[3]RD9501V!#REF!</definedName>
    <definedName name="_58_0__123Graph_BCHAR" localSheetId="1" hidden="1">#REF!</definedName>
    <definedName name="_58_0__123Graph_BCHAR" localSheetId="2" hidden="1">#REF!</definedName>
    <definedName name="_58_0__123Graph_BCHAR" localSheetId="3" hidden="1">#REF!</definedName>
    <definedName name="_58_0__123Graph_BCHAR" localSheetId="4" hidden="1">#REF!</definedName>
    <definedName name="_58_0__123Graph_BCHAR" localSheetId="5" hidden="1">#REF!</definedName>
    <definedName name="_58_0__123Graph_BCHAR" localSheetId="6" hidden="1">#REF!</definedName>
    <definedName name="_58_0__123Graph_BCHAR" localSheetId="7" hidden="1">#REF!</definedName>
    <definedName name="_58_0__123Graph_BCHAR" localSheetId="8" hidden="1">#REF!</definedName>
    <definedName name="_58_0__123Graph_BCHAR" localSheetId="9" hidden="1">#REF!</definedName>
    <definedName name="_58_0__123Graph_BCHAR" localSheetId="10" hidden="1">#REF!</definedName>
    <definedName name="_58_0__123Graph_BCHAR" localSheetId="11" hidden="1">#REF!</definedName>
    <definedName name="_58_0__123Graph_BCHAR" hidden="1">#REF!</definedName>
    <definedName name="_59_123Graph_XCHAR" localSheetId="1" hidden="1">#REF!</definedName>
    <definedName name="_59_123Graph_XCHAR" localSheetId="2" hidden="1">#REF!</definedName>
    <definedName name="_59_123Graph_XCHAR" localSheetId="3" hidden="1">#REF!</definedName>
    <definedName name="_59_123Graph_XCHAR" localSheetId="4" hidden="1">#REF!</definedName>
    <definedName name="_59_123Graph_XCHAR" localSheetId="5" hidden="1">#REF!</definedName>
    <definedName name="_59_123Graph_XCHAR" localSheetId="6" hidden="1">#REF!</definedName>
    <definedName name="_59_123Graph_XCHAR" localSheetId="7" hidden="1">#REF!</definedName>
    <definedName name="_59_123Graph_XCHAR" localSheetId="8" hidden="1">#REF!</definedName>
    <definedName name="_59_123Graph_XCHAR" localSheetId="9" hidden="1">#REF!</definedName>
    <definedName name="_59_123Graph_XCHAR" localSheetId="10" hidden="1">#REF!</definedName>
    <definedName name="_59_123Graph_XCHAR" localSheetId="11" hidden="1">#REF!</definedName>
    <definedName name="_59_123Graph_XCHAR" hidden="1">#REF!</definedName>
    <definedName name="_60_0__123Graph_CCHAR" localSheetId="1" hidden="1">#REF!</definedName>
    <definedName name="_60_0__123Graph_CCHAR" localSheetId="2" hidden="1">#REF!</definedName>
    <definedName name="_60_0__123Graph_CCHAR" localSheetId="3" hidden="1">#REF!</definedName>
    <definedName name="_60_0__123Graph_CCHAR" localSheetId="4" hidden="1">#REF!</definedName>
    <definedName name="_60_0__123Graph_CCHAR" localSheetId="5" hidden="1">#REF!</definedName>
    <definedName name="_60_0__123Graph_CCHAR" localSheetId="6" hidden="1">#REF!</definedName>
    <definedName name="_60_0__123Graph_CCHAR" localSheetId="7" hidden="1">#REF!</definedName>
    <definedName name="_60_0__123Graph_CCHAR" localSheetId="8" hidden="1">#REF!</definedName>
    <definedName name="_60_0__123Graph_CCHAR" localSheetId="9" hidden="1">#REF!</definedName>
    <definedName name="_60_0__123Graph_CCHAR" localSheetId="10" hidden="1">#REF!</definedName>
    <definedName name="_60_0__123Graph_CCHAR" localSheetId="11" hidden="1">#REF!</definedName>
    <definedName name="_60_0__123Graph_CCHAR" hidden="1">#REF!</definedName>
    <definedName name="_61__123Graph_XCHART_1" localSheetId="1" hidden="1">[3]RD9501V!#REF!</definedName>
    <definedName name="_61__123Graph_XCHART_1" localSheetId="2" hidden="1">[3]RD9501V!#REF!</definedName>
    <definedName name="_61__123Graph_XCHART_1" localSheetId="3" hidden="1">[3]RD9501V!#REF!</definedName>
    <definedName name="_61__123Graph_XCHART_1" localSheetId="4" hidden="1">[3]RD9501V!#REF!</definedName>
    <definedName name="_61__123Graph_XCHART_1" localSheetId="5" hidden="1">[3]RD9501V!#REF!</definedName>
    <definedName name="_61__123Graph_XCHART_1" localSheetId="6" hidden="1">[3]RD9501V!#REF!</definedName>
    <definedName name="_61__123Graph_XCHART_1" localSheetId="7" hidden="1">[3]RD9501V!#REF!</definedName>
    <definedName name="_61__123Graph_XCHART_1" localSheetId="8" hidden="1">[3]RD9501V!#REF!</definedName>
    <definedName name="_61__123Graph_XCHART_1" localSheetId="9" hidden="1">[3]RD9501V!#REF!</definedName>
    <definedName name="_61__123Graph_XCHART_1" localSheetId="10" hidden="1">[3]RD9501V!#REF!</definedName>
    <definedName name="_61__123Graph_XCHART_1" localSheetId="11" hidden="1">[3]RD9501V!#REF!</definedName>
    <definedName name="_61__123Graph_XCHART_1" hidden="1">[3]RD9501V!#REF!</definedName>
    <definedName name="_62_0__123Graph_DCHAR" localSheetId="1" hidden="1">#REF!</definedName>
    <definedName name="_62_0__123Graph_DCHAR" localSheetId="2" hidden="1">#REF!</definedName>
    <definedName name="_62_0__123Graph_DCHAR" localSheetId="3" hidden="1">#REF!</definedName>
    <definedName name="_62_0__123Graph_DCHAR" localSheetId="4" hidden="1">#REF!</definedName>
    <definedName name="_62_0__123Graph_DCHAR" localSheetId="5" hidden="1">#REF!</definedName>
    <definedName name="_62_0__123Graph_DCHAR" localSheetId="6" hidden="1">#REF!</definedName>
    <definedName name="_62_0__123Graph_DCHAR" localSheetId="7" hidden="1">#REF!</definedName>
    <definedName name="_62_0__123Graph_DCHAR" localSheetId="8" hidden="1">#REF!</definedName>
    <definedName name="_62_0__123Graph_DCHAR" localSheetId="9" hidden="1">#REF!</definedName>
    <definedName name="_62_0__123Graph_DCHAR" localSheetId="10" hidden="1">#REF!</definedName>
    <definedName name="_62_0__123Graph_DCHAR" localSheetId="11" hidden="1">#REF!</definedName>
    <definedName name="_62_0__123Graph_DCHAR" hidden="1">#REF!</definedName>
    <definedName name="_64_0__123Graph_XCHAR" localSheetId="1" hidden="1">#REF!</definedName>
    <definedName name="_64_0__123Graph_XCHAR" localSheetId="2" hidden="1">#REF!</definedName>
    <definedName name="_64_0__123Graph_XCHAR" localSheetId="3" hidden="1">#REF!</definedName>
    <definedName name="_64_0__123Graph_XCHAR" localSheetId="4" hidden="1">#REF!</definedName>
    <definedName name="_64_0__123Graph_XCHAR" localSheetId="5" hidden="1">#REF!</definedName>
    <definedName name="_64_0__123Graph_XCHAR" localSheetId="6" hidden="1">#REF!</definedName>
    <definedName name="_64_0__123Graph_XCHAR" localSheetId="7" hidden="1">#REF!</definedName>
    <definedName name="_64_0__123Graph_XCHAR" localSheetId="8" hidden="1">#REF!</definedName>
    <definedName name="_64_0__123Graph_XCHAR" localSheetId="9" hidden="1">#REF!</definedName>
    <definedName name="_64_0__123Graph_XCHAR" localSheetId="10" hidden="1">#REF!</definedName>
    <definedName name="_64_0__123Graph_XCHAR" localSheetId="11" hidden="1">#REF!</definedName>
    <definedName name="_64_0__123Graph_XCHAR" hidden="1">#REF!</definedName>
    <definedName name="_68_0__123Graph_ACHAR" localSheetId="1" hidden="1">#REF!</definedName>
    <definedName name="_68_0__123Graph_ACHAR" localSheetId="2" hidden="1">#REF!</definedName>
    <definedName name="_68_0__123Graph_ACHAR" localSheetId="3" hidden="1">#REF!</definedName>
    <definedName name="_68_0__123Graph_ACHAR" localSheetId="4" hidden="1">#REF!</definedName>
    <definedName name="_68_0__123Graph_ACHAR" localSheetId="5" hidden="1">#REF!</definedName>
    <definedName name="_68_0__123Graph_ACHAR" localSheetId="6" hidden="1">#REF!</definedName>
    <definedName name="_68_0__123Graph_ACHAR" localSheetId="7" hidden="1">#REF!</definedName>
    <definedName name="_68_0__123Graph_ACHAR" localSheetId="8" hidden="1">#REF!</definedName>
    <definedName name="_68_0__123Graph_ACHAR" localSheetId="9" hidden="1">#REF!</definedName>
    <definedName name="_68_0__123Graph_ACHAR" localSheetId="10" hidden="1">#REF!</definedName>
    <definedName name="_68_0__123Graph_ACHAR" localSheetId="11" hidden="1">#REF!</definedName>
    <definedName name="_68_0__123Graph_ACHAR" hidden="1">#REF!</definedName>
    <definedName name="_70_0__123Graph_BCHAR" localSheetId="1" hidden="1">#REF!</definedName>
    <definedName name="_70_0__123Graph_BCHAR" localSheetId="2" hidden="1">#REF!</definedName>
    <definedName name="_70_0__123Graph_BCHAR" localSheetId="3" hidden="1">#REF!</definedName>
    <definedName name="_70_0__123Graph_BCHAR" localSheetId="4" hidden="1">#REF!</definedName>
    <definedName name="_70_0__123Graph_BCHAR" localSheetId="5" hidden="1">#REF!</definedName>
    <definedName name="_70_0__123Graph_BCHAR" localSheetId="6" hidden="1">#REF!</definedName>
    <definedName name="_70_0__123Graph_BCHAR" localSheetId="7" hidden="1">#REF!</definedName>
    <definedName name="_70_0__123Graph_BCHAR" localSheetId="8" hidden="1">#REF!</definedName>
    <definedName name="_70_0__123Graph_BCHAR" localSheetId="9" hidden="1">#REF!</definedName>
    <definedName name="_70_0__123Graph_BCHAR" localSheetId="10" hidden="1">#REF!</definedName>
    <definedName name="_70_0__123Graph_BCHAR" localSheetId="11" hidden="1">#REF!</definedName>
    <definedName name="_70_0__123Graph_BCHAR" hidden="1">#REF!</definedName>
    <definedName name="_72_0__123Graph_CCHAR" localSheetId="1" hidden="1">#REF!</definedName>
    <definedName name="_72_0__123Graph_CCHAR" localSheetId="2" hidden="1">#REF!</definedName>
    <definedName name="_72_0__123Graph_CCHAR" localSheetId="3" hidden="1">#REF!</definedName>
    <definedName name="_72_0__123Graph_CCHAR" localSheetId="4" hidden="1">#REF!</definedName>
    <definedName name="_72_0__123Graph_CCHAR" localSheetId="5" hidden="1">#REF!</definedName>
    <definedName name="_72_0__123Graph_CCHAR" localSheetId="6" hidden="1">#REF!</definedName>
    <definedName name="_72_0__123Graph_CCHAR" localSheetId="7" hidden="1">#REF!</definedName>
    <definedName name="_72_0__123Graph_CCHAR" localSheetId="8" hidden="1">#REF!</definedName>
    <definedName name="_72_0__123Graph_CCHAR" localSheetId="9" hidden="1">#REF!</definedName>
    <definedName name="_72_0__123Graph_CCHAR" localSheetId="10" hidden="1">#REF!</definedName>
    <definedName name="_72_0__123Graph_CCHAR" localSheetId="11" hidden="1">#REF!</definedName>
    <definedName name="_72_0__123Graph_CCHAR" hidden="1">#REF!</definedName>
    <definedName name="_74_0__123Graph_DCHAR" localSheetId="1" hidden="1">#REF!</definedName>
    <definedName name="_74_0__123Graph_DCHAR" localSheetId="2" hidden="1">#REF!</definedName>
    <definedName name="_74_0__123Graph_DCHAR" localSheetId="3" hidden="1">#REF!</definedName>
    <definedName name="_74_0__123Graph_DCHAR" localSheetId="4" hidden="1">#REF!</definedName>
    <definedName name="_74_0__123Graph_DCHAR" localSheetId="5" hidden="1">#REF!</definedName>
    <definedName name="_74_0__123Graph_DCHAR" localSheetId="6" hidden="1">#REF!</definedName>
    <definedName name="_74_0__123Graph_DCHAR" localSheetId="7" hidden="1">#REF!</definedName>
    <definedName name="_74_0__123Graph_DCHAR" localSheetId="8" hidden="1">#REF!</definedName>
    <definedName name="_74_0__123Graph_DCHAR" localSheetId="9" hidden="1">#REF!</definedName>
    <definedName name="_74_0__123Graph_DCHAR" localSheetId="10" hidden="1">#REF!</definedName>
    <definedName name="_74_0__123Graph_DCHAR" localSheetId="11" hidden="1">#REF!</definedName>
    <definedName name="_74_0__123Graph_DCHAR" hidden="1">#REF!</definedName>
    <definedName name="_76_0__123Graph_XCHAR" localSheetId="1" hidden="1">#REF!</definedName>
    <definedName name="_76_0__123Graph_XCHAR" localSheetId="2" hidden="1">#REF!</definedName>
    <definedName name="_76_0__123Graph_XCHAR" localSheetId="3" hidden="1">#REF!</definedName>
    <definedName name="_76_0__123Graph_XCHAR" localSheetId="4" hidden="1">#REF!</definedName>
    <definedName name="_76_0__123Graph_XCHAR" localSheetId="5" hidden="1">#REF!</definedName>
    <definedName name="_76_0__123Graph_XCHAR" localSheetId="6" hidden="1">#REF!</definedName>
    <definedName name="_76_0__123Graph_XCHAR" localSheetId="7" hidden="1">#REF!</definedName>
    <definedName name="_76_0__123Graph_XCHAR" localSheetId="8" hidden="1">#REF!</definedName>
    <definedName name="_76_0__123Graph_XCHAR" localSheetId="9" hidden="1">#REF!</definedName>
    <definedName name="_76_0__123Graph_XCHAR" localSheetId="10" hidden="1">#REF!</definedName>
    <definedName name="_76_0__123Graph_XCHAR" localSheetId="11" hidden="1">#REF!</definedName>
    <definedName name="_76_0__123Graph_XCHAR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_FilterDatabase" localSheetId="0" hidden="1">'21'!$B$8:$AL$37</definedName>
    <definedName name="_xlnm._FilterDatabase" localSheetId="1" hidden="1">'23'!$B$8:$AL$31</definedName>
    <definedName name="_xlnm._FilterDatabase" localSheetId="2" hidden="1">'24'!$B$8:$AL$40</definedName>
    <definedName name="_xlnm._FilterDatabase" localSheetId="3" hidden="1">'25'!$B$8:$AL$39</definedName>
    <definedName name="_xlnm._FilterDatabase" localSheetId="4" hidden="1">'26'!$B$8:$AL$36</definedName>
    <definedName name="_xlnm._FilterDatabase" localSheetId="5" hidden="1">'27'!$B$8:$AL$30</definedName>
    <definedName name="_xlnm._FilterDatabase" localSheetId="6" hidden="1">'28'!$B$8:$AL$28</definedName>
    <definedName name="_xlnm._FilterDatabase" localSheetId="7" hidden="1">'29'!$B$8:$AL$38</definedName>
    <definedName name="_xlnm._FilterDatabase" localSheetId="8" hidden="1">'30'!$B$8:$AL$37</definedName>
    <definedName name="_xlnm._FilterDatabase" localSheetId="9" hidden="1">'31'!$B$8:$AL$34</definedName>
    <definedName name="_xlnm._FilterDatabase" localSheetId="10" hidden="1">'32'!$B$8:$AL$32</definedName>
    <definedName name="_xlnm._FilterDatabase" localSheetId="11" hidden="1">'33'!$B$8:$AL$390</definedName>
    <definedName name="_xlnm._FilterDatabase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hidden="1">#REF!</definedName>
    <definedName name="_Order1" hidden="1">255</definedName>
    <definedName name="_Order2" hidden="1">1</definedName>
    <definedName name="_Parse_In" localSheetId="1" hidden="1">[4]住所録!#REF!</definedName>
    <definedName name="_Parse_In" localSheetId="2" hidden="1">[4]住所録!#REF!</definedName>
    <definedName name="_Parse_In" localSheetId="3" hidden="1">[4]住所録!#REF!</definedName>
    <definedName name="_Parse_In" localSheetId="4" hidden="1">[4]住所録!#REF!</definedName>
    <definedName name="_Parse_In" localSheetId="5" hidden="1">[4]住所録!#REF!</definedName>
    <definedName name="_Parse_In" localSheetId="6" hidden="1">[4]住所録!#REF!</definedName>
    <definedName name="_Parse_In" localSheetId="7" hidden="1">[4]住所録!#REF!</definedName>
    <definedName name="_Parse_In" localSheetId="8" hidden="1">[4]住所録!#REF!</definedName>
    <definedName name="_Parse_In" localSheetId="9" hidden="1">[4]住所録!#REF!</definedName>
    <definedName name="_Parse_In" localSheetId="10" hidden="1">[4]住所録!#REF!</definedName>
    <definedName name="_Parse_In" localSheetId="11" hidden="1">[4]住所録!#REF!</definedName>
    <definedName name="_Parse_In" hidden="1">[4]住所録!#REF!</definedName>
    <definedName name="_Parse_Out" localSheetId="1" hidden="1">[4]住所録!#REF!</definedName>
    <definedName name="_Parse_Out" localSheetId="2" hidden="1">[4]住所録!#REF!</definedName>
    <definedName name="_Parse_Out" localSheetId="3" hidden="1">[4]住所録!#REF!</definedName>
    <definedName name="_Parse_Out" localSheetId="4" hidden="1">[4]住所録!#REF!</definedName>
    <definedName name="_Parse_Out" localSheetId="5" hidden="1">[4]住所録!#REF!</definedName>
    <definedName name="_Parse_Out" localSheetId="6" hidden="1">[4]住所録!#REF!</definedName>
    <definedName name="_Parse_Out" localSheetId="7" hidden="1">[4]住所録!#REF!</definedName>
    <definedName name="_Parse_Out" localSheetId="8" hidden="1">[4]住所録!#REF!</definedName>
    <definedName name="_Parse_Out" localSheetId="9" hidden="1">[4]住所録!#REF!</definedName>
    <definedName name="_Parse_Out" localSheetId="10" hidden="1">[4]住所録!#REF!</definedName>
    <definedName name="_Parse_Out" localSheetId="11" hidden="1">[4]住所録!#REF!</definedName>
    <definedName name="_Parse_Out" hidden="1">[4]住所録!#REF!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_Table1_In1" hidden="1">'[5]与信一覧 (2)'!$BZ$6:$BZ$6</definedName>
    <definedName name="_Table1_Out" hidden="1">'[5]与信一覧 (2)'!$BZ$6:$CA$801</definedName>
    <definedName name="￥￥￥￥" localSheetId="1" hidden="1">#REF!</definedName>
    <definedName name="￥￥￥￥" localSheetId="2" hidden="1">#REF!</definedName>
    <definedName name="￥￥￥￥" localSheetId="3" hidden="1">#REF!</definedName>
    <definedName name="￥￥￥￥" localSheetId="4" hidden="1">#REF!</definedName>
    <definedName name="￥￥￥￥" localSheetId="5" hidden="1">#REF!</definedName>
    <definedName name="￥￥￥￥" localSheetId="6" hidden="1">#REF!</definedName>
    <definedName name="￥￥￥￥" localSheetId="7" hidden="1">#REF!</definedName>
    <definedName name="￥￥￥￥" localSheetId="8" hidden="1">#REF!</definedName>
    <definedName name="￥￥￥￥" localSheetId="9" hidden="1">#REF!</definedName>
    <definedName name="￥￥￥￥" localSheetId="10" hidden="1">#REF!</definedName>
    <definedName name="￥￥￥￥" localSheetId="11" hidden="1">#REF!</definedName>
    <definedName name="￥￥￥￥" hidden="1">#REF!</definedName>
    <definedName name="￥￥￥￥￥￥" localSheetId="1" hidden="1">[6]RD9501V!#REF!</definedName>
    <definedName name="￥￥￥￥￥￥" localSheetId="2" hidden="1">[6]RD9501V!#REF!</definedName>
    <definedName name="￥￥￥￥￥￥" localSheetId="3" hidden="1">[6]RD9501V!#REF!</definedName>
    <definedName name="￥￥￥￥￥￥" localSheetId="4" hidden="1">[6]RD9501V!#REF!</definedName>
    <definedName name="￥￥￥￥￥￥" localSheetId="5" hidden="1">[6]RD9501V!#REF!</definedName>
    <definedName name="￥￥￥￥￥￥" localSheetId="6" hidden="1">[6]RD9501V!#REF!</definedName>
    <definedName name="￥￥￥￥￥￥" localSheetId="7" hidden="1">[6]RD9501V!#REF!</definedName>
    <definedName name="￥￥￥￥￥￥" localSheetId="8" hidden="1">[6]RD9501V!#REF!</definedName>
    <definedName name="￥￥￥￥￥￥" localSheetId="9" hidden="1">[6]RD9501V!#REF!</definedName>
    <definedName name="￥￥￥￥￥￥" localSheetId="10" hidden="1">[6]RD9501V!#REF!</definedName>
    <definedName name="￥￥￥￥￥￥" localSheetId="11" hidden="1">[6]RD9501V!#REF!</definedName>
    <definedName name="￥￥￥￥￥￥" hidden="1">[6]RD9501V!#REF!</definedName>
    <definedName name="￥￥￥￥￥￥￥" localSheetId="1" hidden="1">#REF!</definedName>
    <definedName name="￥￥￥￥￥￥￥" localSheetId="2" hidden="1">#REF!</definedName>
    <definedName name="￥￥￥￥￥￥￥" localSheetId="3" hidden="1">#REF!</definedName>
    <definedName name="￥￥￥￥￥￥￥" localSheetId="4" hidden="1">#REF!</definedName>
    <definedName name="￥￥￥￥￥￥￥" localSheetId="5" hidden="1">#REF!</definedName>
    <definedName name="￥￥￥￥￥￥￥" localSheetId="6" hidden="1">#REF!</definedName>
    <definedName name="￥￥￥￥￥￥￥" localSheetId="7" hidden="1">#REF!</definedName>
    <definedName name="￥￥￥￥￥￥￥" localSheetId="8" hidden="1">#REF!</definedName>
    <definedName name="￥￥￥￥￥￥￥" localSheetId="9" hidden="1">#REF!</definedName>
    <definedName name="￥￥￥￥￥￥￥" localSheetId="10" hidden="1">#REF!</definedName>
    <definedName name="￥￥￥￥￥￥￥" localSheetId="11" hidden="1">#REF!</definedName>
    <definedName name="￥￥￥￥￥￥￥" hidden="1">#REF!</definedName>
    <definedName name="￥￥￥￥￥￥￥￥" localSheetId="1" hidden="1">[6]RD9501V!#REF!</definedName>
    <definedName name="￥￥￥￥￥￥￥￥" localSheetId="2" hidden="1">[6]RD9501V!#REF!</definedName>
    <definedName name="￥￥￥￥￥￥￥￥" localSheetId="3" hidden="1">[6]RD9501V!#REF!</definedName>
    <definedName name="￥￥￥￥￥￥￥￥" localSheetId="4" hidden="1">[6]RD9501V!#REF!</definedName>
    <definedName name="￥￥￥￥￥￥￥￥" localSheetId="5" hidden="1">[6]RD9501V!#REF!</definedName>
    <definedName name="￥￥￥￥￥￥￥￥" localSheetId="6" hidden="1">[6]RD9501V!#REF!</definedName>
    <definedName name="￥￥￥￥￥￥￥￥" localSheetId="7" hidden="1">[6]RD9501V!#REF!</definedName>
    <definedName name="￥￥￥￥￥￥￥￥" localSheetId="8" hidden="1">[6]RD9501V!#REF!</definedName>
    <definedName name="￥￥￥￥￥￥￥￥" localSheetId="9" hidden="1">[6]RD9501V!#REF!</definedName>
    <definedName name="￥￥￥￥￥￥￥￥" localSheetId="10" hidden="1">[6]RD9501V!#REF!</definedName>
    <definedName name="￥￥￥￥￥￥￥￥" localSheetId="11" hidden="1">[6]RD9501V!#REF!</definedName>
    <definedName name="￥￥￥￥￥￥￥￥" hidden="1">[6]RD9501V!#REF!</definedName>
    <definedName name="￥￥￥￥￥￥￥￥￥" localSheetId="1" hidden="1">#REF!</definedName>
    <definedName name="￥￥￥￥￥￥￥￥￥" localSheetId="2" hidden="1">#REF!</definedName>
    <definedName name="￥￥￥￥￥￥￥￥￥" localSheetId="3" hidden="1">#REF!</definedName>
    <definedName name="￥￥￥￥￥￥￥￥￥" localSheetId="4" hidden="1">#REF!</definedName>
    <definedName name="￥￥￥￥￥￥￥￥￥" localSheetId="5" hidden="1">#REF!</definedName>
    <definedName name="￥￥￥￥￥￥￥￥￥" localSheetId="6" hidden="1">#REF!</definedName>
    <definedName name="￥￥￥￥￥￥￥￥￥" localSheetId="7" hidden="1">#REF!</definedName>
    <definedName name="￥￥￥￥￥￥￥￥￥" localSheetId="8" hidden="1">#REF!</definedName>
    <definedName name="￥￥￥￥￥￥￥￥￥" localSheetId="9" hidden="1">#REF!</definedName>
    <definedName name="￥￥￥￥￥￥￥￥￥" localSheetId="10" hidden="1">#REF!</definedName>
    <definedName name="￥￥￥￥￥￥￥￥￥" localSheetId="11" hidden="1">#REF!</definedName>
    <definedName name="￥￥￥￥￥￥￥￥￥" hidden="1">#REF!</definedName>
    <definedName name="￥￥￥￥￥￥￥￥￥￥" localSheetId="1" hidden="1">[6]RD9501V!#REF!</definedName>
    <definedName name="￥￥￥￥￥￥￥￥￥￥" localSheetId="2" hidden="1">[6]RD9501V!#REF!</definedName>
    <definedName name="￥￥￥￥￥￥￥￥￥￥" localSheetId="3" hidden="1">[6]RD9501V!#REF!</definedName>
    <definedName name="￥￥￥￥￥￥￥￥￥￥" localSheetId="4" hidden="1">[6]RD9501V!#REF!</definedName>
    <definedName name="￥￥￥￥￥￥￥￥￥￥" localSheetId="5" hidden="1">[6]RD9501V!#REF!</definedName>
    <definedName name="￥￥￥￥￥￥￥￥￥￥" localSheetId="6" hidden="1">[6]RD9501V!#REF!</definedName>
    <definedName name="￥￥￥￥￥￥￥￥￥￥" localSheetId="7" hidden="1">[6]RD9501V!#REF!</definedName>
    <definedName name="￥￥￥￥￥￥￥￥￥￥" localSheetId="8" hidden="1">[6]RD9501V!#REF!</definedName>
    <definedName name="￥￥￥￥￥￥￥￥￥￥" localSheetId="9" hidden="1">[6]RD9501V!#REF!</definedName>
    <definedName name="￥￥￥￥￥￥￥￥￥￥" localSheetId="10" hidden="1">[6]RD9501V!#REF!</definedName>
    <definedName name="￥￥￥￥￥￥￥￥￥￥" localSheetId="11" hidden="1">[6]RD9501V!#REF!</definedName>
    <definedName name="￥￥￥￥￥￥￥￥￥￥" hidden="1">[6]RD9501V!#REF!</definedName>
    <definedName name="￥￥￥￥￥￥￥￥￥￥￥" localSheetId="1" hidden="1">[6]RD9501V!#REF!</definedName>
    <definedName name="￥￥￥￥￥￥￥￥￥￥￥" localSheetId="2" hidden="1">[6]RD9501V!#REF!</definedName>
    <definedName name="￥￥￥￥￥￥￥￥￥￥￥" localSheetId="3" hidden="1">[6]RD9501V!#REF!</definedName>
    <definedName name="￥￥￥￥￥￥￥￥￥￥￥" localSheetId="4" hidden="1">[6]RD9501V!#REF!</definedName>
    <definedName name="￥￥￥￥￥￥￥￥￥￥￥" localSheetId="5" hidden="1">[6]RD9501V!#REF!</definedName>
    <definedName name="￥￥￥￥￥￥￥￥￥￥￥" localSheetId="6" hidden="1">[6]RD9501V!#REF!</definedName>
    <definedName name="￥￥￥￥￥￥￥￥￥￥￥" localSheetId="7" hidden="1">[6]RD9501V!#REF!</definedName>
    <definedName name="￥￥￥￥￥￥￥￥￥￥￥" localSheetId="8" hidden="1">[6]RD9501V!#REF!</definedName>
    <definedName name="￥￥￥￥￥￥￥￥￥￥￥" localSheetId="9" hidden="1">[6]RD9501V!#REF!</definedName>
    <definedName name="￥￥￥￥￥￥￥￥￥￥￥" localSheetId="10" hidden="1">[6]RD9501V!#REF!</definedName>
    <definedName name="￥￥￥￥￥￥￥￥￥￥￥" localSheetId="11" hidden="1">[6]RD9501V!#REF!</definedName>
    <definedName name="￥￥￥￥￥￥￥￥￥￥￥" hidden="1">[6]RD9501V!#REF!</definedName>
    <definedName name="￥￥￥￥￥￥￥￥￥￥￥￥￥￥￥" localSheetId="1" hidden="1">#REF!</definedName>
    <definedName name="￥￥￥￥￥￥￥￥￥￥￥￥￥￥￥" localSheetId="2" hidden="1">#REF!</definedName>
    <definedName name="￥￥￥￥￥￥￥￥￥￥￥￥￥￥￥" localSheetId="3" hidden="1">#REF!</definedName>
    <definedName name="￥￥￥￥￥￥￥￥￥￥￥￥￥￥￥" localSheetId="4" hidden="1">#REF!</definedName>
    <definedName name="￥￥￥￥￥￥￥￥￥￥￥￥￥￥￥" localSheetId="5" hidden="1">#REF!</definedName>
    <definedName name="￥￥￥￥￥￥￥￥￥￥￥￥￥￥￥" localSheetId="6" hidden="1">#REF!</definedName>
    <definedName name="￥￥￥￥￥￥￥￥￥￥￥￥￥￥￥" localSheetId="7" hidden="1">#REF!</definedName>
    <definedName name="￥￥￥￥￥￥￥￥￥￥￥￥￥￥￥" localSheetId="8" hidden="1">#REF!</definedName>
    <definedName name="￥￥￥￥￥￥￥￥￥￥￥￥￥￥￥" localSheetId="9" hidden="1">#REF!</definedName>
    <definedName name="￥￥￥￥￥￥￥￥￥￥￥￥￥￥￥" localSheetId="10" hidden="1">#REF!</definedName>
    <definedName name="￥￥￥￥￥￥￥￥￥￥￥￥￥￥￥" localSheetId="11" hidden="1">#REF!</definedName>
    <definedName name="￥￥￥￥￥￥￥￥￥￥￥￥￥￥￥" hidden="1">#REF!</definedName>
    <definedName name="￥￥￥￥￥￥￥￥￥￥￥￥￥￥￥￥￥￥" localSheetId="1" hidden="1">[6]RD9501V!#REF!</definedName>
    <definedName name="￥￥￥￥￥￥￥￥￥￥￥￥￥￥￥￥￥￥" localSheetId="2" hidden="1">[6]RD9501V!#REF!</definedName>
    <definedName name="￥￥￥￥￥￥￥￥￥￥￥￥￥￥￥￥￥￥" localSheetId="3" hidden="1">[6]RD9501V!#REF!</definedName>
    <definedName name="￥￥￥￥￥￥￥￥￥￥￥￥￥￥￥￥￥￥" localSheetId="4" hidden="1">[6]RD9501V!#REF!</definedName>
    <definedName name="￥￥￥￥￥￥￥￥￥￥￥￥￥￥￥￥￥￥" localSheetId="5" hidden="1">[6]RD9501V!#REF!</definedName>
    <definedName name="￥￥￥￥￥￥￥￥￥￥￥￥￥￥￥￥￥￥" localSheetId="6" hidden="1">[6]RD9501V!#REF!</definedName>
    <definedName name="￥￥￥￥￥￥￥￥￥￥￥￥￥￥￥￥￥￥" localSheetId="7" hidden="1">[6]RD9501V!#REF!</definedName>
    <definedName name="￥￥￥￥￥￥￥￥￥￥￥￥￥￥￥￥￥￥" localSheetId="8" hidden="1">[6]RD9501V!#REF!</definedName>
    <definedName name="￥￥￥￥￥￥￥￥￥￥￥￥￥￥￥￥￥￥" localSheetId="9" hidden="1">[6]RD9501V!#REF!</definedName>
    <definedName name="￥￥￥￥￥￥￥￥￥￥￥￥￥￥￥￥￥￥" localSheetId="10" hidden="1">[6]RD9501V!#REF!</definedName>
    <definedName name="￥￥￥￥￥￥￥￥￥￥￥￥￥￥￥￥￥￥" localSheetId="11" hidden="1">[6]RD9501V!#REF!</definedName>
    <definedName name="￥￥￥￥￥￥￥￥￥￥￥￥￥￥￥￥￥￥" hidden="1">[6]RD9501V!#REF!</definedName>
    <definedName name="￥￥￥￥￥￥￥￥￥￥￥￥￥￥￥￥￥￥￥￥" localSheetId="1" hidden="1">#REF!</definedName>
    <definedName name="￥￥￥￥￥￥￥￥￥￥￥￥￥￥￥￥￥￥￥￥" localSheetId="2" hidden="1">#REF!</definedName>
    <definedName name="￥￥￥￥￥￥￥￥￥￥￥￥￥￥￥￥￥￥￥￥" localSheetId="3" hidden="1">#REF!</definedName>
    <definedName name="￥￥￥￥￥￥￥￥￥￥￥￥￥￥￥￥￥￥￥￥" localSheetId="4" hidden="1">#REF!</definedName>
    <definedName name="￥￥￥￥￥￥￥￥￥￥￥￥￥￥￥￥￥￥￥￥" localSheetId="5" hidden="1">#REF!</definedName>
    <definedName name="￥￥￥￥￥￥￥￥￥￥￥￥￥￥￥￥￥￥￥￥" localSheetId="6" hidden="1">#REF!</definedName>
    <definedName name="￥￥￥￥￥￥￥￥￥￥￥￥￥￥￥￥￥￥￥￥" localSheetId="7" hidden="1">#REF!</definedName>
    <definedName name="￥￥￥￥￥￥￥￥￥￥￥￥￥￥￥￥￥￥￥￥" localSheetId="8" hidden="1">#REF!</definedName>
    <definedName name="￥￥￥￥￥￥￥￥￥￥￥￥￥￥￥￥￥￥￥￥" localSheetId="9" hidden="1">#REF!</definedName>
    <definedName name="￥￥￥￥￥￥￥￥￥￥￥￥￥￥￥￥￥￥￥￥" localSheetId="10" hidden="1">#REF!</definedName>
    <definedName name="￥￥￥￥￥￥￥￥￥￥￥￥￥￥￥￥￥￥￥￥" localSheetId="11" hidden="1">#REF!</definedName>
    <definedName name="￥￥￥￥￥￥￥￥￥￥￥￥￥￥￥￥￥￥￥￥" hidden="1">#REF!</definedName>
    <definedName name="●" localSheetId="1" hidden="1">#REF!</definedName>
    <definedName name="●" localSheetId="2" hidden="1">#REF!</definedName>
    <definedName name="●" localSheetId="3" hidden="1">#REF!</definedName>
    <definedName name="●" localSheetId="4" hidden="1">#REF!</definedName>
    <definedName name="●" localSheetId="5" hidden="1">#REF!</definedName>
    <definedName name="●" localSheetId="6" hidden="1">#REF!</definedName>
    <definedName name="●" localSheetId="7" hidden="1">#REF!</definedName>
    <definedName name="●" localSheetId="8" hidden="1">#REF!</definedName>
    <definedName name="●" localSheetId="9" hidden="1">#REF!</definedName>
    <definedName name="●" localSheetId="10" hidden="1">#REF!</definedName>
    <definedName name="●" localSheetId="11" hidden="1">#REF!</definedName>
    <definedName name="●" hidden="1">#REF!</definedName>
    <definedName name="・・" localSheetId="1" hidden="1">#REF!</definedName>
    <definedName name="・・" localSheetId="2" hidden="1">#REF!</definedName>
    <definedName name="・・" localSheetId="3" hidden="1">#REF!</definedName>
    <definedName name="・・" localSheetId="4" hidden="1">#REF!</definedName>
    <definedName name="・・" localSheetId="5" hidden="1">#REF!</definedName>
    <definedName name="・・" localSheetId="6" hidden="1">#REF!</definedName>
    <definedName name="・・" localSheetId="7" hidden="1">#REF!</definedName>
    <definedName name="・・" localSheetId="8" hidden="1">#REF!</definedName>
    <definedName name="・・" localSheetId="9" hidden="1">#REF!</definedName>
    <definedName name="・・" localSheetId="10" hidden="1">#REF!</definedName>
    <definedName name="・・" localSheetId="11" hidden="1">#REF!</definedName>
    <definedName name="・・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hidden="1">#REF!</definedName>
    <definedName name="ad" localSheetId="1" hidden="1">#REF!</definedName>
    <definedName name="ad" localSheetId="2" hidden="1">#REF!</definedName>
    <definedName name="ad" localSheetId="3" hidden="1">#REF!</definedName>
    <definedName name="ad" localSheetId="4" hidden="1">#REF!</definedName>
    <definedName name="ad" localSheetId="5" hidden="1">#REF!</definedName>
    <definedName name="ad" localSheetId="6" hidden="1">#REF!</definedName>
    <definedName name="ad" localSheetId="7" hidden="1">#REF!</definedName>
    <definedName name="ad" localSheetId="8" hidden="1">#REF!</definedName>
    <definedName name="ad" localSheetId="9" hidden="1">#REF!</definedName>
    <definedName name="ad" localSheetId="10" hidden="1">#REF!</definedName>
    <definedName name="ad" localSheetId="11" hidden="1">#REF!</definedName>
    <definedName name="ad" hidden="1">#REF!</definedName>
    <definedName name="as" localSheetId="1" hidden="1">[3]RD9501V!#REF!</definedName>
    <definedName name="as" localSheetId="2" hidden="1">[3]RD9501V!#REF!</definedName>
    <definedName name="as" localSheetId="3" hidden="1">[3]RD9501V!#REF!</definedName>
    <definedName name="as" localSheetId="4" hidden="1">[3]RD9501V!#REF!</definedName>
    <definedName name="as" localSheetId="5" hidden="1">[3]RD9501V!#REF!</definedName>
    <definedName name="as" localSheetId="6" hidden="1">[3]RD9501V!#REF!</definedName>
    <definedName name="as" localSheetId="7" hidden="1">[3]RD9501V!#REF!</definedName>
    <definedName name="as" localSheetId="8" hidden="1">[3]RD9501V!#REF!</definedName>
    <definedName name="as" localSheetId="9" hidden="1">[3]RD9501V!#REF!</definedName>
    <definedName name="as" localSheetId="10" hidden="1">[3]RD9501V!#REF!</definedName>
    <definedName name="as" localSheetId="11" hidden="1">[3]RD9501V!#REF!</definedName>
    <definedName name="as" hidden="1">[3]RD9501V!#REF!</definedName>
    <definedName name="AS2DocOpenMode" hidden="1">"AS2DocumentEdit"</definedName>
    <definedName name="asd" localSheetId="1" hidden="1">[6]RD9501V!#REF!</definedName>
    <definedName name="asd" localSheetId="2" hidden="1">[6]RD9501V!#REF!</definedName>
    <definedName name="asd" localSheetId="3" hidden="1">[6]RD9501V!#REF!</definedName>
    <definedName name="asd" localSheetId="4" hidden="1">[6]RD9501V!#REF!</definedName>
    <definedName name="asd" localSheetId="5" hidden="1">[6]RD9501V!#REF!</definedName>
    <definedName name="asd" localSheetId="6" hidden="1">[6]RD9501V!#REF!</definedName>
    <definedName name="asd" localSheetId="7" hidden="1">[6]RD9501V!#REF!</definedName>
    <definedName name="asd" localSheetId="8" hidden="1">[6]RD9501V!#REF!</definedName>
    <definedName name="asd" localSheetId="9" hidden="1">[6]RD9501V!#REF!</definedName>
    <definedName name="asd" localSheetId="10" hidden="1">[6]RD9501V!#REF!</definedName>
    <definedName name="asd" localSheetId="11" hidden="1">[6]RD9501V!#REF!</definedName>
    <definedName name="asd" hidden="1">[6]RD9501V!#REF!</definedName>
    <definedName name="b" localSheetId="1" hidden="1">[7]RD9501V!#REF!</definedName>
    <definedName name="b" localSheetId="2" hidden="1">[7]RD9501V!#REF!</definedName>
    <definedName name="b" localSheetId="3" hidden="1">[7]RD9501V!#REF!</definedName>
    <definedName name="b" localSheetId="4" hidden="1">[7]RD9501V!#REF!</definedName>
    <definedName name="b" localSheetId="5" hidden="1">[7]RD9501V!#REF!</definedName>
    <definedName name="b" localSheetId="6" hidden="1">[7]RD9501V!#REF!</definedName>
    <definedName name="b" localSheetId="7" hidden="1">[7]RD9501V!#REF!</definedName>
    <definedName name="b" localSheetId="8" hidden="1">[7]RD9501V!#REF!</definedName>
    <definedName name="b" localSheetId="9" hidden="1">[7]RD9501V!#REF!</definedName>
    <definedName name="b" localSheetId="10" hidden="1">[7]RD9501V!#REF!</definedName>
    <definedName name="b" localSheetId="11" hidden="1">[7]RD9501V!#REF!</definedName>
    <definedName name="b" hidden="1">[7]RD9501V!#REF!</definedName>
    <definedName name="BB" localSheetId="1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localSheetId="7" hidden="1">#REF!</definedName>
    <definedName name="BB" localSheetId="8" hidden="1">#REF!</definedName>
    <definedName name="BB" localSheetId="9" hidden="1">#REF!</definedName>
    <definedName name="BB" localSheetId="10" hidden="1">#REF!</definedName>
    <definedName name="BB" localSheetId="11" hidden="1">#REF!</definedName>
    <definedName name="BB" hidden="1">#REF!</definedName>
    <definedName name="d" localSheetId="1" hidden="1">#REF!</definedName>
    <definedName name="d" localSheetId="2" hidden="1">#REF!</definedName>
    <definedName name="d" localSheetId="3" hidden="1">#REF!</definedName>
    <definedName name="d" localSheetId="4" hidden="1">#REF!</definedName>
    <definedName name="d" localSheetId="5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localSheetId="9" hidden="1">#REF!</definedName>
    <definedName name="d" localSheetId="10" hidden="1">#REF!</definedName>
    <definedName name="d" localSheetId="11" hidden="1">#REF!</definedName>
    <definedName name="d" hidden="1">#REF!</definedName>
    <definedName name="ddyhgedytu" localSheetId="1" hidden="1">[6]RD9501V!#REF!</definedName>
    <definedName name="ddyhgedytu" localSheetId="2" hidden="1">[6]RD9501V!#REF!</definedName>
    <definedName name="ddyhgedytu" localSheetId="3" hidden="1">[6]RD9501V!#REF!</definedName>
    <definedName name="ddyhgedytu" localSheetId="4" hidden="1">[6]RD9501V!#REF!</definedName>
    <definedName name="ddyhgedytu" localSheetId="5" hidden="1">[6]RD9501V!#REF!</definedName>
    <definedName name="ddyhgedytu" localSheetId="6" hidden="1">[6]RD9501V!#REF!</definedName>
    <definedName name="ddyhgedytu" localSheetId="7" hidden="1">[6]RD9501V!#REF!</definedName>
    <definedName name="ddyhgedytu" localSheetId="8" hidden="1">[6]RD9501V!#REF!</definedName>
    <definedName name="ddyhgedytu" localSheetId="9" hidden="1">[6]RD9501V!#REF!</definedName>
    <definedName name="ddyhgedytu" localSheetId="10" hidden="1">[6]RD9501V!#REF!</definedName>
    <definedName name="ddyhgedytu" localSheetId="11" hidden="1">[6]RD9501V!#REF!</definedName>
    <definedName name="ddyhgedytu" hidden="1">[6]RD9501V!#REF!</definedName>
    <definedName name="dfg" localSheetId="1" hidden="1">[6]RD9501V!#REF!</definedName>
    <definedName name="dfg" localSheetId="2" hidden="1">[6]RD9501V!#REF!</definedName>
    <definedName name="dfg" localSheetId="3" hidden="1">[6]RD9501V!#REF!</definedName>
    <definedName name="dfg" localSheetId="4" hidden="1">[6]RD9501V!#REF!</definedName>
    <definedName name="dfg" localSheetId="5" hidden="1">[6]RD9501V!#REF!</definedName>
    <definedName name="dfg" localSheetId="6" hidden="1">[6]RD9501V!#REF!</definedName>
    <definedName name="dfg" localSheetId="7" hidden="1">[6]RD9501V!#REF!</definedName>
    <definedName name="dfg" localSheetId="8" hidden="1">[6]RD9501V!#REF!</definedName>
    <definedName name="dfg" localSheetId="9" hidden="1">[6]RD9501V!#REF!</definedName>
    <definedName name="dfg" localSheetId="10" hidden="1">[6]RD9501V!#REF!</definedName>
    <definedName name="dfg" localSheetId="11" hidden="1">[6]RD9501V!#REF!</definedName>
    <definedName name="dfg" hidden="1">[6]RD9501V!#REF!</definedName>
    <definedName name="ｄｓ" localSheetId="1" hidden="1">#REF!</definedName>
    <definedName name="ｄｓ" localSheetId="2" hidden="1">#REF!</definedName>
    <definedName name="ｄｓ" localSheetId="3" hidden="1">#REF!</definedName>
    <definedName name="ｄｓ" localSheetId="4" hidden="1">#REF!</definedName>
    <definedName name="ｄｓ" localSheetId="5" hidden="1">#REF!</definedName>
    <definedName name="ｄｓ" localSheetId="6" hidden="1">#REF!</definedName>
    <definedName name="ｄｓ" localSheetId="7" hidden="1">#REF!</definedName>
    <definedName name="ｄｓ" localSheetId="8" hidden="1">#REF!</definedName>
    <definedName name="ｄｓ" localSheetId="9" hidden="1">#REF!</definedName>
    <definedName name="ｄｓ" localSheetId="10" hidden="1">#REF!</definedName>
    <definedName name="ｄｓ" localSheetId="11" hidden="1">#REF!</definedName>
    <definedName name="ｄｓ" hidden="1">#REF!</definedName>
    <definedName name="dtryj" localSheetId="1" hidden="1">#REF!</definedName>
    <definedName name="dtryj" localSheetId="2" hidden="1">#REF!</definedName>
    <definedName name="dtryj" localSheetId="3" hidden="1">#REF!</definedName>
    <definedName name="dtryj" localSheetId="4" hidden="1">#REF!</definedName>
    <definedName name="dtryj" localSheetId="5" hidden="1">#REF!</definedName>
    <definedName name="dtryj" localSheetId="6" hidden="1">#REF!</definedName>
    <definedName name="dtryj" localSheetId="7" hidden="1">#REF!</definedName>
    <definedName name="dtryj" localSheetId="8" hidden="1">#REF!</definedName>
    <definedName name="dtryj" localSheetId="9" hidden="1">#REF!</definedName>
    <definedName name="dtryj" localSheetId="10" hidden="1">#REF!</definedName>
    <definedName name="dtryj" localSheetId="11" hidden="1">#REF!</definedName>
    <definedName name="dtryj" hidden="1">#REF!</definedName>
    <definedName name="dtuy" localSheetId="1" hidden="1">[6]RD9501V!#REF!</definedName>
    <definedName name="dtuy" localSheetId="2" hidden="1">[6]RD9501V!#REF!</definedName>
    <definedName name="dtuy" localSheetId="3" hidden="1">[6]RD9501V!#REF!</definedName>
    <definedName name="dtuy" localSheetId="4" hidden="1">[6]RD9501V!#REF!</definedName>
    <definedName name="dtuy" localSheetId="5" hidden="1">[6]RD9501V!#REF!</definedName>
    <definedName name="dtuy" localSheetId="6" hidden="1">[6]RD9501V!#REF!</definedName>
    <definedName name="dtuy" localSheetId="7" hidden="1">[6]RD9501V!#REF!</definedName>
    <definedName name="dtuy" localSheetId="8" hidden="1">[6]RD9501V!#REF!</definedName>
    <definedName name="dtuy" localSheetId="9" hidden="1">[6]RD9501V!#REF!</definedName>
    <definedName name="dtuy" localSheetId="10" hidden="1">[6]RD9501V!#REF!</definedName>
    <definedName name="dtuy" localSheetId="11" hidden="1">[6]RD9501V!#REF!</definedName>
    <definedName name="dtuy" hidden="1">[6]RD9501V!#REF!</definedName>
    <definedName name="dty" localSheetId="1" hidden="1">#REF!</definedName>
    <definedName name="dty" localSheetId="2" hidden="1">#REF!</definedName>
    <definedName name="dty" localSheetId="3" hidden="1">#REF!</definedName>
    <definedName name="dty" localSheetId="4" hidden="1">#REF!</definedName>
    <definedName name="dty" localSheetId="5" hidden="1">#REF!</definedName>
    <definedName name="dty" localSheetId="6" hidden="1">#REF!</definedName>
    <definedName name="dty" localSheetId="7" hidden="1">#REF!</definedName>
    <definedName name="dty" localSheetId="8" hidden="1">#REF!</definedName>
    <definedName name="dty" localSheetId="9" hidden="1">#REF!</definedName>
    <definedName name="dty" localSheetId="10" hidden="1">#REF!</definedName>
    <definedName name="dty" localSheetId="11" hidden="1">#REF!</definedName>
    <definedName name="dty" hidden="1">#REF!</definedName>
    <definedName name="dtyd" localSheetId="1" hidden="1">[6]RD9501V!#REF!</definedName>
    <definedName name="dtyd" localSheetId="2" hidden="1">[6]RD9501V!#REF!</definedName>
    <definedName name="dtyd" localSheetId="3" hidden="1">[6]RD9501V!#REF!</definedName>
    <definedName name="dtyd" localSheetId="4" hidden="1">[6]RD9501V!#REF!</definedName>
    <definedName name="dtyd" localSheetId="5" hidden="1">[6]RD9501V!#REF!</definedName>
    <definedName name="dtyd" localSheetId="6" hidden="1">[6]RD9501V!#REF!</definedName>
    <definedName name="dtyd" localSheetId="7" hidden="1">[6]RD9501V!#REF!</definedName>
    <definedName name="dtyd" localSheetId="8" hidden="1">[6]RD9501V!#REF!</definedName>
    <definedName name="dtyd" localSheetId="9" hidden="1">[6]RD9501V!#REF!</definedName>
    <definedName name="dtyd" localSheetId="10" hidden="1">[6]RD9501V!#REF!</definedName>
    <definedName name="dtyd" localSheetId="11" hidden="1">[6]RD9501V!#REF!</definedName>
    <definedName name="dtyd" hidden="1">[6]RD9501V!#REF!</definedName>
    <definedName name="e" localSheetId="1" hidden="1">[7]RD9501V!#REF!</definedName>
    <definedName name="e" localSheetId="2" hidden="1">[7]RD9501V!#REF!</definedName>
    <definedName name="e" localSheetId="3" hidden="1">[7]RD9501V!#REF!</definedName>
    <definedName name="e" localSheetId="4" hidden="1">[7]RD9501V!#REF!</definedName>
    <definedName name="e" localSheetId="5" hidden="1">[7]RD9501V!#REF!</definedName>
    <definedName name="e" localSheetId="6" hidden="1">[7]RD9501V!#REF!</definedName>
    <definedName name="e" localSheetId="7" hidden="1">[7]RD9501V!#REF!</definedName>
    <definedName name="e" localSheetId="8" hidden="1">[7]RD9501V!#REF!</definedName>
    <definedName name="e" localSheetId="9" hidden="1">[7]RD9501V!#REF!</definedName>
    <definedName name="e" localSheetId="10" hidden="1">[7]RD9501V!#REF!</definedName>
    <definedName name="e" localSheetId="11" hidden="1">[7]RD9501V!#REF!</definedName>
    <definedName name="e" hidden="1">[7]RD9501V!#REF!</definedName>
    <definedName name="ed" localSheetId="1" hidden="1">[3]RD9501V!#REF!</definedName>
    <definedName name="ed" localSheetId="2" hidden="1">[3]RD9501V!#REF!</definedName>
    <definedName name="ed" localSheetId="3" hidden="1">[3]RD9501V!#REF!</definedName>
    <definedName name="ed" localSheetId="4" hidden="1">[3]RD9501V!#REF!</definedName>
    <definedName name="ed" localSheetId="5" hidden="1">[3]RD9501V!#REF!</definedName>
    <definedName name="ed" localSheetId="6" hidden="1">[3]RD9501V!#REF!</definedName>
    <definedName name="ed" localSheetId="7" hidden="1">[3]RD9501V!#REF!</definedName>
    <definedName name="ed" localSheetId="8" hidden="1">[3]RD9501V!#REF!</definedName>
    <definedName name="ed" localSheetId="9" hidden="1">[3]RD9501V!#REF!</definedName>
    <definedName name="ed" localSheetId="10" hidden="1">[3]RD9501V!#REF!</definedName>
    <definedName name="ed" localSheetId="11" hidden="1">[3]RD9501V!#REF!</definedName>
    <definedName name="ed" hidden="1">[3]RD9501V!#REF!</definedName>
    <definedName name="f" localSheetId="1" hidden="1">#REF!</definedName>
    <definedName name="f" localSheetId="2" hidden="1">#REF!</definedName>
    <definedName name="f" localSheetId="3" hidden="1">#REF!</definedName>
    <definedName name="f" localSheetId="4" hidden="1">#REF!</definedName>
    <definedName name="f" localSheetId="5" hidden="1">#REF!</definedName>
    <definedName name="f" localSheetId="6" hidden="1">#REF!</definedName>
    <definedName name="f" localSheetId="7" hidden="1">#REF!</definedName>
    <definedName name="f" localSheetId="8" hidden="1">#REF!</definedName>
    <definedName name="f" localSheetId="9" hidden="1">#REF!</definedName>
    <definedName name="f" localSheetId="10" hidden="1">#REF!</definedName>
    <definedName name="f" localSheetId="11" hidden="1">#REF!</definedName>
    <definedName name="f" hidden="1">#REF!</definedName>
    <definedName name="fff" localSheetId="1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7" hidden="1">#REF!</definedName>
    <definedName name="fff" localSheetId="8" hidden="1">#REF!</definedName>
    <definedName name="fff" localSheetId="9" hidden="1">#REF!</definedName>
    <definedName name="fff" localSheetId="10" hidden="1">#REF!</definedName>
    <definedName name="fff" localSheetId="11" hidden="1">#REF!</definedName>
    <definedName name="fff" hidden="1">#REF!</definedName>
    <definedName name="ｆｇ" localSheetId="1" hidden="1">#REF!</definedName>
    <definedName name="ｆｇ" localSheetId="2" hidden="1">#REF!</definedName>
    <definedName name="ｆｇ" localSheetId="3" hidden="1">#REF!</definedName>
    <definedName name="ｆｇ" localSheetId="4" hidden="1">#REF!</definedName>
    <definedName name="ｆｇ" localSheetId="5" hidden="1">#REF!</definedName>
    <definedName name="ｆｇ" localSheetId="6" hidden="1">#REF!</definedName>
    <definedName name="ｆｇ" localSheetId="7" hidden="1">#REF!</definedName>
    <definedName name="ｆｇ" localSheetId="8" hidden="1">#REF!</definedName>
    <definedName name="ｆｇ" localSheetId="9" hidden="1">#REF!</definedName>
    <definedName name="ｆｇ" localSheetId="10" hidden="1">#REF!</definedName>
    <definedName name="ｆｇ" localSheetId="11" hidden="1">#REF!</definedName>
    <definedName name="ｆｇ" hidden="1">#REF!</definedName>
    <definedName name="fill" localSheetId="1" hidden="1">#REF!</definedName>
    <definedName name="fill" localSheetId="2" hidden="1">#REF!</definedName>
    <definedName name="fill" localSheetId="3" hidden="1">#REF!</definedName>
    <definedName name="fill" localSheetId="4" hidden="1">#REF!</definedName>
    <definedName name="fill" localSheetId="5" hidden="1">#REF!</definedName>
    <definedName name="fill" localSheetId="6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0" hidden="1">#REF!</definedName>
    <definedName name="fill" localSheetId="11" hidden="1">#REF!</definedName>
    <definedName name="fill" hidden="1">#REF!</definedName>
    <definedName name="ftry" localSheetId="1" hidden="1">[6]RD9501V!#REF!</definedName>
    <definedName name="ftry" localSheetId="2" hidden="1">[6]RD9501V!#REF!</definedName>
    <definedName name="ftry" localSheetId="3" hidden="1">[6]RD9501V!#REF!</definedName>
    <definedName name="ftry" localSheetId="4" hidden="1">[6]RD9501V!#REF!</definedName>
    <definedName name="ftry" localSheetId="5" hidden="1">[6]RD9501V!#REF!</definedName>
    <definedName name="ftry" localSheetId="6" hidden="1">[6]RD9501V!#REF!</definedName>
    <definedName name="ftry" localSheetId="7" hidden="1">[6]RD9501V!#REF!</definedName>
    <definedName name="ftry" localSheetId="8" hidden="1">[6]RD9501V!#REF!</definedName>
    <definedName name="ftry" localSheetId="9" hidden="1">[6]RD9501V!#REF!</definedName>
    <definedName name="ftry" localSheetId="10" hidden="1">[6]RD9501V!#REF!</definedName>
    <definedName name="ftry" localSheetId="11" hidden="1">[6]RD9501V!#REF!</definedName>
    <definedName name="ftry" hidden="1">[6]RD9501V!#REF!</definedName>
    <definedName name="g" localSheetId="1" hidden="1">[7]RD9501V!#REF!</definedName>
    <definedName name="g" localSheetId="2" hidden="1">[7]RD9501V!#REF!</definedName>
    <definedName name="g" localSheetId="3" hidden="1">[7]RD9501V!#REF!</definedName>
    <definedName name="g" localSheetId="4" hidden="1">[7]RD9501V!#REF!</definedName>
    <definedName name="g" localSheetId="5" hidden="1">[7]RD9501V!#REF!</definedName>
    <definedName name="g" localSheetId="6" hidden="1">[7]RD9501V!#REF!</definedName>
    <definedName name="g" localSheetId="7" hidden="1">[7]RD9501V!#REF!</definedName>
    <definedName name="g" localSheetId="8" hidden="1">[7]RD9501V!#REF!</definedName>
    <definedName name="g" localSheetId="9" hidden="1">[7]RD9501V!#REF!</definedName>
    <definedName name="g" localSheetId="10" hidden="1">[7]RD9501V!#REF!</definedName>
    <definedName name="g" localSheetId="11" hidden="1">[7]RD9501V!#REF!</definedName>
    <definedName name="g" hidden="1">[7]RD9501V!#REF!</definedName>
    <definedName name="gh" localSheetId="1" hidden="1">#REF!</definedName>
    <definedName name="gh" localSheetId="2" hidden="1">#REF!</definedName>
    <definedName name="gh" localSheetId="3" hidden="1">#REF!</definedName>
    <definedName name="gh" localSheetId="4" hidden="1">#REF!</definedName>
    <definedName name="gh" localSheetId="5" hidden="1">#REF!</definedName>
    <definedName name="gh" localSheetId="6" hidden="1">#REF!</definedName>
    <definedName name="gh" localSheetId="7" hidden="1">#REF!</definedName>
    <definedName name="gh" localSheetId="8" hidden="1">#REF!</definedName>
    <definedName name="gh" localSheetId="9" hidden="1">#REF!</definedName>
    <definedName name="gh" localSheetId="10" hidden="1">#REF!</definedName>
    <definedName name="gh" localSheetId="11" hidden="1">#REF!</definedName>
    <definedName name="gh" hidden="1">#REF!</definedName>
    <definedName name="gjfj" localSheetId="1" hidden="1">[6]RD9501V!#REF!</definedName>
    <definedName name="gjfj" localSheetId="2" hidden="1">[6]RD9501V!#REF!</definedName>
    <definedName name="gjfj" localSheetId="3" hidden="1">[6]RD9501V!#REF!</definedName>
    <definedName name="gjfj" localSheetId="4" hidden="1">[6]RD9501V!#REF!</definedName>
    <definedName name="gjfj" localSheetId="5" hidden="1">[6]RD9501V!#REF!</definedName>
    <definedName name="gjfj" localSheetId="6" hidden="1">[6]RD9501V!#REF!</definedName>
    <definedName name="gjfj" localSheetId="7" hidden="1">[6]RD9501V!#REF!</definedName>
    <definedName name="gjfj" localSheetId="8" hidden="1">[6]RD9501V!#REF!</definedName>
    <definedName name="gjfj" localSheetId="9" hidden="1">[6]RD9501V!#REF!</definedName>
    <definedName name="gjfj" localSheetId="10" hidden="1">[6]RD9501V!#REF!</definedName>
    <definedName name="gjfj" localSheetId="11" hidden="1">[6]RD9501V!#REF!</definedName>
    <definedName name="gjfj" hidden="1">[6]RD9501V!#REF!</definedName>
    <definedName name="h" localSheetId="1" hidden="1">#REF!</definedName>
    <definedName name="h" localSheetId="2" hidden="1">#REF!</definedName>
    <definedName name="h" localSheetId="3" hidden="1">#REF!</definedName>
    <definedName name="h" localSheetId="4" hidden="1">#REF!</definedName>
    <definedName name="h" localSheetId="5" hidden="1">#REF!</definedName>
    <definedName name="h" localSheetId="6" hidden="1">#REF!</definedName>
    <definedName name="h" localSheetId="7" hidden="1">#REF!</definedName>
    <definedName name="h" localSheetId="8" hidden="1">#REF!</definedName>
    <definedName name="h" localSheetId="9" hidden="1">#REF!</definedName>
    <definedName name="h" localSheetId="10" hidden="1">#REF!</definedName>
    <definedName name="h" localSheetId="11" hidden="1">#REF!</definedName>
    <definedName name="h" hidden="1">#REF!</definedName>
    <definedName name="hh" localSheetId="1" hidden="1">[8]SBプラ鉢!#REF!</definedName>
    <definedName name="hh" localSheetId="2" hidden="1">[8]SBプラ鉢!#REF!</definedName>
    <definedName name="hh" localSheetId="3" hidden="1">[8]SBプラ鉢!#REF!</definedName>
    <definedName name="hh" localSheetId="4" hidden="1">[8]SBプラ鉢!#REF!</definedName>
    <definedName name="hh" localSheetId="5" hidden="1">[8]SBプラ鉢!#REF!</definedName>
    <definedName name="hh" localSheetId="6" hidden="1">[8]SBプラ鉢!#REF!</definedName>
    <definedName name="hh" localSheetId="7" hidden="1">[8]SBプラ鉢!#REF!</definedName>
    <definedName name="hh" localSheetId="8" hidden="1">[8]SBプラ鉢!#REF!</definedName>
    <definedName name="hh" localSheetId="9" hidden="1">[8]SBプラ鉢!#REF!</definedName>
    <definedName name="hh" localSheetId="10" hidden="1">[8]SBプラ鉢!#REF!</definedName>
    <definedName name="hh" localSheetId="11" hidden="1">[8]SBプラ鉢!#REF!</definedName>
    <definedName name="hh" hidden="1">[8]SBプラ鉢!#REF!</definedName>
    <definedName name="i" localSheetId="1" hidden="1">[7]RD9501V!#REF!</definedName>
    <definedName name="i" localSheetId="2" hidden="1">[7]RD9501V!#REF!</definedName>
    <definedName name="i" localSheetId="3" hidden="1">[7]RD9501V!#REF!</definedName>
    <definedName name="i" localSheetId="4" hidden="1">[7]RD9501V!#REF!</definedName>
    <definedName name="i" localSheetId="5" hidden="1">[7]RD9501V!#REF!</definedName>
    <definedName name="i" localSheetId="6" hidden="1">[7]RD9501V!#REF!</definedName>
    <definedName name="i" localSheetId="7" hidden="1">[7]RD9501V!#REF!</definedName>
    <definedName name="i" localSheetId="8" hidden="1">[7]RD9501V!#REF!</definedName>
    <definedName name="i" localSheetId="9" hidden="1">[7]RD9501V!#REF!</definedName>
    <definedName name="i" localSheetId="10" hidden="1">[7]RD9501V!#REF!</definedName>
    <definedName name="i" localSheetId="11" hidden="1">[7]RD9501V!#REF!</definedName>
    <definedName name="i" hidden="1">[7]RD9501V!#REF!</definedName>
    <definedName name="iiii" localSheetId="1" hidden="1">#REF!</definedName>
    <definedName name="iiii" localSheetId="2" hidden="1">#REF!</definedName>
    <definedName name="iiii" localSheetId="3" hidden="1">#REF!</definedName>
    <definedName name="iiii" localSheetId="4" hidden="1">#REF!</definedName>
    <definedName name="iiii" localSheetId="5" hidden="1">#REF!</definedName>
    <definedName name="iiii" localSheetId="6" hidden="1">#REF!</definedName>
    <definedName name="iiii" localSheetId="7" hidden="1">#REF!</definedName>
    <definedName name="iiii" localSheetId="8" hidden="1">#REF!</definedName>
    <definedName name="iiii" localSheetId="9" hidden="1">#REF!</definedName>
    <definedName name="iiii" localSheetId="10" hidden="1">#REF!</definedName>
    <definedName name="iiii" localSheetId="11" hidden="1">#REF!</definedName>
    <definedName name="iiii" hidden="1">#REF!</definedName>
    <definedName name="j" localSheetId="1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5" hidden="1">#REF!</definedName>
    <definedName name="j" localSheetId="6" hidden="1">#REF!</definedName>
    <definedName name="j" localSheetId="7" hidden="1">#REF!</definedName>
    <definedName name="j" localSheetId="8" hidden="1">#REF!</definedName>
    <definedName name="j" localSheetId="9" hidden="1">#REF!</definedName>
    <definedName name="j" localSheetId="10" hidden="1">#REF!</definedName>
    <definedName name="j" localSheetId="11" hidden="1">#REF!</definedName>
    <definedName name="j" hidden="1">#REF!</definedName>
    <definedName name="k" localSheetId="1" hidden="1">[7]RD9501V!#REF!</definedName>
    <definedName name="k" localSheetId="2" hidden="1">[7]RD9501V!#REF!</definedName>
    <definedName name="k" localSheetId="3" hidden="1">[7]RD9501V!#REF!</definedName>
    <definedName name="k" localSheetId="4" hidden="1">[7]RD9501V!#REF!</definedName>
    <definedName name="k" localSheetId="5" hidden="1">[7]RD9501V!#REF!</definedName>
    <definedName name="k" localSheetId="6" hidden="1">[7]RD9501V!#REF!</definedName>
    <definedName name="k" localSheetId="7" hidden="1">[7]RD9501V!#REF!</definedName>
    <definedName name="k" localSheetId="8" hidden="1">[7]RD9501V!#REF!</definedName>
    <definedName name="k" localSheetId="9" hidden="1">[7]RD9501V!#REF!</definedName>
    <definedName name="k" localSheetId="10" hidden="1">[7]RD9501V!#REF!</definedName>
    <definedName name="k" localSheetId="11" hidden="1">[7]RD9501V!#REF!</definedName>
    <definedName name="k" hidden="1">[7]RD9501V!#REF!</definedName>
    <definedName name="ｋｋ" localSheetId="1" hidden="1">'[9]5月'!#REF!</definedName>
    <definedName name="ｋｋ" localSheetId="2" hidden="1">'[9]5月'!#REF!</definedName>
    <definedName name="ｋｋ" localSheetId="3" hidden="1">'[9]5月'!#REF!</definedName>
    <definedName name="ｋｋ" localSheetId="4" hidden="1">'[9]5月'!#REF!</definedName>
    <definedName name="ｋｋ" localSheetId="5" hidden="1">'[9]5月'!#REF!</definedName>
    <definedName name="ｋｋ" localSheetId="6" hidden="1">'[9]5月'!#REF!</definedName>
    <definedName name="ｋｋ" localSheetId="7" hidden="1">'[9]5月'!#REF!</definedName>
    <definedName name="ｋｋ" localSheetId="8" hidden="1">'[9]5月'!#REF!</definedName>
    <definedName name="ｋｋ" localSheetId="9" hidden="1">'[9]5月'!#REF!</definedName>
    <definedName name="ｋｋ" localSheetId="10" hidden="1">'[9]5月'!#REF!</definedName>
    <definedName name="ｋｋ" localSheetId="11" hidden="1">'[9]5月'!#REF!</definedName>
    <definedName name="ｋｋ" hidden="1">'[9]5月'!#REF!</definedName>
    <definedName name="ko" localSheetId="1" hidden="1">#REF!</definedName>
    <definedName name="ko" localSheetId="2" hidden="1">#REF!</definedName>
    <definedName name="ko" localSheetId="3" hidden="1">#REF!</definedName>
    <definedName name="ko" localSheetId="4" hidden="1">#REF!</definedName>
    <definedName name="ko" localSheetId="5" hidden="1">#REF!</definedName>
    <definedName name="ko" localSheetId="6" hidden="1">#REF!</definedName>
    <definedName name="ko" localSheetId="7" hidden="1">#REF!</definedName>
    <definedName name="ko" localSheetId="8" hidden="1">#REF!</definedName>
    <definedName name="ko" localSheetId="9" hidden="1">#REF!</definedName>
    <definedName name="ko" localSheetId="10" hidden="1">#REF!</definedName>
    <definedName name="ko" localSheetId="11" hidden="1">#REF!</definedName>
    <definedName name="ko" hidden="1">#REF!</definedName>
    <definedName name="ｍｍ" localSheetId="1" hidden="1">#REF!</definedName>
    <definedName name="ｍｍ" localSheetId="2" hidden="1">#REF!</definedName>
    <definedName name="ｍｍ" localSheetId="3" hidden="1">#REF!</definedName>
    <definedName name="ｍｍ" localSheetId="4" hidden="1">#REF!</definedName>
    <definedName name="ｍｍ" localSheetId="5" hidden="1">#REF!</definedName>
    <definedName name="ｍｍ" localSheetId="6" hidden="1">#REF!</definedName>
    <definedName name="ｍｍ" localSheetId="7" hidden="1">#REF!</definedName>
    <definedName name="ｍｍ" localSheetId="8" hidden="1">#REF!</definedName>
    <definedName name="ｍｍ" localSheetId="9" hidden="1">#REF!</definedName>
    <definedName name="ｍｍ" localSheetId="10" hidden="1">#REF!</definedName>
    <definedName name="ｍｍ" localSheetId="11" hidden="1">#REF!</definedName>
    <definedName name="ｍｍ" hidden="1">#REF!</definedName>
    <definedName name="mono" localSheetId="1" hidden="1">#REF!</definedName>
    <definedName name="mono" localSheetId="2" hidden="1">#REF!</definedName>
    <definedName name="mono" localSheetId="3" hidden="1">#REF!</definedName>
    <definedName name="mono" localSheetId="4" hidden="1">#REF!</definedName>
    <definedName name="mono" localSheetId="5" hidden="1">#REF!</definedName>
    <definedName name="mono" localSheetId="6" hidden="1">#REF!</definedName>
    <definedName name="mono" localSheetId="7" hidden="1">#REF!</definedName>
    <definedName name="mono" localSheetId="8" hidden="1">#REF!</definedName>
    <definedName name="mono" localSheetId="9" hidden="1">#REF!</definedName>
    <definedName name="mono" localSheetId="10" hidden="1">#REF!</definedName>
    <definedName name="mono" localSheetId="11" hidden="1">#REF!</definedName>
    <definedName name="mono" hidden="1">#REF!</definedName>
    <definedName name="nhj" localSheetId="1" hidden="1">[8]SBプラ鉢!#REF!</definedName>
    <definedName name="nhj" localSheetId="2" hidden="1">[8]SBプラ鉢!#REF!</definedName>
    <definedName name="nhj" localSheetId="3" hidden="1">[8]SBプラ鉢!#REF!</definedName>
    <definedName name="nhj" localSheetId="4" hidden="1">[8]SBプラ鉢!#REF!</definedName>
    <definedName name="nhj" localSheetId="5" hidden="1">[8]SBプラ鉢!#REF!</definedName>
    <definedName name="nhj" localSheetId="6" hidden="1">[8]SBプラ鉢!#REF!</definedName>
    <definedName name="nhj" localSheetId="7" hidden="1">[8]SBプラ鉢!#REF!</definedName>
    <definedName name="nhj" localSheetId="8" hidden="1">[8]SBプラ鉢!#REF!</definedName>
    <definedName name="nhj" localSheetId="9" hidden="1">[8]SBプラ鉢!#REF!</definedName>
    <definedName name="nhj" localSheetId="10" hidden="1">[8]SBプラ鉢!#REF!</definedName>
    <definedName name="nhj" localSheetId="11" hidden="1">[8]SBプラ鉢!#REF!</definedName>
    <definedName name="nhj" hidden="1">[8]SBプラ鉢!#REF!</definedName>
    <definedName name="nn" localSheetId="1" hidden="1">[6]RD9501V!#REF!</definedName>
    <definedName name="nn" localSheetId="2" hidden="1">[6]RD9501V!#REF!</definedName>
    <definedName name="nn" localSheetId="3" hidden="1">[6]RD9501V!#REF!</definedName>
    <definedName name="nn" localSheetId="4" hidden="1">[6]RD9501V!#REF!</definedName>
    <definedName name="nn" localSheetId="5" hidden="1">[6]RD9501V!#REF!</definedName>
    <definedName name="nn" localSheetId="6" hidden="1">[6]RD9501V!#REF!</definedName>
    <definedName name="nn" localSheetId="7" hidden="1">[6]RD9501V!#REF!</definedName>
    <definedName name="nn" localSheetId="8" hidden="1">[6]RD9501V!#REF!</definedName>
    <definedName name="nn" localSheetId="9" hidden="1">[6]RD9501V!#REF!</definedName>
    <definedName name="nn" localSheetId="10" hidden="1">[6]RD9501V!#REF!</definedName>
    <definedName name="nn" localSheetId="11" hidden="1">[6]RD9501V!#REF!</definedName>
    <definedName name="nn" hidden="1">[6]RD9501V!#REF!</definedName>
    <definedName name="_xlnm.Print_Area" localSheetId="0">'21'!$A$1:$AY$39</definedName>
    <definedName name="_xlnm.Print_Area" localSheetId="1">'23'!$A$1:$AY$32</definedName>
    <definedName name="_xlnm.Print_Area" localSheetId="2">'24'!$A$1:$AY$41</definedName>
    <definedName name="_xlnm.Print_Area" localSheetId="3">'25'!$A$1:$AY$40</definedName>
    <definedName name="_xlnm.Print_Area" localSheetId="4">'26'!$A$1:$AY$37</definedName>
    <definedName name="_xlnm.Print_Area" localSheetId="5">'27'!$A$1:$AY$31</definedName>
    <definedName name="_xlnm.Print_Area" localSheetId="6">'28'!$A$1:$AY$29</definedName>
    <definedName name="_xlnm.Print_Area" localSheetId="7">'29'!$A$1:$AY$39</definedName>
    <definedName name="_xlnm.Print_Area" localSheetId="8">'30'!$A$1:$AY$38</definedName>
    <definedName name="_xlnm.Print_Area" localSheetId="9">'31'!$A$1:$AY$35</definedName>
    <definedName name="_xlnm.Print_Area" localSheetId="10">'32'!$A$1:$AY$33</definedName>
    <definedName name="_xlnm.Print_Area" localSheetId="11">'33'!$A$1:$AY$391</definedName>
    <definedName name="qw" localSheetId="1" hidden="1">#REF!</definedName>
    <definedName name="qw" localSheetId="2" hidden="1">#REF!</definedName>
    <definedName name="qw" localSheetId="3" hidden="1">#REF!</definedName>
    <definedName name="qw" localSheetId="4" hidden="1">#REF!</definedName>
    <definedName name="qw" localSheetId="5" hidden="1">#REF!</definedName>
    <definedName name="qw" localSheetId="6" hidden="1">#REF!</definedName>
    <definedName name="qw" localSheetId="7" hidden="1">#REF!</definedName>
    <definedName name="qw" localSheetId="8" hidden="1">#REF!</definedName>
    <definedName name="qw" localSheetId="9" hidden="1">#REF!</definedName>
    <definedName name="qw" localSheetId="10" hidden="1">#REF!</definedName>
    <definedName name="qw" localSheetId="11" hidden="1">#REF!</definedName>
    <definedName name="qw" hidden="1">#REF!</definedName>
    <definedName name="rytf" localSheetId="1" hidden="1">#REF!</definedName>
    <definedName name="rytf" localSheetId="2" hidden="1">#REF!</definedName>
    <definedName name="rytf" localSheetId="3" hidden="1">#REF!</definedName>
    <definedName name="rytf" localSheetId="4" hidden="1">#REF!</definedName>
    <definedName name="rytf" localSheetId="5" hidden="1">#REF!</definedName>
    <definedName name="rytf" localSheetId="6" hidden="1">#REF!</definedName>
    <definedName name="rytf" localSheetId="7" hidden="1">#REF!</definedName>
    <definedName name="rytf" localSheetId="8" hidden="1">#REF!</definedName>
    <definedName name="rytf" localSheetId="9" hidden="1">#REF!</definedName>
    <definedName name="rytf" localSheetId="10" hidden="1">#REF!</definedName>
    <definedName name="rytf" localSheetId="11" hidden="1">#REF!</definedName>
    <definedName name="rytf" hidden="1">#REF!</definedName>
    <definedName name="rytu" localSheetId="1" hidden="1">#REF!</definedName>
    <definedName name="rytu" localSheetId="2" hidden="1">#REF!</definedName>
    <definedName name="rytu" localSheetId="3" hidden="1">#REF!</definedName>
    <definedName name="rytu" localSheetId="4" hidden="1">#REF!</definedName>
    <definedName name="rytu" localSheetId="5" hidden="1">#REF!</definedName>
    <definedName name="rytu" localSheetId="6" hidden="1">#REF!</definedName>
    <definedName name="rytu" localSheetId="7" hidden="1">#REF!</definedName>
    <definedName name="rytu" localSheetId="8" hidden="1">#REF!</definedName>
    <definedName name="rytu" localSheetId="9" hidden="1">#REF!</definedName>
    <definedName name="rytu" localSheetId="10" hidden="1">#REF!</definedName>
    <definedName name="rytu" localSheetId="11" hidden="1">#REF!</definedName>
    <definedName name="rytu" hidden="1">#REF!</definedName>
    <definedName name="SAPBEXdnldView" hidden="1">"6VJBV8MA63D90WOHXHEU9V57V"</definedName>
    <definedName name="SAPBEXsysID" hidden="1">"BWP"</definedName>
    <definedName name="sd" localSheetId="1" hidden="1">#REF!</definedName>
    <definedName name="sd" localSheetId="2" hidden="1">#REF!</definedName>
    <definedName name="sd" localSheetId="3" hidden="1">#REF!</definedName>
    <definedName name="sd" localSheetId="4" hidden="1">#REF!</definedName>
    <definedName name="sd" localSheetId="5" hidden="1">#REF!</definedName>
    <definedName name="sd" localSheetId="6" hidden="1">#REF!</definedName>
    <definedName name="sd" localSheetId="7" hidden="1">#REF!</definedName>
    <definedName name="sd" localSheetId="8" hidden="1">#REF!</definedName>
    <definedName name="sd" localSheetId="9" hidden="1">#REF!</definedName>
    <definedName name="sd" localSheetId="10" hidden="1">#REF!</definedName>
    <definedName name="sd" localSheetId="11" hidden="1">#REF!</definedName>
    <definedName name="sd" hidden="1">#REF!</definedName>
    <definedName name="sdrtud" localSheetId="1" hidden="1">[6]RD9501V!#REF!</definedName>
    <definedName name="sdrtud" localSheetId="2" hidden="1">[6]RD9501V!#REF!</definedName>
    <definedName name="sdrtud" localSheetId="3" hidden="1">[6]RD9501V!#REF!</definedName>
    <definedName name="sdrtud" localSheetId="4" hidden="1">[6]RD9501V!#REF!</definedName>
    <definedName name="sdrtud" localSheetId="5" hidden="1">[6]RD9501V!#REF!</definedName>
    <definedName name="sdrtud" localSheetId="6" hidden="1">[6]RD9501V!#REF!</definedName>
    <definedName name="sdrtud" localSheetId="7" hidden="1">[6]RD9501V!#REF!</definedName>
    <definedName name="sdrtud" localSheetId="8" hidden="1">[6]RD9501V!#REF!</definedName>
    <definedName name="sdrtud" localSheetId="9" hidden="1">[6]RD9501V!#REF!</definedName>
    <definedName name="sdrtud" localSheetId="10" hidden="1">[6]RD9501V!#REF!</definedName>
    <definedName name="sdrtud" localSheetId="11" hidden="1">[6]RD9501V!#REF!</definedName>
    <definedName name="sdrtud" hidden="1">[6]RD9501V!#REF!</definedName>
    <definedName name="sdtfs" localSheetId="1" hidden="1">[6]RD9501V!#REF!</definedName>
    <definedName name="sdtfs" localSheetId="2" hidden="1">[6]RD9501V!#REF!</definedName>
    <definedName name="sdtfs" localSheetId="3" hidden="1">[6]RD9501V!#REF!</definedName>
    <definedName name="sdtfs" localSheetId="4" hidden="1">[6]RD9501V!#REF!</definedName>
    <definedName name="sdtfs" localSheetId="5" hidden="1">[6]RD9501V!#REF!</definedName>
    <definedName name="sdtfs" localSheetId="6" hidden="1">[6]RD9501V!#REF!</definedName>
    <definedName name="sdtfs" localSheetId="7" hidden="1">[6]RD9501V!#REF!</definedName>
    <definedName name="sdtfs" localSheetId="8" hidden="1">[6]RD9501V!#REF!</definedName>
    <definedName name="sdtfs" localSheetId="9" hidden="1">[6]RD9501V!#REF!</definedName>
    <definedName name="sdtfs" localSheetId="10" hidden="1">[6]RD9501V!#REF!</definedName>
    <definedName name="sdtfs" localSheetId="11" hidden="1">[6]RD9501V!#REF!</definedName>
    <definedName name="sdtfs" hidden="1">[6]RD9501V!#REF!</definedName>
    <definedName name="sencount" hidden="1">1</definedName>
    <definedName name="tuiot" localSheetId="1" hidden="1">#REF!</definedName>
    <definedName name="tuiot" localSheetId="2" hidden="1">#REF!</definedName>
    <definedName name="tuiot" localSheetId="3" hidden="1">#REF!</definedName>
    <definedName name="tuiot" localSheetId="4" hidden="1">#REF!</definedName>
    <definedName name="tuiot" localSheetId="5" hidden="1">#REF!</definedName>
    <definedName name="tuiot" localSheetId="6" hidden="1">#REF!</definedName>
    <definedName name="tuiot" localSheetId="7" hidden="1">#REF!</definedName>
    <definedName name="tuiot" localSheetId="8" hidden="1">#REF!</definedName>
    <definedName name="tuiot" localSheetId="9" hidden="1">#REF!</definedName>
    <definedName name="tuiot" localSheetId="10" hidden="1">#REF!</definedName>
    <definedName name="tuiot" localSheetId="11" hidden="1">#REF!</definedName>
    <definedName name="tuiot" hidden="1">#REF!</definedName>
    <definedName name="ty" localSheetId="1" hidden="1">#REF!</definedName>
    <definedName name="ty" localSheetId="2" hidden="1">#REF!</definedName>
    <definedName name="ty" localSheetId="3" hidden="1">#REF!</definedName>
    <definedName name="ty" localSheetId="4" hidden="1">#REF!</definedName>
    <definedName name="ty" localSheetId="5" hidden="1">#REF!</definedName>
    <definedName name="ty" localSheetId="6" hidden="1">#REF!</definedName>
    <definedName name="ty" localSheetId="7" hidden="1">#REF!</definedName>
    <definedName name="ty" localSheetId="8" hidden="1">#REF!</definedName>
    <definedName name="ty" localSheetId="9" hidden="1">#REF!</definedName>
    <definedName name="ty" localSheetId="10" hidden="1">#REF!</definedName>
    <definedName name="ty" localSheetId="11" hidden="1">#REF!</definedName>
    <definedName name="ty" hidden="1">#REF!</definedName>
    <definedName name="tyui" localSheetId="1" hidden="1">[6]RD9501V!#REF!</definedName>
    <definedName name="tyui" localSheetId="2" hidden="1">[6]RD9501V!#REF!</definedName>
    <definedName name="tyui" localSheetId="3" hidden="1">[6]RD9501V!#REF!</definedName>
    <definedName name="tyui" localSheetId="4" hidden="1">[6]RD9501V!#REF!</definedName>
    <definedName name="tyui" localSheetId="5" hidden="1">[6]RD9501V!#REF!</definedName>
    <definedName name="tyui" localSheetId="6" hidden="1">[6]RD9501V!#REF!</definedName>
    <definedName name="tyui" localSheetId="7" hidden="1">[6]RD9501V!#REF!</definedName>
    <definedName name="tyui" localSheetId="8" hidden="1">[6]RD9501V!#REF!</definedName>
    <definedName name="tyui" localSheetId="9" hidden="1">[6]RD9501V!#REF!</definedName>
    <definedName name="tyui" localSheetId="10" hidden="1">[6]RD9501V!#REF!</definedName>
    <definedName name="tyui" localSheetId="11" hidden="1">[6]RD9501V!#REF!</definedName>
    <definedName name="tyui" hidden="1">[6]RD9501V!#REF!</definedName>
    <definedName name="x" localSheetId="1" hidden="1">[10]RD9501V!#REF!</definedName>
    <definedName name="x" localSheetId="2" hidden="1">[10]RD9501V!#REF!</definedName>
    <definedName name="x" localSheetId="3" hidden="1">[10]RD9501V!#REF!</definedName>
    <definedName name="x" localSheetId="4" hidden="1">[10]RD9501V!#REF!</definedName>
    <definedName name="x" localSheetId="5" hidden="1">[10]RD9501V!#REF!</definedName>
    <definedName name="x" localSheetId="6" hidden="1">[10]RD9501V!#REF!</definedName>
    <definedName name="x" localSheetId="7" hidden="1">[10]RD9501V!#REF!</definedName>
    <definedName name="x" localSheetId="8" hidden="1">[10]RD9501V!#REF!</definedName>
    <definedName name="x" localSheetId="9" hidden="1">[10]RD9501V!#REF!</definedName>
    <definedName name="x" localSheetId="10" hidden="1">[10]RD9501V!#REF!</definedName>
    <definedName name="x" localSheetId="11" hidden="1">[10]RD9501V!#REF!</definedName>
    <definedName name="x" hidden="1">[10]RD9501V!#REF!</definedName>
    <definedName name="ｘｘ" localSheetId="1" hidden="1">#REF!</definedName>
    <definedName name="ｘｘ" localSheetId="2" hidden="1">#REF!</definedName>
    <definedName name="ｘｘ" localSheetId="3" hidden="1">#REF!</definedName>
    <definedName name="ｘｘ" localSheetId="4" hidden="1">#REF!</definedName>
    <definedName name="ｘｘ" localSheetId="5" hidden="1">#REF!</definedName>
    <definedName name="ｘｘ" localSheetId="6" hidden="1">#REF!</definedName>
    <definedName name="ｘｘ" localSheetId="7" hidden="1">#REF!</definedName>
    <definedName name="ｘｘ" localSheetId="8" hidden="1">#REF!</definedName>
    <definedName name="ｘｘ" localSheetId="9" hidden="1">#REF!</definedName>
    <definedName name="ｘｘ" localSheetId="10" hidden="1">#REF!</definedName>
    <definedName name="ｘｘ" localSheetId="11" hidden="1">#REF!</definedName>
    <definedName name="ｘｘ" hidden="1">#REF!</definedName>
    <definedName name="yutik" localSheetId="1" hidden="1">#REF!</definedName>
    <definedName name="yutik" localSheetId="2" hidden="1">#REF!</definedName>
    <definedName name="yutik" localSheetId="3" hidden="1">#REF!</definedName>
    <definedName name="yutik" localSheetId="4" hidden="1">#REF!</definedName>
    <definedName name="yutik" localSheetId="5" hidden="1">#REF!</definedName>
    <definedName name="yutik" localSheetId="6" hidden="1">#REF!</definedName>
    <definedName name="yutik" localSheetId="7" hidden="1">#REF!</definedName>
    <definedName name="yutik" localSheetId="8" hidden="1">#REF!</definedName>
    <definedName name="yutik" localSheetId="9" hidden="1">#REF!</definedName>
    <definedName name="yutik" localSheetId="10" hidden="1">#REF!</definedName>
    <definedName name="yutik" localSheetId="11" hidden="1">#REF!</definedName>
    <definedName name="yutik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9" hidden="1">#REF!</definedName>
    <definedName name="z" localSheetId="10" hidden="1">#REF!</definedName>
    <definedName name="z" localSheetId="11" hidden="1">#REF!</definedName>
    <definedName name="z" hidden="1">#REF!</definedName>
    <definedName name="ZZ" localSheetId="1" hidden="1">#REF!</definedName>
    <definedName name="ZZ" localSheetId="2" hidden="1">#REF!</definedName>
    <definedName name="ZZ" localSheetId="3" hidden="1">#REF!</definedName>
    <definedName name="ZZ" localSheetId="4" hidden="1">#REF!</definedName>
    <definedName name="ZZ" localSheetId="5" hidden="1">#REF!</definedName>
    <definedName name="ZZ" localSheetId="6" hidden="1">#REF!</definedName>
    <definedName name="ZZ" localSheetId="7" hidden="1">#REF!</definedName>
    <definedName name="ZZ" localSheetId="8" hidden="1">#REF!</definedName>
    <definedName name="ZZ" localSheetId="9" hidden="1">#REF!</definedName>
    <definedName name="ZZ" localSheetId="10" hidden="1">#REF!</definedName>
    <definedName name="ZZ" localSheetId="11" hidden="1">#REF!</definedName>
    <definedName name="ZZ" hidden="1">#REF!</definedName>
    <definedName name="ZZZ" localSheetId="1" hidden="1">#REF!</definedName>
    <definedName name="ZZZ" localSheetId="2" hidden="1">#REF!</definedName>
    <definedName name="ZZZ" localSheetId="3" hidden="1">#REF!</definedName>
    <definedName name="ZZZ" localSheetId="4" hidden="1">#REF!</definedName>
    <definedName name="ZZZ" localSheetId="5" hidden="1">#REF!</definedName>
    <definedName name="ZZZ" localSheetId="6" hidden="1">#REF!</definedName>
    <definedName name="ZZZ" localSheetId="7" hidden="1">#REF!</definedName>
    <definedName name="ZZZ" localSheetId="8" hidden="1">#REF!</definedName>
    <definedName name="ZZZ" localSheetId="9" hidden="1">#REF!</definedName>
    <definedName name="ZZZ" localSheetId="10" hidden="1">#REF!</definedName>
    <definedName name="ZZZ" localSheetId="11" hidden="1">#REF!</definedName>
    <definedName name="ZZZ" hidden="1">#REF!</definedName>
    <definedName name="ZZZZ" localSheetId="1" hidden="1">#REF!</definedName>
    <definedName name="ZZZZ" localSheetId="2" hidden="1">#REF!</definedName>
    <definedName name="ZZZZ" localSheetId="3" hidden="1">#REF!</definedName>
    <definedName name="ZZZZ" localSheetId="4" hidden="1">#REF!</definedName>
    <definedName name="ZZZZ" localSheetId="5" hidden="1">#REF!</definedName>
    <definedName name="ZZZZ" localSheetId="6" hidden="1">#REF!</definedName>
    <definedName name="ZZZZ" localSheetId="7" hidden="1">#REF!</definedName>
    <definedName name="ZZZZ" localSheetId="8" hidden="1">#REF!</definedName>
    <definedName name="ZZZZ" localSheetId="9" hidden="1">#REF!</definedName>
    <definedName name="ZZZZ" localSheetId="10" hidden="1">#REF!</definedName>
    <definedName name="ZZZZ" localSheetId="11" hidden="1">#REF!</definedName>
    <definedName name="ZZZZ" hidden="1">#REF!</definedName>
    <definedName name="ZZZZZ" localSheetId="1" hidden="1">[7]RD9501V!#REF!</definedName>
    <definedName name="ZZZZZ" localSheetId="2" hidden="1">[7]RD9501V!#REF!</definedName>
    <definedName name="ZZZZZ" localSheetId="3" hidden="1">[7]RD9501V!#REF!</definedName>
    <definedName name="ZZZZZ" localSheetId="4" hidden="1">[7]RD9501V!#REF!</definedName>
    <definedName name="ZZZZZ" localSheetId="5" hidden="1">[7]RD9501V!#REF!</definedName>
    <definedName name="ZZZZZ" localSheetId="6" hidden="1">[7]RD9501V!#REF!</definedName>
    <definedName name="ZZZZZ" localSheetId="7" hidden="1">[7]RD9501V!#REF!</definedName>
    <definedName name="ZZZZZ" localSheetId="8" hidden="1">[7]RD9501V!#REF!</definedName>
    <definedName name="ZZZZZ" localSheetId="9" hidden="1">[7]RD9501V!#REF!</definedName>
    <definedName name="ZZZZZ" localSheetId="10" hidden="1">[7]RD9501V!#REF!</definedName>
    <definedName name="ZZZZZ" localSheetId="11" hidden="1">[7]RD9501V!#REF!</definedName>
    <definedName name="ZZZZZ" hidden="1">[7]RD9501V!#REF!</definedName>
    <definedName name="ZZZZZZ" localSheetId="1" hidden="1">#REF!</definedName>
    <definedName name="ZZZZZZ" localSheetId="2" hidden="1">#REF!</definedName>
    <definedName name="ZZZZZZ" localSheetId="3" hidden="1">#REF!</definedName>
    <definedName name="ZZZZZZ" localSheetId="4" hidden="1">#REF!</definedName>
    <definedName name="ZZZZZZ" localSheetId="5" hidden="1">#REF!</definedName>
    <definedName name="ZZZZZZ" localSheetId="6" hidden="1">#REF!</definedName>
    <definedName name="ZZZZZZ" localSheetId="7" hidden="1">#REF!</definedName>
    <definedName name="ZZZZZZ" localSheetId="8" hidden="1">#REF!</definedName>
    <definedName name="ZZZZZZ" localSheetId="9" hidden="1">#REF!</definedName>
    <definedName name="ZZZZZZ" localSheetId="10" hidden="1">#REF!</definedName>
    <definedName name="ZZZZZZ" localSheetId="11" hidden="1">#REF!</definedName>
    <definedName name="ZZZZZZ" hidden="1">#REF!</definedName>
    <definedName name="ZZZZZZZZ" localSheetId="1" hidden="1">[7]RD9501V!#REF!</definedName>
    <definedName name="ZZZZZZZZ" localSheetId="2" hidden="1">[7]RD9501V!#REF!</definedName>
    <definedName name="ZZZZZZZZ" localSheetId="3" hidden="1">[7]RD9501V!#REF!</definedName>
    <definedName name="ZZZZZZZZ" localSheetId="4" hidden="1">[7]RD9501V!#REF!</definedName>
    <definedName name="ZZZZZZZZ" localSheetId="5" hidden="1">[7]RD9501V!#REF!</definedName>
    <definedName name="ZZZZZZZZ" localSheetId="6" hidden="1">[7]RD9501V!#REF!</definedName>
    <definedName name="ZZZZZZZZ" localSheetId="7" hidden="1">[7]RD9501V!#REF!</definedName>
    <definedName name="ZZZZZZZZ" localSheetId="8" hidden="1">[7]RD9501V!#REF!</definedName>
    <definedName name="ZZZZZZZZ" localSheetId="9" hidden="1">[7]RD9501V!#REF!</definedName>
    <definedName name="ZZZZZZZZ" localSheetId="10" hidden="1">[7]RD9501V!#REF!</definedName>
    <definedName name="ZZZZZZZZ" localSheetId="11" hidden="1">[7]RD9501V!#REF!</definedName>
    <definedName name="ZZZZZZZZ" hidden="1">[7]RD9501V!#REF!</definedName>
    <definedName name="ああああ" localSheetId="1" hidden="1">#REF!</definedName>
    <definedName name="ああああ" localSheetId="2" hidden="1">#REF!</definedName>
    <definedName name="ああああ" localSheetId="3" hidden="1">#REF!</definedName>
    <definedName name="ああああ" localSheetId="4" hidden="1">#REF!</definedName>
    <definedName name="ああああ" localSheetId="5" hidden="1">#REF!</definedName>
    <definedName name="ああああ" localSheetId="6" hidden="1">#REF!</definedName>
    <definedName name="ああああ" localSheetId="7" hidden="1">#REF!</definedName>
    <definedName name="ああああ" localSheetId="8" hidden="1">#REF!</definedName>
    <definedName name="ああああ" localSheetId="9" hidden="1">#REF!</definedName>
    <definedName name="ああああ" localSheetId="10" hidden="1">#REF!</definedName>
    <definedName name="ああああ" localSheetId="11" hidden="1">#REF!</definedName>
    <definedName name="ああああ" hidden="1">#REF!</definedName>
    <definedName name="ｲﾙﾐ" localSheetId="1" hidden="1">#REF!</definedName>
    <definedName name="ｲﾙﾐ" localSheetId="2" hidden="1">#REF!</definedName>
    <definedName name="ｲﾙﾐ" localSheetId="3" hidden="1">#REF!</definedName>
    <definedName name="ｲﾙﾐ" localSheetId="4" hidden="1">#REF!</definedName>
    <definedName name="ｲﾙﾐ" localSheetId="5" hidden="1">#REF!</definedName>
    <definedName name="ｲﾙﾐ" localSheetId="6" hidden="1">#REF!</definedName>
    <definedName name="ｲﾙﾐ" localSheetId="7" hidden="1">#REF!</definedName>
    <definedName name="ｲﾙﾐ" localSheetId="8" hidden="1">#REF!</definedName>
    <definedName name="ｲﾙﾐ" localSheetId="9" hidden="1">#REF!</definedName>
    <definedName name="ｲﾙﾐ" localSheetId="10" hidden="1">#REF!</definedName>
    <definedName name="ｲﾙﾐ" localSheetId="11" hidden="1">#REF!</definedName>
    <definedName name="ｲﾙﾐ" hidden="1">#REF!</definedName>
    <definedName name="ぉ" localSheetId="1" hidden="1">#REF!</definedName>
    <definedName name="ぉ" localSheetId="2" hidden="1">#REF!</definedName>
    <definedName name="ぉ" localSheetId="3" hidden="1">#REF!</definedName>
    <definedName name="ぉ" localSheetId="4" hidden="1">#REF!</definedName>
    <definedName name="ぉ" localSheetId="5" hidden="1">#REF!</definedName>
    <definedName name="ぉ" localSheetId="6" hidden="1">#REF!</definedName>
    <definedName name="ぉ" localSheetId="7" hidden="1">#REF!</definedName>
    <definedName name="ぉ" localSheetId="8" hidden="1">#REF!</definedName>
    <definedName name="ぉ" localSheetId="9" hidden="1">#REF!</definedName>
    <definedName name="ぉ" localSheetId="10" hidden="1">#REF!</definedName>
    <definedName name="ぉ" localSheetId="11" hidden="1">#REF!</definedName>
    <definedName name="ぉ" hidden="1">#REF!</definedName>
    <definedName name="おがわ" localSheetId="1" hidden="1">#REF!</definedName>
    <definedName name="おがわ" localSheetId="2" hidden="1">#REF!</definedName>
    <definedName name="おがわ" localSheetId="3" hidden="1">#REF!</definedName>
    <definedName name="おがわ" localSheetId="4" hidden="1">#REF!</definedName>
    <definedName name="おがわ" localSheetId="5" hidden="1">#REF!</definedName>
    <definedName name="おがわ" localSheetId="6" hidden="1">#REF!</definedName>
    <definedName name="おがわ" localSheetId="7" hidden="1">#REF!</definedName>
    <definedName name="おがわ" localSheetId="8" hidden="1">#REF!</definedName>
    <definedName name="おがわ" localSheetId="9" hidden="1">#REF!</definedName>
    <definedName name="おがわ" localSheetId="10" hidden="1">#REF!</definedName>
    <definedName name="おがわ" localSheetId="11" hidden="1">#REF!</definedName>
    <definedName name="おがわ" hidden="1">#REF!</definedName>
    <definedName name="ｸﾞﾗﾌ" localSheetId="1" hidden="1">[6]RD9501V!#REF!</definedName>
    <definedName name="ｸﾞﾗﾌ" localSheetId="2" hidden="1">[6]RD9501V!#REF!</definedName>
    <definedName name="ｸﾞﾗﾌ" localSheetId="3" hidden="1">[6]RD9501V!#REF!</definedName>
    <definedName name="ｸﾞﾗﾌ" localSheetId="4" hidden="1">[6]RD9501V!#REF!</definedName>
    <definedName name="ｸﾞﾗﾌ" localSheetId="5" hidden="1">[6]RD9501V!#REF!</definedName>
    <definedName name="ｸﾞﾗﾌ" localSheetId="6" hidden="1">[6]RD9501V!#REF!</definedName>
    <definedName name="ｸﾞﾗﾌ" localSheetId="7" hidden="1">[6]RD9501V!#REF!</definedName>
    <definedName name="ｸﾞﾗﾌ" localSheetId="8" hidden="1">[6]RD9501V!#REF!</definedName>
    <definedName name="ｸﾞﾗﾌ" localSheetId="9" hidden="1">[6]RD9501V!#REF!</definedName>
    <definedName name="ｸﾞﾗﾌ" localSheetId="10" hidden="1">[6]RD9501V!#REF!</definedName>
    <definedName name="ｸﾞﾗﾌ" localSheetId="11" hidden="1">[6]RD9501V!#REF!</definedName>
    <definedName name="ｸﾞﾗﾌ" hidden="1">[6]RD9501V!#REF!</definedName>
    <definedName name="ｸﾞﾗﾌ2" localSheetId="1" hidden="1">#REF!</definedName>
    <definedName name="ｸﾞﾗﾌ2" localSheetId="2" hidden="1">#REF!</definedName>
    <definedName name="ｸﾞﾗﾌ2" localSheetId="3" hidden="1">#REF!</definedName>
    <definedName name="ｸﾞﾗﾌ2" localSheetId="4" hidden="1">#REF!</definedName>
    <definedName name="ｸﾞﾗﾌ2" localSheetId="5" hidden="1">#REF!</definedName>
    <definedName name="ｸﾞﾗﾌ2" localSheetId="6" hidden="1">#REF!</definedName>
    <definedName name="ｸﾞﾗﾌ2" localSheetId="7" hidden="1">#REF!</definedName>
    <definedName name="ｸﾞﾗﾌ2" localSheetId="8" hidden="1">#REF!</definedName>
    <definedName name="ｸﾞﾗﾌ2" localSheetId="9" hidden="1">#REF!</definedName>
    <definedName name="ｸﾞﾗﾌ2" localSheetId="10" hidden="1">#REF!</definedName>
    <definedName name="ｸﾞﾗﾌ2" localSheetId="11" hidden="1">#REF!</definedName>
    <definedName name="ｸﾞﾗﾌ2" hidden="1">#REF!</definedName>
    <definedName name="ｽﾄｰﾌﾞｶﾞｰﾄﾞ" localSheetId="1" hidden="1">#REF!</definedName>
    <definedName name="ｽﾄｰﾌﾞｶﾞｰﾄﾞ" localSheetId="2" hidden="1">#REF!</definedName>
    <definedName name="ｽﾄｰﾌﾞｶﾞｰﾄﾞ" localSheetId="3" hidden="1">#REF!</definedName>
    <definedName name="ｽﾄｰﾌﾞｶﾞｰﾄﾞ" localSheetId="4" hidden="1">#REF!</definedName>
    <definedName name="ｽﾄｰﾌﾞｶﾞｰﾄﾞ" localSheetId="5" hidden="1">#REF!</definedName>
    <definedName name="ｽﾄｰﾌﾞｶﾞｰﾄﾞ" localSheetId="6" hidden="1">#REF!</definedName>
    <definedName name="ｽﾄｰﾌﾞｶﾞｰﾄﾞ" localSheetId="7" hidden="1">#REF!</definedName>
    <definedName name="ｽﾄｰﾌﾞｶﾞｰﾄﾞ" localSheetId="8" hidden="1">#REF!</definedName>
    <definedName name="ｽﾄｰﾌﾞｶﾞｰﾄﾞ" localSheetId="9" hidden="1">#REF!</definedName>
    <definedName name="ｽﾄｰﾌﾞｶﾞｰﾄﾞ" localSheetId="10" hidden="1">#REF!</definedName>
    <definedName name="ｽﾄｰﾌﾞｶﾞｰﾄﾞ" localSheetId="11" hidden="1">#REF!</definedName>
    <definedName name="ｽﾄｰﾌﾞｶﾞｰﾄﾞ" hidden="1">#REF!</definedName>
    <definedName name="ｾﾚﾌﾞ" localSheetId="1" hidden="1">[11]RD9501V!#REF!</definedName>
    <definedName name="ｾﾚﾌﾞ" localSheetId="2" hidden="1">[11]RD9501V!#REF!</definedName>
    <definedName name="ｾﾚﾌﾞ" localSheetId="3" hidden="1">[11]RD9501V!#REF!</definedName>
    <definedName name="ｾﾚﾌﾞ" localSheetId="4" hidden="1">[11]RD9501V!#REF!</definedName>
    <definedName name="ｾﾚﾌﾞ" localSheetId="5" hidden="1">[11]RD9501V!#REF!</definedName>
    <definedName name="ｾﾚﾌﾞ" localSheetId="6" hidden="1">[11]RD9501V!#REF!</definedName>
    <definedName name="ｾﾚﾌﾞ" localSheetId="7" hidden="1">[11]RD9501V!#REF!</definedName>
    <definedName name="ｾﾚﾌﾞ" localSheetId="8" hidden="1">[11]RD9501V!#REF!</definedName>
    <definedName name="ｾﾚﾌﾞ" localSheetId="9" hidden="1">[11]RD9501V!#REF!</definedName>
    <definedName name="ｾﾚﾌﾞ" localSheetId="10" hidden="1">[11]RD9501V!#REF!</definedName>
    <definedName name="ｾﾚﾌﾞ" localSheetId="11" hidden="1">[11]RD9501V!#REF!</definedName>
    <definedName name="ｾﾚﾌﾞ" hidden="1">[11]RD9501V!#REF!</definedName>
    <definedName name="ﾃﾞｨｽﾞﾆｰ" localSheetId="1" hidden="1">'[11]#REF'!#REF!</definedName>
    <definedName name="ﾃﾞｨｽﾞﾆｰ" localSheetId="2" hidden="1">'[11]#REF'!#REF!</definedName>
    <definedName name="ﾃﾞｨｽﾞﾆｰ" localSheetId="3" hidden="1">'[11]#REF'!#REF!</definedName>
    <definedName name="ﾃﾞｨｽﾞﾆｰ" localSheetId="4" hidden="1">'[11]#REF'!#REF!</definedName>
    <definedName name="ﾃﾞｨｽﾞﾆｰ" localSheetId="5" hidden="1">'[11]#REF'!#REF!</definedName>
    <definedName name="ﾃﾞｨｽﾞﾆｰ" localSheetId="6" hidden="1">'[11]#REF'!#REF!</definedName>
    <definedName name="ﾃﾞｨｽﾞﾆｰ" localSheetId="7" hidden="1">'[11]#REF'!#REF!</definedName>
    <definedName name="ﾃﾞｨｽﾞﾆｰ" localSheetId="8" hidden="1">'[11]#REF'!#REF!</definedName>
    <definedName name="ﾃﾞｨｽﾞﾆｰ" localSheetId="9" hidden="1">'[11]#REF'!#REF!</definedName>
    <definedName name="ﾃﾞｨｽﾞﾆｰ" localSheetId="10" hidden="1">'[11]#REF'!#REF!</definedName>
    <definedName name="ﾃﾞｨｽﾞﾆｰ" localSheetId="11" hidden="1">'[11]#REF'!#REF!</definedName>
    <definedName name="ﾃﾞｨｽﾞﾆｰ" hidden="1">'[11]#REF'!#REF!</definedName>
    <definedName name="もの" localSheetId="1" hidden="1">[12]RD9501V!#REF!</definedName>
    <definedName name="もの" localSheetId="2" hidden="1">[12]RD9501V!#REF!</definedName>
    <definedName name="もの" localSheetId="3" hidden="1">[12]RD9501V!#REF!</definedName>
    <definedName name="もの" localSheetId="4" hidden="1">[12]RD9501V!#REF!</definedName>
    <definedName name="もの" localSheetId="5" hidden="1">[12]RD9501V!#REF!</definedName>
    <definedName name="もの" localSheetId="6" hidden="1">[12]RD9501V!#REF!</definedName>
    <definedName name="もの" localSheetId="7" hidden="1">[12]RD9501V!#REF!</definedName>
    <definedName name="もの" localSheetId="8" hidden="1">[12]RD9501V!#REF!</definedName>
    <definedName name="もの" localSheetId="9" hidden="1">[12]RD9501V!#REF!</definedName>
    <definedName name="もの" localSheetId="10" hidden="1">[12]RD9501V!#REF!</definedName>
    <definedName name="もの" localSheetId="11" hidden="1">[12]RD9501V!#REF!</definedName>
    <definedName name="もの" hidden="1">[12]RD9501V!#REF!</definedName>
    <definedName name="ラミ" localSheetId="1" hidden="1">#REF!</definedName>
    <definedName name="ラミ" localSheetId="2" hidden="1">#REF!</definedName>
    <definedName name="ラミ" localSheetId="3" hidden="1">#REF!</definedName>
    <definedName name="ラミ" localSheetId="4" hidden="1">#REF!</definedName>
    <definedName name="ラミ" localSheetId="5" hidden="1">#REF!</definedName>
    <definedName name="ラミ" localSheetId="6" hidden="1">#REF!</definedName>
    <definedName name="ラミ" localSheetId="7" hidden="1">#REF!</definedName>
    <definedName name="ラミ" localSheetId="8" hidden="1">#REF!</definedName>
    <definedName name="ラミ" localSheetId="9" hidden="1">#REF!</definedName>
    <definedName name="ラミ" localSheetId="10" hidden="1">#REF!</definedName>
    <definedName name="ラミ" localSheetId="11" hidden="1">#REF!</definedName>
    <definedName name="ラミ" hidden="1">#REF!</definedName>
    <definedName name="ララミ" localSheetId="1" hidden="1">[6]RD9501V!#REF!</definedName>
    <definedName name="ララミ" localSheetId="2" hidden="1">[6]RD9501V!#REF!</definedName>
    <definedName name="ララミ" localSheetId="3" hidden="1">[6]RD9501V!#REF!</definedName>
    <definedName name="ララミ" localSheetId="4" hidden="1">[6]RD9501V!#REF!</definedName>
    <definedName name="ララミ" localSheetId="5" hidden="1">[6]RD9501V!#REF!</definedName>
    <definedName name="ララミ" localSheetId="6" hidden="1">[6]RD9501V!#REF!</definedName>
    <definedName name="ララミ" localSheetId="7" hidden="1">[6]RD9501V!#REF!</definedName>
    <definedName name="ララミ" localSheetId="8" hidden="1">[6]RD9501V!#REF!</definedName>
    <definedName name="ララミ" localSheetId="9" hidden="1">[6]RD9501V!#REF!</definedName>
    <definedName name="ララミ" localSheetId="10" hidden="1">[6]RD9501V!#REF!</definedName>
    <definedName name="ララミ" localSheetId="11" hidden="1">[6]RD9501V!#REF!</definedName>
    <definedName name="ララミ" hidden="1">[6]RD9501V!#REF!</definedName>
    <definedName name="ロッキー" localSheetId="1" hidden="1">[6]RD9501V!#REF!</definedName>
    <definedName name="ロッキー" localSheetId="2" hidden="1">[6]RD9501V!#REF!</definedName>
    <definedName name="ロッキー" localSheetId="3" hidden="1">[6]RD9501V!#REF!</definedName>
    <definedName name="ロッキー" localSheetId="4" hidden="1">[6]RD9501V!#REF!</definedName>
    <definedName name="ロッキー" localSheetId="5" hidden="1">[6]RD9501V!#REF!</definedName>
    <definedName name="ロッキー" localSheetId="6" hidden="1">[6]RD9501V!#REF!</definedName>
    <definedName name="ロッキー" localSheetId="7" hidden="1">[6]RD9501V!#REF!</definedName>
    <definedName name="ロッキー" localSheetId="8" hidden="1">[6]RD9501V!#REF!</definedName>
    <definedName name="ロッキー" localSheetId="9" hidden="1">[6]RD9501V!#REF!</definedName>
    <definedName name="ロッキー" localSheetId="10" hidden="1">[6]RD9501V!#REF!</definedName>
    <definedName name="ロッキー" localSheetId="11" hidden="1">[6]RD9501V!#REF!</definedName>
    <definedName name="ロッキー" hidden="1">[6]RD9501V!#REF!</definedName>
    <definedName name="ロッキー様御見積" localSheetId="1" hidden="1">#REF!</definedName>
    <definedName name="ロッキー様御見積" localSheetId="2" hidden="1">#REF!</definedName>
    <definedName name="ロッキー様御見積" localSheetId="3" hidden="1">#REF!</definedName>
    <definedName name="ロッキー様御見積" localSheetId="4" hidden="1">#REF!</definedName>
    <definedName name="ロッキー様御見積" localSheetId="5" hidden="1">#REF!</definedName>
    <definedName name="ロッキー様御見積" localSheetId="6" hidden="1">#REF!</definedName>
    <definedName name="ロッキー様御見積" localSheetId="7" hidden="1">#REF!</definedName>
    <definedName name="ロッキー様御見積" localSheetId="8" hidden="1">#REF!</definedName>
    <definedName name="ロッキー様御見積" localSheetId="9" hidden="1">#REF!</definedName>
    <definedName name="ロッキー様御見積" localSheetId="10" hidden="1">#REF!</definedName>
    <definedName name="ロッキー様御見積" localSheetId="11" hidden="1">#REF!</definedName>
    <definedName name="ロッキー様御見積" hidden="1">#REF!</definedName>
    <definedName name="在庫表" localSheetId="1" hidden="1">#REF!</definedName>
    <definedName name="在庫表" localSheetId="2" hidden="1">#REF!</definedName>
    <definedName name="在庫表" localSheetId="3" hidden="1">#REF!</definedName>
    <definedName name="在庫表" localSheetId="4" hidden="1">#REF!</definedName>
    <definedName name="在庫表" localSheetId="5" hidden="1">#REF!</definedName>
    <definedName name="在庫表" localSheetId="6" hidden="1">#REF!</definedName>
    <definedName name="在庫表" localSheetId="7" hidden="1">#REF!</definedName>
    <definedName name="在庫表" localSheetId="8" hidden="1">#REF!</definedName>
    <definedName name="在庫表" localSheetId="9" hidden="1">#REF!</definedName>
    <definedName name="在庫表" localSheetId="10" hidden="1">#REF!</definedName>
    <definedName name="在庫表" localSheetId="11" hidden="1">#REF!</definedName>
    <definedName name="在庫表" hidden="1">#REF!</definedName>
    <definedName name="写真" localSheetId="1" hidden="1">#REF!</definedName>
    <definedName name="写真" localSheetId="2" hidden="1">#REF!</definedName>
    <definedName name="写真" localSheetId="3" hidden="1">#REF!</definedName>
    <definedName name="写真" localSheetId="4" hidden="1">#REF!</definedName>
    <definedName name="写真" localSheetId="5" hidden="1">#REF!</definedName>
    <definedName name="写真" localSheetId="6" hidden="1">#REF!</definedName>
    <definedName name="写真" localSheetId="7" hidden="1">#REF!</definedName>
    <definedName name="写真" localSheetId="8" hidden="1">#REF!</definedName>
    <definedName name="写真" localSheetId="9" hidden="1">#REF!</definedName>
    <definedName name="写真" localSheetId="10" hidden="1">#REF!</definedName>
    <definedName name="写真" localSheetId="11" hidden="1">#REF!</definedName>
    <definedName name="写真" hidden="1">#REF!</definedName>
    <definedName name="写真１" localSheetId="1" hidden="1">#REF!</definedName>
    <definedName name="写真１" localSheetId="2" hidden="1">#REF!</definedName>
    <definedName name="写真１" localSheetId="3" hidden="1">#REF!</definedName>
    <definedName name="写真１" localSheetId="4" hidden="1">#REF!</definedName>
    <definedName name="写真１" localSheetId="5" hidden="1">#REF!</definedName>
    <definedName name="写真１" localSheetId="6" hidden="1">#REF!</definedName>
    <definedName name="写真１" localSheetId="7" hidden="1">#REF!</definedName>
    <definedName name="写真１" localSheetId="8" hidden="1">#REF!</definedName>
    <definedName name="写真１" localSheetId="9" hidden="1">#REF!</definedName>
    <definedName name="写真１" localSheetId="10" hidden="1">#REF!</definedName>
    <definedName name="写真１" localSheetId="11" hidden="1">#REF!</definedName>
    <definedName name="写真１" hidden="1">#REF!</definedName>
    <definedName name="写真１０" localSheetId="1" hidden="1">#REF!</definedName>
    <definedName name="写真１０" localSheetId="2" hidden="1">#REF!</definedName>
    <definedName name="写真１０" localSheetId="3" hidden="1">#REF!</definedName>
    <definedName name="写真１０" localSheetId="4" hidden="1">#REF!</definedName>
    <definedName name="写真１０" localSheetId="5" hidden="1">#REF!</definedName>
    <definedName name="写真１０" localSheetId="6" hidden="1">#REF!</definedName>
    <definedName name="写真１０" localSheetId="7" hidden="1">#REF!</definedName>
    <definedName name="写真１０" localSheetId="8" hidden="1">#REF!</definedName>
    <definedName name="写真１０" localSheetId="9" hidden="1">#REF!</definedName>
    <definedName name="写真１０" localSheetId="10" hidden="1">#REF!</definedName>
    <definedName name="写真１０" localSheetId="11" hidden="1">#REF!</definedName>
    <definedName name="写真１０" hidden="1">#REF!</definedName>
    <definedName name="写真２" localSheetId="1" hidden="1">#REF!</definedName>
    <definedName name="写真２" localSheetId="2" hidden="1">#REF!</definedName>
    <definedName name="写真２" localSheetId="3" hidden="1">#REF!</definedName>
    <definedName name="写真２" localSheetId="4" hidden="1">#REF!</definedName>
    <definedName name="写真２" localSheetId="5" hidden="1">#REF!</definedName>
    <definedName name="写真２" localSheetId="6" hidden="1">#REF!</definedName>
    <definedName name="写真２" localSheetId="7" hidden="1">#REF!</definedName>
    <definedName name="写真２" localSheetId="8" hidden="1">#REF!</definedName>
    <definedName name="写真２" localSheetId="9" hidden="1">#REF!</definedName>
    <definedName name="写真２" localSheetId="10" hidden="1">#REF!</definedName>
    <definedName name="写真２" localSheetId="11" hidden="1">#REF!</definedName>
    <definedName name="写真２" hidden="1">#REF!</definedName>
    <definedName name="商品一覧" localSheetId="1" hidden="1">#REF!</definedName>
    <definedName name="商品一覧" localSheetId="2" hidden="1">#REF!</definedName>
    <definedName name="商品一覧" localSheetId="3" hidden="1">#REF!</definedName>
    <definedName name="商品一覧" localSheetId="4" hidden="1">#REF!</definedName>
    <definedName name="商品一覧" localSheetId="5" hidden="1">#REF!</definedName>
    <definedName name="商品一覧" localSheetId="6" hidden="1">#REF!</definedName>
    <definedName name="商品一覧" localSheetId="7" hidden="1">#REF!</definedName>
    <definedName name="商品一覧" localSheetId="8" hidden="1">#REF!</definedName>
    <definedName name="商品一覧" localSheetId="9" hidden="1">#REF!</definedName>
    <definedName name="商品一覧" localSheetId="10" hidden="1">#REF!</definedName>
    <definedName name="商品一覧" localSheetId="11" hidden="1">#REF!</definedName>
    <definedName name="商品一覧" hidden="1">#REF!</definedName>
    <definedName name="小物" localSheetId="1" hidden="1">#REF!</definedName>
    <definedName name="小物" localSheetId="2" hidden="1">#REF!</definedName>
    <definedName name="小物" localSheetId="3" hidden="1">#REF!</definedName>
    <definedName name="小物" localSheetId="4" hidden="1">#REF!</definedName>
    <definedName name="小物" localSheetId="5" hidden="1">#REF!</definedName>
    <definedName name="小物" localSheetId="6" hidden="1">#REF!</definedName>
    <definedName name="小物" localSheetId="7" hidden="1">#REF!</definedName>
    <definedName name="小物" localSheetId="8" hidden="1">#REF!</definedName>
    <definedName name="小物" localSheetId="9" hidden="1">#REF!</definedName>
    <definedName name="小物" localSheetId="10" hidden="1">#REF!</definedName>
    <definedName name="小物" localSheetId="11" hidden="1">#REF!</definedName>
    <definedName name="小物" hidden="1">#REF!</definedName>
    <definedName name="伸縮棒棚提案書" localSheetId="1" hidden="1">#REF!</definedName>
    <definedName name="伸縮棒棚提案書" localSheetId="2" hidden="1">#REF!</definedName>
    <definedName name="伸縮棒棚提案書" localSheetId="3" hidden="1">#REF!</definedName>
    <definedName name="伸縮棒棚提案書" localSheetId="4" hidden="1">#REF!</definedName>
    <definedName name="伸縮棒棚提案書" localSheetId="5" hidden="1">#REF!</definedName>
    <definedName name="伸縮棒棚提案書" localSheetId="6" hidden="1">#REF!</definedName>
    <definedName name="伸縮棒棚提案書" localSheetId="7" hidden="1">#REF!</definedName>
    <definedName name="伸縮棒棚提案書" localSheetId="8" hidden="1">#REF!</definedName>
    <definedName name="伸縮棒棚提案書" localSheetId="9" hidden="1">#REF!</definedName>
    <definedName name="伸縮棒棚提案書" localSheetId="10" hidden="1">#REF!</definedName>
    <definedName name="伸縮棒棚提案書" localSheetId="11" hidden="1">#REF!</definedName>
    <definedName name="伸縮棒棚提案書" hidden="1">#REF!</definedName>
    <definedName name="数量調査" localSheetId="1" hidden="1">#REF!</definedName>
    <definedName name="数量調査" localSheetId="2" hidden="1">#REF!</definedName>
    <definedName name="数量調査" localSheetId="3" hidden="1">#REF!</definedName>
    <definedName name="数量調査" localSheetId="4" hidden="1">#REF!</definedName>
    <definedName name="数量調査" localSheetId="5" hidden="1">#REF!</definedName>
    <definedName name="数量調査" localSheetId="6" hidden="1">#REF!</definedName>
    <definedName name="数量調査" localSheetId="7" hidden="1">#REF!</definedName>
    <definedName name="数量調査" localSheetId="8" hidden="1">#REF!</definedName>
    <definedName name="数量調査" localSheetId="9" hidden="1">#REF!</definedName>
    <definedName name="数量調査" localSheetId="10" hidden="1">#REF!</definedName>
    <definedName name="数量調査" localSheetId="11" hidden="1">#REF!</definedName>
    <definedName name="数量調査" hidden="1">#REF!</definedName>
    <definedName name="粒状事業計画" localSheetId="1" hidden="1">#REF!</definedName>
    <definedName name="粒状事業計画" localSheetId="2" hidden="1">#REF!</definedName>
    <definedName name="粒状事業計画" localSheetId="3" hidden="1">#REF!</definedName>
    <definedName name="粒状事業計画" localSheetId="4" hidden="1">#REF!</definedName>
    <definedName name="粒状事業計画" localSheetId="5" hidden="1">#REF!</definedName>
    <definedName name="粒状事業計画" localSheetId="6" hidden="1">#REF!</definedName>
    <definedName name="粒状事業計画" localSheetId="7" hidden="1">#REF!</definedName>
    <definedName name="粒状事業計画" localSheetId="8" hidden="1">#REF!</definedName>
    <definedName name="粒状事業計画" localSheetId="9" hidden="1">#REF!</definedName>
    <definedName name="粒状事業計画" localSheetId="10" hidden="1">#REF!</definedName>
    <definedName name="粒状事業計画" localSheetId="11" hidden="1">#REF!</definedName>
    <definedName name="粒状事業計画" hidden="1">#REF!</definedName>
    <definedName name="六期イー" localSheetId="1" hidden="1">#REF!</definedName>
    <definedName name="六期イー" localSheetId="2" hidden="1">#REF!</definedName>
    <definedName name="六期イー" localSheetId="3" hidden="1">#REF!</definedName>
    <definedName name="六期イー" localSheetId="4" hidden="1">#REF!</definedName>
    <definedName name="六期イー" localSheetId="5" hidden="1">#REF!</definedName>
    <definedName name="六期イー" localSheetId="6" hidden="1">#REF!</definedName>
    <definedName name="六期イー" localSheetId="7" hidden="1">#REF!</definedName>
    <definedName name="六期イー" localSheetId="8" hidden="1">#REF!</definedName>
    <definedName name="六期イー" localSheetId="9" hidden="1">#REF!</definedName>
    <definedName name="六期イー" localSheetId="10" hidden="1">#REF!</definedName>
    <definedName name="六期イー" localSheetId="11" hidden="1">#REF!</definedName>
    <definedName name="六期イー" hidden="1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" i="12" l="1"/>
  <c r="AL11" i="12"/>
  <c r="AK12" i="12"/>
  <c r="AL12" i="12"/>
  <c r="AK13" i="12"/>
  <c r="AL13" i="12"/>
  <c r="AK14" i="12"/>
  <c r="AL14" i="12"/>
  <c r="AK15" i="12"/>
  <c r="AL15" i="12"/>
  <c r="AK16" i="12"/>
  <c r="AL16" i="12"/>
  <c r="AK17" i="12"/>
  <c r="AL17" i="12"/>
  <c r="AK18" i="12"/>
  <c r="AL18" i="12"/>
  <c r="AK19" i="12"/>
  <c r="AL19" i="12"/>
  <c r="AK20" i="12"/>
  <c r="AL20" i="12"/>
  <c r="AK21" i="12"/>
  <c r="AL21" i="12"/>
  <c r="AK22" i="12"/>
  <c r="AL22" i="12"/>
  <c r="AK23" i="12"/>
  <c r="AL23" i="12"/>
  <c r="AK24" i="12"/>
  <c r="AL24" i="12"/>
  <c r="AK25" i="12"/>
  <c r="AL25" i="12"/>
  <c r="AK26" i="12"/>
  <c r="AL26" i="12"/>
  <c r="AK27" i="12"/>
  <c r="AL27" i="12"/>
  <c r="AK28" i="12"/>
  <c r="AL28" i="12"/>
  <c r="AK29" i="12"/>
  <c r="AL29" i="12"/>
  <c r="AK30" i="12"/>
  <c r="AL30" i="12"/>
  <c r="AK31" i="12"/>
  <c r="AL31" i="12"/>
  <c r="AK32" i="12"/>
  <c r="AL32" i="12"/>
  <c r="AK33" i="12"/>
  <c r="AL33" i="12"/>
  <c r="AK34" i="12"/>
  <c r="AL34" i="12"/>
  <c r="AK35" i="12"/>
  <c r="AL35" i="12"/>
  <c r="AK36" i="12"/>
  <c r="AL36" i="12"/>
  <c r="AK37" i="12"/>
  <c r="AL37" i="12"/>
  <c r="AK38" i="12"/>
  <c r="AL38" i="12"/>
  <c r="AK39" i="12"/>
  <c r="AL39" i="12"/>
  <c r="AK40" i="12"/>
  <c r="AL40" i="12"/>
  <c r="AK41" i="12"/>
  <c r="AL41" i="12"/>
  <c r="AK42" i="12"/>
  <c r="AL42" i="12"/>
  <c r="AK43" i="12"/>
  <c r="AL43" i="12"/>
  <c r="AK44" i="12"/>
  <c r="AL44" i="12"/>
  <c r="AK45" i="12"/>
  <c r="AL45" i="12"/>
  <c r="AK46" i="12"/>
  <c r="AL46" i="12"/>
  <c r="AK47" i="12"/>
  <c r="AL47" i="12"/>
  <c r="AK48" i="12"/>
  <c r="AL48" i="12"/>
  <c r="AK49" i="12"/>
  <c r="AL49" i="12"/>
  <c r="AK50" i="12"/>
  <c r="AL50" i="12"/>
  <c r="AK51" i="12"/>
  <c r="AL51" i="12"/>
  <c r="AK52" i="12"/>
  <c r="AL52" i="12"/>
  <c r="AK53" i="12"/>
  <c r="AL53" i="12"/>
  <c r="AK54" i="12"/>
  <c r="AL54" i="12"/>
  <c r="AK55" i="12"/>
  <c r="AL55" i="12"/>
  <c r="AK56" i="12"/>
  <c r="AL56" i="12"/>
  <c r="AK57" i="12"/>
  <c r="AL57" i="12"/>
  <c r="AK58" i="12"/>
  <c r="AL58" i="12"/>
  <c r="AK59" i="12"/>
  <c r="AL59" i="12"/>
  <c r="AK60" i="12"/>
  <c r="AL60" i="12"/>
  <c r="AK61" i="12"/>
  <c r="AL61" i="12"/>
  <c r="AK62" i="12"/>
  <c r="AL62" i="12"/>
  <c r="AK63" i="12"/>
  <c r="AL63" i="12"/>
  <c r="AK64" i="12"/>
  <c r="AL64" i="12"/>
  <c r="AK65" i="12"/>
  <c r="AL65" i="12"/>
  <c r="AK66" i="12"/>
  <c r="AL66" i="12"/>
  <c r="AK67" i="12"/>
  <c r="AL67" i="12"/>
  <c r="AK68" i="12"/>
  <c r="AL68" i="12"/>
  <c r="AK69" i="12"/>
  <c r="AL69" i="12"/>
  <c r="AK70" i="12"/>
  <c r="AL70" i="12"/>
  <c r="AK71" i="12"/>
  <c r="AL71" i="12"/>
  <c r="AK72" i="12"/>
  <c r="AL72" i="12"/>
  <c r="AK73" i="12"/>
  <c r="AL73" i="12"/>
  <c r="AK74" i="12"/>
  <c r="AL74" i="12"/>
  <c r="AK75" i="12"/>
  <c r="AL75" i="12"/>
  <c r="AK76" i="12"/>
  <c r="AL76" i="12"/>
  <c r="AK77" i="12"/>
  <c r="AL77" i="12"/>
  <c r="AK78" i="12"/>
  <c r="AL78" i="12"/>
  <c r="AK79" i="12"/>
  <c r="AL79" i="12"/>
  <c r="AK80" i="12"/>
  <c r="AL80" i="12"/>
  <c r="AK81" i="12"/>
  <c r="AL81" i="12"/>
  <c r="AK82" i="12"/>
  <c r="AL82" i="12"/>
  <c r="AK83" i="12"/>
  <c r="AL83" i="12"/>
  <c r="AK84" i="12"/>
  <c r="AL84" i="12"/>
  <c r="AK85" i="12"/>
  <c r="AL85" i="12"/>
  <c r="AK86" i="12"/>
  <c r="AL86" i="12"/>
  <c r="AK87" i="12"/>
  <c r="AL87" i="12"/>
  <c r="AK88" i="12"/>
  <c r="AL88" i="12"/>
  <c r="AK89" i="12"/>
  <c r="AL89" i="12"/>
  <c r="AK90" i="12"/>
  <c r="AL90" i="12"/>
  <c r="AK91" i="12"/>
  <c r="AL91" i="12"/>
  <c r="AK92" i="12"/>
  <c r="AL92" i="12"/>
  <c r="AK93" i="12"/>
  <c r="AL93" i="12"/>
  <c r="AK94" i="12"/>
  <c r="AL94" i="12"/>
  <c r="AK95" i="12"/>
  <c r="AL95" i="12"/>
  <c r="AK96" i="12"/>
  <c r="AL96" i="12"/>
  <c r="AK97" i="12"/>
  <c r="AL97" i="12"/>
  <c r="AK98" i="12"/>
  <c r="AL98" i="12"/>
  <c r="AK99" i="12"/>
  <c r="AL99" i="12"/>
  <c r="AK100" i="12"/>
  <c r="AL100" i="12"/>
  <c r="AK101" i="12"/>
  <c r="AL101" i="12"/>
  <c r="AK102" i="12"/>
  <c r="AL102" i="12"/>
  <c r="AK103" i="12"/>
  <c r="AL103" i="12"/>
  <c r="AK104" i="12"/>
  <c r="AL104" i="12"/>
  <c r="AK105" i="12"/>
  <c r="AL105" i="12"/>
  <c r="AK106" i="12"/>
  <c r="AL106" i="12"/>
  <c r="AK107" i="12"/>
  <c r="AL107" i="12"/>
  <c r="AK108" i="12"/>
  <c r="AL108" i="12"/>
  <c r="AK109" i="12"/>
  <c r="AL109" i="12"/>
  <c r="AK110" i="12"/>
  <c r="AL110" i="12"/>
  <c r="AK111" i="12"/>
  <c r="AL111" i="12"/>
  <c r="AK112" i="12"/>
  <c r="AL112" i="12"/>
  <c r="AK113" i="12"/>
  <c r="AL113" i="12"/>
  <c r="AK114" i="12"/>
  <c r="AL114" i="12"/>
  <c r="AK115" i="12"/>
  <c r="AL115" i="12"/>
  <c r="AK116" i="12"/>
  <c r="AL116" i="12"/>
  <c r="AK117" i="12"/>
  <c r="AL117" i="12"/>
  <c r="AK118" i="12"/>
  <c r="AL118" i="12"/>
  <c r="AK119" i="12"/>
  <c r="AL119" i="12"/>
  <c r="AK120" i="12"/>
  <c r="AL120" i="12"/>
  <c r="AK121" i="12"/>
  <c r="AL121" i="12"/>
  <c r="AK122" i="12"/>
  <c r="AL122" i="12"/>
  <c r="AK123" i="12"/>
  <c r="AL123" i="12"/>
  <c r="AK124" i="12"/>
  <c r="AL124" i="12"/>
  <c r="AK125" i="12"/>
  <c r="AL125" i="12"/>
  <c r="AK126" i="12"/>
  <c r="AL126" i="12"/>
  <c r="AK127" i="12"/>
  <c r="AL127" i="12"/>
  <c r="AK128" i="12"/>
  <c r="AL128" i="12"/>
  <c r="AK129" i="12"/>
  <c r="AL129" i="12"/>
  <c r="AK130" i="12"/>
  <c r="AL130" i="12"/>
  <c r="AK131" i="12"/>
  <c r="AL131" i="12"/>
  <c r="AK132" i="12"/>
  <c r="AL132" i="12"/>
  <c r="AK133" i="12"/>
  <c r="AL133" i="12"/>
  <c r="AK134" i="12"/>
  <c r="AL134" i="12"/>
  <c r="AK135" i="12"/>
  <c r="AL135" i="12"/>
  <c r="AK136" i="12"/>
  <c r="AL136" i="12"/>
  <c r="AK137" i="12"/>
  <c r="AL137" i="12"/>
  <c r="AK138" i="12"/>
  <c r="AL138" i="12"/>
  <c r="AK139" i="12"/>
  <c r="AL139" i="12"/>
  <c r="AK140" i="12"/>
  <c r="AL140" i="12"/>
  <c r="AK141" i="12"/>
  <c r="AL141" i="12"/>
  <c r="AK142" i="12"/>
  <c r="AL142" i="12"/>
  <c r="AK143" i="12"/>
  <c r="AL143" i="12"/>
  <c r="AK144" i="12"/>
  <c r="AL144" i="12"/>
  <c r="AK145" i="12"/>
  <c r="AL145" i="12"/>
  <c r="AK146" i="12"/>
  <c r="AL146" i="12"/>
  <c r="AK147" i="12"/>
  <c r="AL147" i="12"/>
  <c r="AK148" i="12"/>
  <c r="AL148" i="12"/>
  <c r="AK149" i="12"/>
  <c r="AL149" i="12"/>
  <c r="AK150" i="12"/>
  <c r="AL150" i="12"/>
  <c r="AK151" i="12"/>
  <c r="AL151" i="12"/>
  <c r="AK152" i="12"/>
  <c r="AL152" i="12"/>
  <c r="AK153" i="12"/>
  <c r="AL153" i="12"/>
  <c r="AK154" i="12"/>
  <c r="AL154" i="12"/>
  <c r="AK155" i="12"/>
  <c r="AL155" i="12"/>
  <c r="AK156" i="12"/>
  <c r="AL156" i="12"/>
  <c r="AK157" i="12"/>
  <c r="AL157" i="12"/>
  <c r="AK158" i="12"/>
  <c r="AL158" i="12"/>
  <c r="AK159" i="12"/>
  <c r="AL159" i="12"/>
  <c r="AK160" i="12"/>
  <c r="AL160" i="12"/>
  <c r="AK161" i="12"/>
  <c r="AL161" i="12"/>
  <c r="AK162" i="12"/>
  <c r="AL162" i="12"/>
  <c r="AK163" i="12"/>
  <c r="AL163" i="12"/>
  <c r="AK164" i="12"/>
  <c r="AL164" i="12"/>
  <c r="AK165" i="12"/>
  <c r="AL165" i="12"/>
  <c r="AK166" i="12"/>
  <c r="AL166" i="12"/>
  <c r="AK167" i="12"/>
  <c r="AL167" i="12"/>
  <c r="AK168" i="12"/>
  <c r="AL168" i="12"/>
  <c r="AK169" i="12"/>
  <c r="AL169" i="12"/>
  <c r="AK170" i="12"/>
  <c r="AL170" i="12"/>
  <c r="AK171" i="12"/>
  <c r="AL171" i="12"/>
  <c r="AK172" i="12"/>
  <c r="AL172" i="12"/>
  <c r="AK173" i="12"/>
  <c r="AL173" i="12"/>
  <c r="AK174" i="12"/>
  <c r="AL174" i="12"/>
  <c r="AK175" i="12"/>
  <c r="AL175" i="12"/>
  <c r="AK176" i="12"/>
  <c r="AL176" i="12"/>
  <c r="AK177" i="12"/>
  <c r="AL177" i="12"/>
  <c r="AK178" i="12"/>
  <c r="AL178" i="12"/>
  <c r="AK179" i="12"/>
  <c r="AL179" i="12"/>
  <c r="AK180" i="12"/>
  <c r="AL180" i="12"/>
  <c r="AK181" i="12"/>
  <c r="AL181" i="12"/>
  <c r="AK182" i="12"/>
  <c r="AL182" i="12"/>
  <c r="AK183" i="12"/>
  <c r="AL183" i="12"/>
  <c r="AK184" i="12"/>
  <c r="AL184" i="12"/>
  <c r="AK185" i="12"/>
  <c r="AL185" i="12"/>
  <c r="AK186" i="12"/>
  <c r="AL186" i="12"/>
  <c r="AK187" i="12"/>
  <c r="AL187" i="12"/>
  <c r="AK188" i="12"/>
  <c r="AL188" i="12"/>
  <c r="AK189" i="12"/>
  <c r="AL189" i="12"/>
  <c r="AK190" i="12"/>
  <c r="AL190" i="12"/>
  <c r="AK191" i="12"/>
  <c r="AL191" i="12"/>
  <c r="AK192" i="12"/>
  <c r="AL192" i="12"/>
  <c r="AK193" i="12"/>
  <c r="AL193" i="12"/>
  <c r="AK194" i="12"/>
  <c r="AL194" i="12"/>
  <c r="AK195" i="12"/>
  <c r="AL195" i="12"/>
  <c r="AK196" i="12"/>
  <c r="AL196" i="12"/>
  <c r="AK197" i="12"/>
  <c r="AL197" i="12"/>
  <c r="AK198" i="12"/>
  <c r="AL198" i="12"/>
  <c r="AK199" i="12"/>
  <c r="AL199" i="12"/>
  <c r="AK200" i="12"/>
  <c r="AL200" i="12"/>
  <c r="AK201" i="12"/>
  <c r="AL201" i="12"/>
  <c r="AK202" i="12"/>
  <c r="AL202" i="12"/>
  <c r="AK203" i="12"/>
  <c r="AL203" i="12"/>
  <c r="AK204" i="12"/>
  <c r="AL204" i="12"/>
  <c r="AK205" i="12"/>
  <c r="AL205" i="12"/>
  <c r="AK206" i="12"/>
  <c r="AL206" i="12"/>
  <c r="AK207" i="12"/>
  <c r="AL207" i="12"/>
  <c r="AK208" i="12"/>
  <c r="AL208" i="12"/>
  <c r="AK209" i="12"/>
  <c r="AL209" i="12"/>
  <c r="AK210" i="12"/>
  <c r="AL210" i="12"/>
  <c r="AK211" i="12"/>
  <c r="AL211" i="12"/>
  <c r="AK212" i="12"/>
  <c r="AL212" i="12"/>
  <c r="AK213" i="12"/>
  <c r="AL213" i="12"/>
  <c r="AK214" i="12"/>
  <c r="AL214" i="12"/>
  <c r="AK216" i="12"/>
  <c r="AL216" i="12"/>
  <c r="AK217" i="12"/>
  <c r="AL217" i="12"/>
  <c r="AK218" i="12"/>
  <c r="AL218" i="12"/>
  <c r="AK219" i="12"/>
  <c r="AL219" i="12"/>
  <c r="AK220" i="12"/>
  <c r="AL220" i="12"/>
  <c r="AK221" i="12"/>
  <c r="AL221" i="12"/>
  <c r="AK222" i="12"/>
  <c r="AL222" i="12"/>
  <c r="AK223" i="12"/>
  <c r="AL223" i="12"/>
  <c r="AK224" i="12"/>
  <c r="AL224" i="12"/>
  <c r="AK225" i="12"/>
  <c r="AL225" i="12"/>
  <c r="AK226" i="12"/>
  <c r="AL226" i="12"/>
  <c r="AK227" i="12"/>
  <c r="AL227" i="12"/>
  <c r="AK228" i="12"/>
  <c r="AL228" i="12"/>
  <c r="AK229" i="12"/>
  <c r="AL229" i="12"/>
  <c r="AK230" i="12"/>
  <c r="AL230" i="12"/>
  <c r="AK231" i="12"/>
  <c r="AL231" i="12"/>
  <c r="AK232" i="12"/>
  <c r="AL232" i="12"/>
  <c r="AK233" i="12"/>
  <c r="AL233" i="12"/>
  <c r="AK234" i="12"/>
  <c r="AL234" i="12"/>
  <c r="AK235" i="12"/>
  <c r="AL235" i="12"/>
  <c r="AK236" i="12"/>
  <c r="AL236" i="12"/>
  <c r="AK237" i="12"/>
  <c r="AL237" i="12"/>
  <c r="AK238" i="12"/>
  <c r="AL238" i="12"/>
  <c r="AK239" i="12"/>
  <c r="AL239" i="12"/>
  <c r="AK240" i="12"/>
  <c r="AL240" i="12"/>
  <c r="AK241" i="12"/>
  <c r="AL241" i="12"/>
  <c r="AK242" i="12"/>
  <c r="AL242" i="12"/>
  <c r="AK243" i="12"/>
  <c r="AL243" i="12"/>
  <c r="AK244" i="12"/>
  <c r="AL244" i="12"/>
  <c r="AK245" i="12"/>
  <c r="AL245" i="12"/>
  <c r="AK246" i="12"/>
  <c r="AL246" i="12"/>
  <c r="AK247" i="12"/>
  <c r="AL247" i="12"/>
  <c r="AK248" i="12"/>
  <c r="AL248" i="12"/>
  <c r="AK249" i="12"/>
  <c r="AL249" i="12"/>
  <c r="AK250" i="12"/>
  <c r="AL250" i="12"/>
  <c r="AK251" i="12"/>
  <c r="AL251" i="12"/>
  <c r="AK252" i="12"/>
  <c r="AL252" i="12"/>
  <c r="AK254" i="12"/>
  <c r="AL254" i="12"/>
  <c r="AK255" i="12"/>
  <c r="AL255" i="12"/>
  <c r="AK256" i="12"/>
  <c r="AL256" i="12"/>
  <c r="AK257" i="12"/>
  <c r="AL257" i="12"/>
  <c r="AK258" i="12"/>
  <c r="AL258" i="12"/>
  <c r="AK259" i="12"/>
  <c r="AL259" i="12"/>
  <c r="AK260" i="12"/>
  <c r="AL260" i="12"/>
  <c r="AK261" i="12"/>
  <c r="AL261" i="12"/>
  <c r="AK262" i="12"/>
  <c r="AL262" i="12"/>
  <c r="AK263" i="12"/>
  <c r="AL263" i="12"/>
  <c r="AK265" i="12"/>
  <c r="AL265" i="12"/>
  <c r="AK266" i="12"/>
  <c r="AL266" i="12"/>
  <c r="AK267" i="12"/>
  <c r="AL267" i="12"/>
  <c r="AK268" i="12"/>
  <c r="AL268" i="12"/>
  <c r="AK269" i="12"/>
  <c r="AL269" i="12"/>
  <c r="AK270" i="12"/>
  <c r="AL270" i="12"/>
  <c r="AK271" i="12"/>
  <c r="AL271" i="12"/>
  <c r="AK272" i="12"/>
  <c r="AL272" i="12"/>
  <c r="AK298" i="12"/>
  <c r="AL298" i="12"/>
  <c r="AK324" i="12"/>
  <c r="AL324" i="12"/>
  <c r="AK342" i="12"/>
  <c r="AL342" i="12"/>
  <c r="AK358" i="12"/>
  <c r="AL358" i="12"/>
  <c r="AK373" i="12"/>
  <c r="AL373" i="12"/>
  <c r="AK375" i="12"/>
  <c r="AL375" i="12"/>
  <c r="AK376" i="12"/>
  <c r="AL376" i="12"/>
  <c r="AK378" i="12"/>
  <c r="AL378" i="12"/>
  <c r="AK379" i="12"/>
  <c r="AL379" i="12"/>
  <c r="AK380" i="12"/>
  <c r="AL380" i="12"/>
  <c r="AL386" i="12" a="1"/>
  <c r="AL386" i="12"/>
  <c r="AK390" i="12"/>
  <c r="AL389" i="12"/>
  <c r="AK389" i="12"/>
  <c r="AN11" i="12"/>
  <c r="AP11" i="12"/>
  <c r="AY11" i="12"/>
  <c r="AN12" i="12"/>
  <c r="AP12" i="12"/>
  <c r="AY12" i="12"/>
  <c r="AN13" i="12"/>
  <c r="AP13" i="12"/>
  <c r="AY13" i="12"/>
  <c r="AN14" i="12"/>
  <c r="AP14" i="12"/>
  <c r="AY14" i="12"/>
  <c r="AN15" i="12"/>
  <c r="AP15" i="12"/>
  <c r="AY15" i="12"/>
  <c r="AN16" i="12"/>
  <c r="AP16" i="12"/>
  <c r="AY16" i="12"/>
  <c r="AN17" i="12"/>
  <c r="AP17" i="12"/>
  <c r="AY17" i="12"/>
  <c r="AN18" i="12"/>
  <c r="AP18" i="12"/>
  <c r="AY18" i="12"/>
  <c r="AN19" i="12"/>
  <c r="AP19" i="12"/>
  <c r="AY19" i="12"/>
  <c r="AN20" i="12"/>
  <c r="AP20" i="12"/>
  <c r="AY20" i="12"/>
  <c r="AN21" i="12"/>
  <c r="AP21" i="12"/>
  <c r="AY21" i="12"/>
  <c r="AN22" i="12"/>
  <c r="AP22" i="12"/>
  <c r="AY22" i="12"/>
  <c r="AN23" i="12"/>
  <c r="AP23" i="12"/>
  <c r="AY23" i="12"/>
  <c r="AN24" i="12"/>
  <c r="AP24" i="12"/>
  <c r="AY24" i="12"/>
  <c r="AN25" i="12"/>
  <c r="AP25" i="12"/>
  <c r="AY25" i="12"/>
  <c r="AN26" i="12"/>
  <c r="AP26" i="12"/>
  <c r="AY26" i="12"/>
  <c r="AN27" i="12"/>
  <c r="AP27" i="12"/>
  <c r="AY27" i="12"/>
  <c r="AN28" i="12"/>
  <c r="AP28" i="12"/>
  <c r="AY28" i="12"/>
  <c r="AN29" i="12"/>
  <c r="AP29" i="12"/>
  <c r="AY29" i="12"/>
  <c r="AN30" i="12"/>
  <c r="AP30" i="12"/>
  <c r="AY30" i="12"/>
  <c r="AN31" i="12"/>
  <c r="AP31" i="12"/>
  <c r="AY31" i="12"/>
  <c r="AN32" i="12"/>
  <c r="AP32" i="12"/>
  <c r="AY32" i="12"/>
  <c r="AN33" i="12"/>
  <c r="AP33" i="12"/>
  <c r="AY33" i="12"/>
  <c r="AN34" i="12"/>
  <c r="AP34" i="12"/>
  <c r="AY34" i="12"/>
  <c r="AN35" i="12"/>
  <c r="AP35" i="12"/>
  <c r="AY35" i="12"/>
  <c r="AN36" i="12"/>
  <c r="AP36" i="12"/>
  <c r="AY36" i="12"/>
  <c r="AN37" i="12"/>
  <c r="AP37" i="12"/>
  <c r="AY37" i="12"/>
  <c r="AN38" i="12"/>
  <c r="AP38" i="12"/>
  <c r="AY38" i="12"/>
  <c r="AN39" i="12"/>
  <c r="AP39" i="12"/>
  <c r="AY39" i="12"/>
  <c r="AN40" i="12"/>
  <c r="AP40" i="12"/>
  <c r="AY40" i="12"/>
  <c r="AN41" i="12"/>
  <c r="AP41" i="12"/>
  <c r="AY41" i="12"/>
  <c r="AN42" i="12"/>
  <c r="AP42" i="12"/>
  <c r="AY42" i="12"/>
  <c r="AN43" i="12"/>
  <c r="AP43" i="12"/>
  <c r="AY43" i="12"/>
  <c r="AN44" i="12"/>
  <c r="AP44" i="12"/>
  <c r="AY44" i="12"/>
  <c r="AN45" i="12"/>
  <c r="AP45" i="12"/>
  <c r="AY45" i="12"/>
  <c r="AN46" i="12"/>
  <c r="AP46" i="12"/>
  <c r="AY46" i="12"/>
  <c r="AN47" i="12"/>
  <c r="AP47" i="12"/>
  <c r="AY47" i="12"/>
  <c r="AN48" i="12"/>
  <c r="AP48" i="12"/>
  <c r="AY48" i="12"/>
  <c r="AN49" i="12"/>
  <c r="AP49" i="12"/>
  <c r="AY49" i="12"/>
  <c r="AN50" i="12"/>
  <c r="AP50" i="12"/>
  <c r="AY50" i="12"/>
  <c r="AN51" i="12"/>
  <c r="AP51" i="12"/>
  <c r="AY51" i="12"/>
  <c r="AN52" i="12"/>
  <c r="AP52" i="12"/>
  <c r="AY52" i="12"/>
  <c r="AN53" i="12"/>
  <c r="AP53" i="12"/>
  <c r="AY53" i="12"/>
  <c r="AN54" i="12"/>
  <c r="AP54" i="12"/>
  <c r="AY54" i="12"/>
  <c r="AN55" i="12"/>
  <c r="AP55" i="12"/>
  <c r="AY55" i="12"/>
  <c r="AN56" i="12"/>
  <c r="AP56" i="12"/>
  <c r="AY56" i="12"/>
  <c r="AN57" i="12"/>
  <c r="AP57" i="12"/>
  <c r="AY57" i="12"/>
  <c r="AN58" i="12"/>
  <c r="AP58" i="12"/>
  <c r="AY58" i="12"/>
  <c r="AN59" i="12"/>
  <c r="AP59" i="12"/>
  <c r="AY59" i="12"/>
  <c r="AN60" i="12"/>
  <c r="AP60" i="12"/>
  <c r="AY60" i="12"/>
  <c r="AN61" i="12"/>
  <c r="AP61" i="12"/>
  <c r="AY61" i="12"/>
  <c r="AN62" i="12"/>
  <c r="AP62" i="12"/>
  <c r="AY62" i="12"/>
  <c r="AN63" i="12"/>
  <c r="AP63" i="12"/>
  <c r="AY63" i="12"/>
  <c r="AN64" i="12"/>
  <c r="AP64" i="12"/>
  <c r="AY64" i="12"/>
  <c r="AN65" i="12"/>
  <c r="AP65" i="12"/>
  <c r="AY65" i="12"/>
  <c r="AN66" i="12"/>
  <c r="AP66" i="12"/>
  <c r="AY66" i="12"/>
  <c r="AN67" i="12"/>
  <c r="AP67" i="12"/>
  <c r="AY67" i="12"/>
  <c r="AN68" i="12"/>
  <c r="AP68" i="12"/>
  <c r="AY68" i="12"/>
  <c r="AN69" i="12"/>
  <c r="AP69" i="12"/>
  <c r="AY69" i="12"/>
  <c r="AN70" i="12"/>
  <c r="AP70" i="12"/>
  <c r="AY70" i="12"/>
  <c r="AN71" i="12"/>
  <c r="AP71" i="12"/>
  <c r="AY71" i="12"/>
  <c r="AN72" i="12"/>
  <c r="AP72" i="12"/>
  <c r="AY72" i="12"/>
  <c r="AN73" i="12"/>
  <c r="AP73" i="12"/>
  <c r="AY73" i="12"/>
  <c r="AN74" i="12"/>
  <c r="AP74" i="12"/>
  <c r="AY74" i="12"/>
  <c r="AN75" i="12"/>
  <c r="AP75" i="12"/>
  <c r="AY75" i="12"/>
  <c r="AN76" i="12"/>
  <c r="AP76" i="12"/>
  <c r="AY76" i="12"/>
  <c r="AN77" i="12"/>
  <c r="AP77" i="12"/>
  <c r="AY77" i="12"/>
  <c r="AN78" i="12"/>
  <c r="AP78" i="12"/>
  <c r="AY78" i="12"/>
  <c r="AN79" i="12"/>
  <c r="AP79" i="12"/>
  <c r="AY79" i="12"/>
  <c r="AN80" i="12"/>
  <c r="AP80" i="12"/>
  <c r="AY80" i="12"/>
  <c r="AN81" i="12"/>
  <c r="AP81" i="12"/>
  <c r="AY81" i="12"/>
  <c r="AN82" i="12"/>
  <c r="AP82" i="12"/>
  <c r="AY82" i="12"/>
  <c r="AN83" i="12"/>
  <c r="AP83" i="12"/>
  <c r="AY83" i="12"/>
  <c r="AN84" i="12"/>
  <c r="AP84" i="12"/>
  <c r="AY84" i="12"/>
  <c r="AN85" i="12"/>
  <c r="AP85" i="12"/>
  <c r="AY85" i="12"/>
  <c r="AN86" i="12"/>
  <c r="AP86" i="12"/>
  <c r="AY86" i="12"/>
  <c r="AN87" i="12"/>
  <c r="AP87" i="12"/>
  <c r="AY87" i="12"/>
  <c r="AN88" i="12"/>
  <c r="AP88" i="12"/>
  <c r="AY88" i="12"/>
  <c r="AN89" i="12"/>
  <c r="AP89" i="12"/>
  <c r="AY89" i="12"/>
  <c r="AN90" i="12"/>
  <c r="AP90" i="12"/>
  <c r="AY90" i="12"/>
  <c r="AN91" i="12"/>
  <c r="AP91" i="12"/>
  <c r="AY91" i="12"/>
  <c r="AN92" i="12"/>
  <c r="AP92" i="12"/>
  <c r="AY92" i="12"/>
  <c r="AN93" i="12"/>
  <c r="AP93" i="12"/>
  <c r="AY93" i="12"/>
  <c r="AN94" i="12"/>
  <c r="AP94" i="12"/>
  <c r="AY94" i="12"/>
  <c r="AN95" i="12"/>
  <c r="AP95" i="12"/>
  <c r="AY95" i="12"/>
  <c r="AN96" i="12"/>
  <c r="AP96" i="12"/>
  <c r="AY96" i="12"/>
  <c r="AN97" i="12"/>
  <c r="AP97" i="12"/>
  <c r="AY97" i="12"/>
  <c r="AN98" i="12"/>
  <c r="AP98" i="12"/>
  <c r="AY98" i="12"/>
  <c r="AN99" i="12"/>
  <c r="AP99" i="12"/>
  <c r="AY99" i="12"/>
  <c r="AN100" i="12"/>
  <c r="AP100" i="12"/>
  <c r="AY100" i="12"/>
  <c r="AN101" i="12"/>
  <c r="AP101" i="12"/>
  <c r="AY101" i="12"/>
  <c r="AN102" i="12"/>
  <c r="AP102" i="12"/>
  <c r="AY102" i="12"/>
  <c r="AN103" i="12"/>
  <c r="AP103" i="12"/>
  <c r="AY103" i="12"/>
  <c r="AN104" i="12"/>
  <c r="AP104" i="12"/>
  <c r="AY104" i="12"/>
  <c r="AN105" i="12"/>
  <c r="AP105" i="12"/>
  <c r="AY105" i="12"/>
  <c r="AN106" i="12"/>
  <c r="AP106" i="12"/>
  <c r="AY106" i="12"/>
  <c r="AN107" i="12"/>
  <c r="AP107" i="12"/>
  <c r="AY107" i="12"/>
  <c r="AN108" i="12"/>
  <c r="AP108" i="12"/>
  <c r="AY108" i="12"/>
  <c r="AN109" i="12"/>
  <c r="AP109" i="12"/>
  <c r="AY109" i="12"/>
  <c r="AN110" i="12"/>
  <c r="AP110" i="12"/>
  <c r="AY110" i="12"/>
  <c r="AN111" i="12"/>
  <c r="AP111" i="12"/>
  <c r="AY111" i="12"/>
  <c r="AN112" i="12"/>
  <c r="AP112" i="12"/>
  <c r="AY112" i="12"/>
  <c r="AN113" i="12"/>
  <c r="AP113" i="12"/>
  <c r="AY113" i="12"/>
  <c r="AN114" i="12"/>
  <c r="AP114" i="12"/>
  <c r="AY114" i="12"/>
  <c r="AN115" i="12"/>
  <c r="AP115" i="12"/>
  <c r="AY115" i="12"/>
  <c r="AN116" i="12"/>
  <c r="AP116" i="12"/>
  <c r="AY116" i="12"/>
  <c r="AN117" i="12"/>
  <c r="AP117" i="12"/>
  <c r="AY117" i="12"/>
  <c r="AN118" i="12"/>
  <c r="AP118" i="12"/>
  <c r="AY118" i="12"/>
  <c r="AN119" i="12"/>
  <c r="AP119" i="12"/>
  <c r="AY119" i="12"/>
  <c r="AN120" i="12"/>
  <c r="AP120" i="12"/>
  <c r="AY120" i="12"/>
  <c r="AN121" i="12"/>
  <c r="AP121" i="12"/>
  <c r="AY121" i="12"/>
  <c r="AN122" i="12"/>
  <c r="AP122" i="12"/>
  <c r="AY122" i="12"/>
  <c r="AN123" i="12"/>
  <c r="AP123" i="12"/>
  <c r="AY123" i="12"/>
  <c r="AN124" i="12"/>
  <c r="AP124" i="12"/>
  <c r="AY124" i="12"/>
  <c r="AN125" i="12"/>
  <c r="AP125" i="12"/>
  <c r="AY125" i="12"/>
  <c r="AN126" i="12"/>
  <c r="AP126" i="12"/>
  <c r="AY126" i="12"/>
  <c r="AN127" i="12"/>
  <c r="AP127" i="12"/>
  <c r="AY127" i="12"/>
  <c r="AN128" i="12"/>
  <c r="AP128" i="12"/>
  <c r="AY128" i="12"/>
  <c r="AN129" i="12"/>
  <c r="AP129" i="12"/>
  <c r="AY129" i="12"/>
  <c r="AN130" i="12"/>
  <c r="AP130" i="12"/>
  <c r="AY130" i="12"/>
  <c r="AN131" i="12"/>
  <c r="AP131" i="12"/>
  <c r="AY131" i="12"/>
  <c r="AN132" i="12"/>
  <c r="AP132" i="12"/>
  <c r="AY132" i="12"/>
  <c r="AN133" i="12"/>
  <c r="AP133" i="12"/>
  <c r="AY133" i="12"/>
  <c r="AN134" i="12"/>
  <c r="AP134" i="12"/>
  <c r="AY134" i="12"/>
  <c r="AN135" i="12"/>
  <c r="AP135" i="12"/>
  <c r="AY135" i="12"/>
  <c r="AN136" i="12"/>
  <c r="AP136" i="12"/>
  <c r="AY136" i="12"/>
  <c r="AN137" i="12"/>
  <c r="AP137" i="12"/>
  <c r="AY137" i="12"/>
  <c r="AN138" i="12"/>
  <c r="AP138" i="12"/>
  <c r="AY138" i="12"/>
  <c r="AN139" i="12"/>
  <c r="AP139" i="12"/>
  <c r="AY139" i="12"/>
  <c r="AN140" i="12"/>
  <c r="AP140" i="12"/>
  <c r="AY140" i="12"/>
  <c r="AN141" i="12"/>
  <c r="AP141" i="12"/>
  <c r="AY141" i="12"/>
  <c r="AN142" i="12"/>
  <c r="AP142" i="12"/>
  <c r="AY142" i="12"/>
  <c r="AN143" i="12"/>
  <c r="AP143" i="12"/>
  <c r="AY143" i="12"/>
  <c r="AN144" i="12"/>
  <c r="AP144" i="12"/>
  <c r="AY144" i="12"/>
  <c r="AN145" i="12"/>
  <c r="AP145" i="12"/>
  <c r="AY145" i="12"/>
  <c r="AN146" i="12"/>
  <c r="AP146" i="12"/>
  <c r="AY146" i="12"/>
  <c r="AN147" i="12"/>
  <c r="AP147" i="12"/>
  <c r="AY147" i="12"/>
  <c r="AN148" i="12"/>
  <c r="AP148" i="12"/>
  <c r="AY148" i="12"/>
  <c r="AN149" i="12"/>
  <c r="AP149" i="12"/>
  <c r="AY149" i="12"/>
  <c r="AN150" i="12"/>
  <c r="AP150" i="12"/>
  <c r="AY150" i="12"/>
  <c r="AN151" i="12"/>
  <c r="AP151" i="12"/>
  <c r="AY151" i="12"/>
  <c r="AN152" i="12"/>
  <c r="AP152" i="12"/>
  <c r="AY152" i="12"/>
  <c r="AN153" i="12"/>
  <c r="AP153" i="12"/>
  <c r="AY153" i="12"/>
  <c r="AN154" i="12"/>
  <c r="AP154" i="12"/>
  <c r="AY154" i="12"/>
  <c r="AN155" i="12"/>
  <c r="AP155" i="12"/>
  <c r="AY155" i="12"/>
  <c r="AN156" i="12"/>
  <c r="AP156" i="12"/>
  <c r="AY156" i="12"/>
  <c r="AN157" i="12"/>
  <c r="AP157" i="12"/>
  <c r="AY157" i="12"/>
  <c r="AN158" i="12"/>
  <c r="AP158" i="12"/>
  <c r="AY158" i="12"/>
  <c r="AN159" i="12"/>
  <c r="AP159" i="12"/>
  <c r="AY159" i="12"/>
  <c r="AN160" i="12"/>
  <c r="AP160" i="12"/>
  <c r="AY160" i="12"/>
  <c r="AN161" i="12"/>
  <c r="AP161" i="12"/>
  <c r="AY161" i="12"/>
  <c r="AN162" i="12"/>
  <c r="AP162" i="12"/>
  <c r="AY162" i="12"/>
  <c r="AN163" i="12"/>
  <c r="AP163" i="12"/>
  <c r="AY163" i="12"/>
  <c r="AN164" i="12"/>
  <c r="AP164" i="12"/>
  <c r="AY164" i="12"/>
  <c r="AN165" i="12"/>
  <c r="AP165" i="12"/>
  <c r="AY165" i="12"/>
  <c r="AN166" i="12"/>
  <c r="AP166" i="12"/>
  <c r="AY166" i="12"/>
  <c r="AN167" i="12"/>
  <c r="AP167" i="12"/>
  <c r="AY167" i="12"/>
  <c r="AN168" i="12"/>
  <c r="AP168" i="12"/>
  <c r="AY168" i="12"/>
  <c r="AN169" i="12"/>
  <c r="AP169" i="12"/>
  <c r="AY169" i="12"/>
  <c r="AN170" i="12"/>
  <c r="AP170" i="12"/>
  <c r="AY170" i="12"/>
  <c r="AN171" i="12"/>
  <c r="AP171" i="12"/>
  <c r="AY171" i="12"/>
  <c r="AN172" i="12"/>
  <c r="AP172" i="12"/>
  <c r="AY172" i="12"/>
  <c r="AN173" i="12"/>
  <c r="AP173" i="12"/>
  <c r="AY173" i="12"/>
  <c r="AN174" i="12"/>
  <c r="AP174" i="12"/>
  <c r="AY174" i="12"/>
  <c r="AN175" i="12"/>
  <c r="AP175" i="12"/>
  <c r="AY175" i="12"/>
  <c r="AN176" i="12"/>
  <c r="AP176" i="12"/>
  <c r="AY176" i="12"/>
  <c r="AN177" i="12"/>
  <c r="AP177" i="12"/>
  <c r="AY177" i="12"/>
  <c r="AN178" i="12"/>
  <c r="AP178" i="12"/>
  <c r="AY178" i="12"/>
  <c r="AN179" i="12"/>
  <c r="AP179" i="12"/>
  <c r="AY179" i="12"/>
  <c r="AN180" i="12"/>
  <c r="AP180" i="12"/>
  <c r="AY180" i="12"/>
  <c r="AN181" i="12"/>
  <c r="AP181" i="12"/>
  <c r="AY181" i="12"/>
  <c r="AN182" i="12"/>
  <c r="AP182" i="12"/>
  <c r="AY182" i="12"/>
  <c r="AN183" i="12"/>
  <c r="AP183" i="12"/>
  <c r="AY183" i="12"/>
  <c r="AN184" i="12"/>
  <c r="AP184" i="12"/>
  <c r="AY184" i="12"/>
  <c r="AN185" i="12"/>
  <c r="AP185" i="12"/>
  <c r="AY185" i="12"/>
  <c r="AN186" i="12"/>
  <c r="AP186" i="12"/>
  <c r="AY186" i="12"/>
  <c r="AN187" i="12"/>
  <c r="AP187" i="12"/>
  <c r="AY187" i="12"/>
  <c r="AN188" i="12"/>
  <c r="AP188" i="12"/>
  <c r="AY188" i="12"/>
  <c r="AN189" i="12"/>
  <c r="AP189" i="12"/>
  <c r="AY189" i="12"/>
  <c r="AN190" i="12"/>
  <c r="AP190" i="12"/>
  <c r="AY190" i="12"/>
  <c r="AN191" i="12"/>
  <c r="AP191" i="12"/>
  <c r="AY191" i="12"/>
  <c r="AN192" i="12"/>
  <c r="AP192" i="12"/>
  <c r="AY192" i="12"/>
  <c r="AN193" i="12"/>
  <c r="AP193" i="12"/>
  <c r="AY193" i="12"/>
  <c r="AN194" i="12"/>
  <c r="AP194" i="12"/>
  <c r="AY194" i="12"/>
  <c r="AN195" i="12"/>
  <c r="AP195" i="12"/>
  <c r="AY195" i="12"/>
  <c r="AN196" i="12"/>
  <c r="AP196" i="12"/>
  <c r="AY196" i="12"/>
  <c r="AN197" i="12"/>
  <c r="AP197" i="12"/>
  <c r="AY197" i="12"/>
  <c r="AN198" i="12"/>
  <c r="AP198" i="12"/>
  <c r="AY198" i="12"/>
  <c r="AN199" i="12"/>
  <c r="AP199" i="12"/>
  <c r="AY199" i="12"/>
  <c r="AN200" i="12"/>
  <c r="AP200" i="12"/>
  <c r="AY200" i="12"/>
  <c r="AN201" i="12"/>
  <c r="AP201" i="12"/>
  <c r="AY201" i="12"/>
  <c r="AN202" i="12"/>
  <c r="AP202" i="12"/>
  <c r="AY202" i="12"/>
  <c r="AN203" i="12"/>
  <c r="AP203" i="12"/>
  <c r="AY203" i="12"/>
  <c r="AN204" i="12"/>
  <c r="AP204" i="12"/>
  <c r="AY204" i="12"/>
  <c r="AN205" i="12"/>
  <c r="AP205" i="12"/>
  <c r="AY205" i="12"/>
  <c r="AN206" i="12"/>
  <c r="AP206" i="12"/>
  <c r="AY206" i="12"/>
  <c r="AN207" i="12"/>
  <c r="AP207" i="12"/>
  <c r="AY207" i="12"/>
  <c r="AN208" i="12"/>
  <c r="AP208" i="12"/>
  <c r="AY208" i="12"/>
  <c r="AN209" i="12"/>
  <c r="AP209" i="12"/>
  <c r="AY209" i="12"/>
  <c r="AN210" i="12"/>
  <c r="AP210" i="12"/>
  <c r="AY210" i="12"/>
  <c r="AN211" i="12"/>
  <c r="AP211" i="12"/>
  <c r="AY211" i="12"/>
  <c r="AN212" i="12"/>
  <c r="AP212" i="12"/>
  <c r="AY212" i="12"/>
  <c r="AN213" i="12"/>
  <c r="AP213" i="12"/>
  <c r="AY213" i="12"/>
  <c r="AN214" i="12"/>
  <c r="AP214" i="12"/>
  <c r="AY214" i="12"/>
  <c r="AN216" i="12"/>
  <c r="AP216" i="12"/>
  <c r="AY216" i="12"/>
  <c r="AN217" i="12"/>
  <c r="AP217" i="12"/>
  <c r="AY217" i="12"/>
  <c r="AN218" i="12"/>
  <c r="AP218" i="12"/>
  <c r="AY218" i="12"/>
  <c r="AN219" i="12"/>
  <c r="AP219" i="12"/>
  <c r="AY219" i="12"/>
  <c r="AN220" i="12"/>
  <c r="AP220" i="12"/>
  <c r="AY220" i="12"/>
  <c r="AN221" i="12"/>
  <c r="AP221" i="12"/>
  <c r="AY221" i="12"/>
  <c r="AN222" i="12"/>
  <c r="AP222" i="12"/>
  <c r="AY222" i="12"/>
  <c r="AN223" i="12"/>
  <c r="AP223" i="12"/>
  <c r="AY223" i="12"/>
  <c r="AN224" i="12"/>
  <c r="AP224" i="12"/>
  <c r="AY224" i="12"/>
  <c r="AN225" i="12"/>
  <c r="AP225" i="12"/>
  <c r="AY225" i="12"/>
  <c r="AN226" i="12"/>
  <c r="AP226" i="12"/>
  <c r="AY226" i="12"/>
  <c r="AN227" i="12"/>
  <c r="AP227" i="12"/>
  <c r="AY227" i="12"/>
  <c r="AN228" i="12"/>
  <c r="AP228" i="12"/>
  <c r="AY228" i="12"/>
  <c r="AN229" i="12"/>
  <c r="AP229" i="12"/>
  <c r="AY229" i="12"/>
  <c r="AN230" i="12"/>
  <c r="AP230" i="12"/>
  <c r="AY230" i="12"/>
  <c r="AN231" i="12"/>
  <c r="AP231" i="12"/>
  <c r="AY231" i="12"/>
  <c r="AN232" i="12"/>
  <c r="AP232" i="12"/>
  <c r="AY232" i="12"/>
  <c r="AN233" i="12"/>
  <c r="AP233" i="12"/>
  <c r="AY233" i="12"/>
  <c r="AN234" i="12"/>
  <c r="AP234" i="12"/>
  <c r="AY234" i="12"/>
  <c r="AN235" i="12"/>
  <c r="AP235" i="12"/>
  <c r="AY235" i="12"/>
  <c r="AN236" i="12"/>
  <c r="AP236" i="12"/>
  <c r="AY236" i="12"/>
  <c r="AN237" i="12"/>
  <c r="AP237" i="12"/>
  <c r="AY237" i="12"/>
  <c r="AN238" i="12"/>
  <c r="AP238" i="12"/>
  <c r="AY238" i="12"/>
  <c r="AN239" i="12"/>
  <c r="AP239" i="12"/>
  <c r="AY239" i="12"/>
  <c r="AN240" i="12"/>
  <c r="AP240" i="12"/>
  <c r="AY240" i="12"/>
  <c r="AN241" i="12"/>
  <c r="AP241" i="12"/>
  <c r="AY241" i="12"/>
  <c r="AN242" i="12"/>
  <c r="AP242" i="12"/>
  <c r="AY242" i="12"/>
  <c r="AN243" i="12"/>
  <c r="AP243" i="12"/>
  <c r="AY243" i="12"/>
  <c r="AN244" i="12"/>
  <c r="AP244" i="12"/>
  <c r="AY244" i="12"/>
  <c r="AN245" i="12"/>
  <c r="AP245" i="12"/>
  <c r="AY245" i="12"/>
  <c r="AN246" i="12"/>
  <c r="AP246" i="12"/>
  <c r="AY246" i="12"/>
  <c r="AN247" i="12"/>
  <c r="AP247" i="12"/>
  <c r="AY247" i="12"/>
  <c r="AN248" i="12"/>
  <c r="AP248" i="12"/>
  <c r="AY248" i="12"/>
  <c r="AN249" i="12"/>
  <c r="AP249" i="12"/>
  <c r="AY249" i="12"/>
  <c r="AN250" i="12"/>
  <c r="AP250" i="12"/>
  <c r="AY250" i="12"/>
  <c r="AN251" i="12"/>
  <c r="AP251" i="12"/>
  <c r="AY251" i="12"/>
  <c r="AN252" i="12"/>
  <c r="AP252" i="12"/>
  <c r="AY252" i="12"/>
  <c r="AN254" i="12"/>
  <c r="AP254" i="12"/>
  <c r="AY254" i="12"/>
  <c r="AN255" i="12"/>
  <c r="AP255" i="12"/>
  <c r="AY255" i="12"/>
  <c r="AN256" i="12"/>
  <c r="AP256" i="12"/>
  <c r="AY256" i="12"/>
  <c r="AN257" i="12"/>
  <c r="AP257" i="12"/>
  <c r="AY257" i="12"/>
  <c r="AN258" i="12"/>
  <c r="AP258" i="12"/>
  <c r="AY258" i="12"/>
  <c r="AN259" i="12"/>
  <c r="AP259" i="12"/>
  <c r="AY259" i="12"/>
  <c r="AN260" i="12"/>
  <c r="AP260" i="12"/>
  <c r="AY260" i="12"/>
  <c r="AN261" i="12"/>
  <c r="AP261" i="12"/>
  <c r="AY261" i="12"/>
  <c r="AN262" i="12"/>
  <c r="AP262" i="12"/>
  <c r="AY262" i="12"/>
  <c r="AN263" i="12"/>
  <c r="AP263" i="12"/>
  <c r="AY263" i="12"/>
  <c r="AN265" i="12"/>
  <c r="AP265" i="12"/>
  <c r="AY265" i="12"/>
  <c r="AN266" i="12"/>
  <c r="AP266" i="12"/>
  <c r="AY266" i="12"/>
  <c r="AN267" i="12"/>
  <c r="AP267" i="12"/>
  <c r="AY267" i="12"/>
  <c r="AN268" i="12"/>
  <c r="AP268" i="12"/>
  <c r="AY268" i="12"/>
  <c r="AN269" i="12"/>
  <c r="AP269" i="12"/>
  <c r="AY269" i="12"/>
  <c r="AN270" i="12"/>
  <c r="AP270" i="12"/>
  <c r="AY270" i="12"/>
  <c r="AN271" i="12"/>
  <c r="AP271" i="12"/>
  <c r="AY271" i="12"/>
  <c r="AN272" i="12"/>
  <c r="AP272" i="12"/>
  <c r="AY272" i="12"/>
  <c r="AN298" i="12"/>
  <c r="AP298" i="12"/>
  <c r="AY298" i="12"/>
  <c r="AN324" i="12"/>
  <c r="AP324" i="12"/>
  <c r="AY324" i="12"/>
  <c r="AN342" i="12"/>
  <c r="AP342" i="12"/>
  <c r="AY342" i="12"/>
  <c r="AN358" i="12"/>
  <c r="AP358" i="12"/>
  <c r="AY358" i="12"/>
  <c r="AN373" i="12"/>
  <c r="AP373" i="12"/>
  <c r="AY373" i="12"/>
  <c r="AN375" i="12"/>
  <c r="AP375" i="12"/>
  <c r="AY375" i="12"/>
  <c r="AN376" i="12"/>
  <c r="AP376" i="12"/>
  <c r="AY376" i="12"/>
  <c r="AN378" i="12"/>
  <c r="AP378" i="12"/>
  <c r="AY378" i="12"/>
  <c r="AN379" i="12"/>
  <c r="AP379" i="12"/>
  <c r="AY379" i="12"/>
  <c r="AN380" i="12"/>
  <c r="AP380" i="12"/>
  <c r="AY380" i="12"/>
  <c r="AY386" i="12" a="1"/>
  <c r="AY386" i="12"/>
  <c r="AY388" i="12"/>
  <c r="AK386" i="12" a="1"/>
  <c r="AK386" i="12"/>
  <c r="AL385" i="12"/>
  <c r="AX384" i="12"/>
  <c r="AV384" i="12"/>
  <c r="AT384" i="12"/>
  <c r="AR384" i="12"/>
  <c r="AP384" i="12"/>
  <c r="AN384" i="12"/>
  <c r="AL9" i="12"/>
  <c r="AK10" i="11"/>
  <c r="AL10" i="11"/>
  <c r="AK11" i="11"/>
  <c r="AL11" i="11"/>
  <c r="AK13" i="11"/>
  <c r="AL13" i="11"/>
  <c r="AK15" i="11"/>
  <c r="AL15" i="11"/>
  <c r="AK16" i="11"/>
  <c r="AL16" i="11"/>
  <c r="AK17" i="11"/>
  <c r="AL17" i="11"/>
  <c r="AK18" i="11"/>
  <c r="AL18" i="11"/>
  <c r="AK22" i="11"/>
  <c r="AL22" i="11"/>
  <c r="AL28" i="11" a="1"/>
  <c r="AL28" i="11"/>
  <c r="AK32" i="11"/>
  <c r="AL31" i="11"/>
  <c r="AK31" i="11"/>
  <c r="AN10" i="11"/>
  <c r="AP10" i="11"/>
  <c r="AY10" i="11"/>
  <c r="AN11" i="11"/>
  <c r="AP11" i="11"/>
  <c r="AY11" i="11"/>
  <c r="AN13" i="11"/>
  <c r="AP13" i="11"/>
  <c r="AY13" i="11"/>
  <c r="AN15" i="11"/>
  <c r="AP15" i="11"/>
  <c r="AY15" i="11"/>
  <c r="AN16" i="11"/>
  <c r="AP16" i="11"/>
  <c r="AY16" i="11"/>
  <c r="AN17" i="11"/>
  <c r="AP17" i="11"/>
  <c r="AY17" i="11"/>
  <c r="AN18" i="11"/>
  <c r="AP18" i="11"/>
  <c r="AY18" i="11"/>
  <c r="AN22" i="11"/>
  <c r="AP22" i="11"/>
  <c r="AY22" i="11"/>
  <c r="AY28" i="11" a="1"/>
  <c r="AY28" i="11"/>
  <c r="AY30" i="11"/>
  <c r="AK28" i="11" a="1"/>
  <c r="AK28" i="11"/>
  <c r="AL27" i="11"/>
  <c r="AX26" i="11"/>
  <c r="AV26" i="11"/>
  <c r="AT26" i="11"/>
  <c r="AR26" i="11"/>
  <c r="AP26" i="11"/>
  <c r="AN26" i="11"/>
  <c r="AL9" i="11"/>
  <c r="AK10" i="10"/>
  <c r="AL10" i="10"/>
  <c r="AK11" i="10"/>
  <c r="AL11" i="10"/>
  <c r="AK12" i="10"/>
  <c r="AL12" i="10"/>
  <c r="AK13" i="10"/>
  <c r="AL13" i="10"/>
  <c r="AK14" i="10"/>
  <c r="AL14" i="10"/>
  <c r="AK15" i="10"/>
  <c r="AL15" i="10"/>
  <c r="AK16" i="10"/>
  <c r="AL16" i="10"/>
  <c r="AK17" i="10"/>
  <c r="AL17" i="10"/>
  <c r="AK18" i="10"/>
  <c r="AL18" i="10"/>
  <c r="AK19" i="10"/>
  <c r="AL19" i="10"/>
  <c r="AK20" i="10"/>
  <c r="AL20" i="10"/>
  <c r="AK21" i="10"/>
  <c r="AL21" i="10"/>
  <c r="AK22" i="10"/>
  <c r="AL22" i="10"/>
  <c r="AK23" i="10"/>
  <c r="AL23" i="10"/>
  <c r="AK24" i="10"/>
  <c r="AL24" i="10"/>
  <c r="AL30" i="10" a="1"/>
  <c r="AL30" i="10"/>
  <c r="AK34" i="10"/>
  <c r="AL33" i="10"/>
  <c r="AK33" i="10"/>
  <c r="AN10" i="10"/>
  <c r="AP10" i="10"/>
  <c r="AY10" i="10"/>
  <c r="AN11" i="10"/>
  <c r="AP11" i="10"/>
  <c r="AY11" i="10"/>
  <c r="AN12" i="10"/>
  <c r="AP12" i="10"/>
  <c r="AY12" i="10"/>
  <c r="AN13" i="10"/>
  <c r="AP13" i="10"/>
  <c r="AY13" i="10"/>
  <c r="AN14" i="10"/>
  <c r="AP14" i="10"/>
  <c r="AY14" i="10"/>
  <c r="AN15" i="10"/>
  <c r="AP15" i="10"/>
  <c r="AY15" i="10"/>
  <c r="AN16" i="10"/>
  <c r="AP16" i="10"/>
  <c r="AY16" i="10"/>
  <c r="AN17" i="10"/>
  <c r="AP17" i="10"/>
  <c r="AY17" i="10"/>
  <c r="AN18" i="10"/>
  <c r="AP18" i="10"/>
  <c r="AY18" i="10"/>
  <c r="AN19" i="10"/>
  <c r="AP19" i="10"/>
  <c r="AY19" i="10"/>
  <c r="AN20" i="10"/>
  <c r="AP20" i="10"/>
  <c r="AY20" i="10"/>
  <c r="AN21" i="10"/>
  <c r="AP21" i="10"/>
  <c r="AY21" i="10"/>
  <c r="AN22" i="10"/>
  <c r="AP22" i="10"/>
  <c r="AY22" i="10"/>
  <c r="AN23" i="10"/>
  <c r="AP23" i="10"/>
  <c r="AY23" i="10"/>
  <c r="AN24" i="10"/>
  <c r="AP24" i="10"/>
  <c r="AY24" i="10"/>
  <c r="AY30" i="10" a="1"/>
  <c r="AY30" i="10"/>
  <c r="AY32" i="10"/>
  <c r="AK30" i="10" a="1"/>
  <c r="AK30" i="10"/>
  <c r="AL29" i="10"/>
  <c r="AX28" i="10"/>
  <c r="AV28" i="10"/>
  <c r="AT28" i="10"/>
  <c r="AR28" i="10"/>
  <c r="AP28" i="10"/>
  <c r="AN28" i="10"/>
  <c r="AL9" i="10"/>
  <c r="AK10" i="9"/>
  <c r="AL10" i="9"/>
  <c r="AK11" i="9"/>
  <c r="AL11" i="9"/>
  <c r="AK12" i="9"/>
  <c r="AL12" i="9"/>
  <c r="AK13" i="9"/>
  <c r="AL13" i="9"/>
  <c r="AK14" i="9"/>
  <c r="AL14" i="9"/>
  <c r="AK15" i="9"/>
  <c r="AL15" i="9"/>
  <c r="AK16" i="9"/>
  <c r="AL16" i="9"/>
  <c r="AK17" i="9"/>
  <c r="AL17" i="9"/>
  <c r="AK18" i="9"/>
  <c r="AL18" i="9"/>
  <c r="AK19" i="9"/>
  <c r="AL19" i="9"/>
  <c r="AK20" i="9"/>
  <c r="AL20" i="9"/>
  <c r="AK21" i="9"/>
  <c r="AL21" i="9"/>
  <c r="AK22" i="9"/>
  <c r="AL22" i="9"/>
  <c r="AK23" i="9"/>
  <c r="AL23" i="9"/>
  <c r="AK24" i="9"/>
  <c r="AL24" i="9"/>
  <c r="AK25" i="9"/>
  <c r="AL25" i="9"/>
  <c r="AK26" i="9"/>
  <c r="AL26" i="9"/>
  <c r="AL33" i="9" a="1"/>
  <c r="AL33" i="9"/>
  <c r="AK37" i="9"/>
  <c r="AL36" i="9"/>
  <c r="AK36" i="9"/>
  <c r="AN10" i="9"/>
  <c r="AP10" i="9"/>
  <c r="AY10" i="9"/>
  <c r="AN11" i="9"/>
  <c r="AP11" i="9"/>
  <c r="AY11" i="9"/>
  <c r="AN12" i="9"/>
  <c r="AP12" i="9"/>
  <c r="AY12" i="9"/>
  <c r="AN13" i="9"/>
  <c r="AP13" i="9"/>
  <c r="AY13" i="9"/>
  <c r="AN14" i="9"/>
  <c r="AP14" i="9"/>
  <c r="AY14" i="9"/>
  <c r="AN15" i="9"/>
  <c r="AP15" i="9"/>
  <c r="AY15" i="9"/>
  <c r="AN16" i="9"/>
  <c r="AP16" i="9"/>
  <c r="AY16" i="9"/>
  <c r="AN17" i="9"/>
  <c r="AP17" i="9"/>
  <c r="AY17" i="9"/>
  <c r="AN18" i="9"/>
  <c r="AP18" i="9"/>
  <c r="AY18" i="9"/>
  <c r="AN19" i="9"/>
  <c r="AP19" i="9"/>
  <c r="AY19" i="9"/>
  <c r="AN20" i="9"/>
  <c r="AP20" i="9"/>
  <c r="AY20" i="9"/>
  <c r="AN21" i="9"/>
  <c r="AP21" i="9"/>
  <c r="AY21" i="9"/>
  <c r="AN22" i="9"/>
  <c r="AP22" i="9"/>
  <c r="AY22" i="9"/>
  <c r="AN23" i="9"/>
  <c r="AP23" i="9"/>
  <c r="AY23" i="9"/>
  <c r="AN24" i="9"/>
  <c r="AP24" i="9"/>
  <c r="AY24" i="9"/>
  <c r="AN25" i="9"/>
  <c r="AP25" i="9"/>
  <c r="AY25" i="9"/>
  <c r="AN26" i="9"/>
  <c r="AP26" i="9"/>
  <c r="AY26" i="9"/>
  <c r="AY33" i="9" a="1"/>
  <c r="AY33" i="9"/>
  <c r="AY35" i="9"/>
  <c r="AK33" i="9" a="1"/>
  <c r="AK33" i="9"/>
  <c r="AL32" i="9"/>
  <c r="AX31" i="9"/>
  <c r="AV31" i="9"/>
  <c r="AT31" i="9"/>
  <c r="AR31" i="9"/>
  <c r="AP31" i="9"/>
  <c r="AN31" i="9"/>
  <c r="AL9" i="9"/>
  <c r="AK10" i="8"/>
  <c r="AL10" i="8"/>
  <c r="AK11" i="8"/>
  <c r="AL11" i="8"/>
  <c r="AK13" i="8"/>
  <c r="AL13" i="8"/>
  <c r="AK14" i="8"/>
  <c r="AL14" i="8"/>
  <c r="AK15" i="8"/>
  <c r="AL15" i="8"/>
  <c r="AK17" i="8"/>
  <c r="AL17" i="8"/>
  <c r="AK18" i="8"/>
  <c r="AL18" i="8"/>
  <c r="AK19" i="8"/>
  <c r="AL19" i="8"/>
  <c r="AK20" i="8"/>
  <c r="AL20" i="8"/>
  <c r="AK21" i="8"/>
  <c r="AL21" i="8"/>
  <c r="AK22" i="8"/>
  <c r="AL22" i="8"/>
  <c r="AK23" i="8"/>
  <c r="AL23" i="8"/>
  <c r="AK24" i="8"/>
  <c r="AL24" i="8"/>
  <c r="AK25" i="8"/>
  <c r="AL25" i="8"/>
  <c r="AK26" i="8"/>
  <c r="AL26" i="8"/>
  <c r="AK27" i="8"/>
  <c r="AL27" i="8"/>
  <c r="AK28" i="8"/>
  <c r="AL28" i="8"/>
  <c r="AL34" i="8" a="1"/>
  <c r="AL34" i="8"/>
  <c r="AK38" i="8"/>
  <c r="AL37" i="8"/>
  <c r="AK37" i="8"/>
  <c r="AN10" i="8"/>
  <c r="AP10" i="8"/>
  <c r="AY10" i="8"/>
  <c r="AN11" i="8"/>
  <c r="AP11" i="8"/>
  <c r="AY11" i="8"/>
  <c r="AN13" i="8"/>
  <c r="AP13" i="8"/>
  <c r="AY13" i="8"/>
  <c r="AN14" i="8"/>
  <c r="AP14" i="8"/>
  <c r="AY14" i="8"/>
  <c r="AN15" i="8"/>
  <c r="AP15" i="8"/>
  <c r="AY15" i="8"/>
  <c r="AN17" i="8"/>
  <c r="AP17" i="8"/>
  <c r="AY17" i="8"/>
  <c r="AN18" i="8"/>
  <c r="AP18" i="8"/>
  <c r="AY18" i="8"/>
  <c r="AN19" i="8"/>
  <c r="AP19" i="8"/>
  <c r="AY19" i="8"/>
  <c r="AN20" i="8"/>
  <c r="AP20" i="8"/>
  <c r="AY20" i="8"/>
  <c r="AN21" i="8"/>
  <c r="AP21" i="8"/>
  <c r="AY21" i="8"/>
  <c r="AN22" i="8"/>
  <c r="AP22" i="8"/>
  <c r="AY22" i="8"/>
  <c r="AN23" i="8"/>
  <c r="AP23" i="8"/>
  <c r="AY23" i="8"/>
  <c r="AN24" i="8"/>
  <c r="AP24" i="8"/>
  <c r="AY24" i="8"/>
  <c r="AN25" i="8"/>
  <c r="AP25" i="8"/>
  <c r="AY25" i="8"/>
  <c r="AN26" i="8"/>
  <c r="AP26" i="8"/>
  <c r="AY26" i="8"/>
  <c r="AN27" i="8"/>
  <c r="AP27" i="8"/>
  <c r="AY27" i="8"/>
  <c r="AN28" i="8"/>
  <c r="AP28" i="8"/>
  <c r="AY28" i="8"/>
  <c r="AY34" i="8" a="1"/>
  <c r="AY34" i="8"/>
  <c r="AY36" i="8"/>
  <c r="AK34" i="8" a="1"/>
  <c r="AK34" i="8"/>
  <c r="AL33" i="8"/>
  <c r="AX32" i="8"/>
  <c r="AV32" i="8"/>
  <c r="AT32" i="8"/>
  <c r="AR32" i="8"/>
  <c r="AP32" i="8"/>
  <c r="AN32" i="8"/>
  <c r="AL9" i="8"/>
  <c r="AK10" i="7"/>
  <c r="AL10" i="7"/>
  <c r="AK11" i="7"/>
  <c r="AL11" i="7"/>
  <c r="AK12" i="7"/>
  <c r="AL12" i="7"/>
  <c r="AK13" i="7"/>
  <c r="AL13" i="7"/>
  <c r="AK14" i="7"/>
  <c r="AL14" i="7"/>
  <c r="AK15" i="7"/>
  <c r="AL15" i="7"/>
  <c r="AK16" i="7"/>
  <c r="AL16" i="7"/>
  <c r="AK17" i="7"/>
  <c r="AL17" i="7"/>
  <c r="AK18" i="7"/>
  <c r="AL18" i="7"/>
  <c r="AL24" i="7" a="1"/>
  <c r="AL24" i="7"/>
  <c r="AK28" i="7"/>
  <c r="AL27" i="7"/>
  <c r="AK27" i="7"/>
  <c r="AN10" i="7"/>
  <c r="AP10" i="7"/>
  <c r="AY10" i="7"/>
  <c r="AN11" i="7"/>
  <c r="AP11" i="7"/>
  <c r="AY11" i="7"/>
  <c r="AN12" i="7"/>
  <c r="AP12" i="7"/>
  <c r="AY12" i="7"/>
  <c r="AN13" i="7"/>
  <c r="AP13" i="7"/>
  <c r="AY13" i="7"/>
  <c r="AN14" i="7"/>
  <c r="AP14" i="7"/>
  <c r="AY14" i="7"/>
  <c r="AN15" i="7"/>
  <c r="AP15" i="7"/>
  <c r="AY15" i="7"/>
  <c r="AN16" i="7"/>
  <c r="AP16" i="7"/>
  <c r="AY16" i="7"/>
  <c r="AN17" i="7"/>
  <c r="AP17" i="7"/>
  <c r="AY17" i="7"/>
  <c r="AN18" i="7"/>
  <c r="AP18" i="7"/>
  <c r="AY18" i="7"/>
  <c r="AY24" i="7" a="1"/>
  <c r="AY24" i="7"/>
  <c r="AY26" i="7"/>
  <c r="AK24" i="7" a="1"/>
  <c r="AK24" i="7"/>
  <c r="AL23" i="7"/>
  <c r="AX22" i="7"/>
  <c r="AV22" i="7"/>
  <c r="AT22" i="7"/>
  <c r="AR22" i="7"/>
  <c r="AP22" i="7"/>
  <c r="AN22" i="7"/>
  <c r="AL9" i="7"/>
  <c r="AK10" i="6"/>
  <c r="AL10" i="6"/>
  <c r="AK11" i="6"/>
  <c r="AL11" i="6"/>
  <c r="AK12" i="6"/>
  <c r="AL12" i="6"/>
  <c r="AK13" i="6"/>
  <c r="AL13" i="6"/>
  <c r="AK14" i="6"/>
  <c r="AL14" i="6"/>
  <c r="AK15" i="6"/>
  <c r="AL15" i="6"/>
  <c r="AK16" i="6"/>
  <c r="AL16" i="6"/>
  <c r="AK17" i="6"/>
  <c r="AL17" i="6"/>
  <c r="AK18" i="6"/>
  <c r="AL18" i="6"/>
  <c r="AK19" i="6"/>
  <c r="AL19" i="6"/>
  <c r="AL26" i="6" a="1"/>
  <c r="AL26" i="6"/>
  <c r="AK30" i="6"/>
  <c r="AL29" i="6"/>
  <c r="AK29" i="6"/>
  <c r="AN10" i="6"/>
  <c r="AP10" i="6"/>
  <c r="AY10" i="6"/>
  <c r="AN11" i="6"/>
  <c r="AP11" i="6"/>
  <c r="AY11" i="6"/>
  <c r="AN12" i="6"/>
  <c r="AP12" i="6"/>
  <c r="AY12" i="6"/>
  <c r="AN13" i="6"/>
  <c r="AP13" i="6"/>
  <c r="AY13" i="6"/>
  <c r="AN14" i="6"/>
  <c r="AP14" i="6"/>
  <c r="AY14" i="6"/>
  <c r="AN15" i="6"/>
  <c r="AP15" i="6"/>
  <c r="AY15" i="6"/>
  <c r="AN16" i="6"/>
  <c r="AP16" i="6"/>
  <c r="AY16" i="6"/>
  <c r="AN17" i="6"/>
  <c r="AP17" i="6"/>
  <c r="AY17" i="6"/>
  <c r="AN18" i="6"/>
  <c r="AP18" i="6"/>
  <c r="AY18" i="6"/>
  <c r="AN19" i="6"/>
  <c r="AP19" i="6"/>
  <c r="AY19" i="6"/>
  <c r="AY26" i="6" a="1"/>
  <c r="AY26" i="6"/>
  <c r="AY28" i="6"/>
  <c r="AK26" i="6" a="1"/>
  <c r="AK26" i="6"/>
  <c r="AL25" i="6"/>
  <c r="AX24" i="6"/>
  <c r="AV24" i="6"/>
  <c r="AT24" i="6"/>
  <c r="AR24" i="6"/>
  <c r="AP24" i="6"/>
  <c r="AN24" i="6"/>
  <c r="AL9" i="6"/>
  <c r="AK10" i="5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2" i="5"/>
  <c r="AL22" i="5"/>
  <c r="AK23" i="5"/>
  <c r="AL23" i="5"/>
  <c r="AK24" i="5"/>
  <c r="AL24" i="5"/>
  <c r="AK25" i="5"/>
  <c r="AL25" i="5"/>
  <c r="AK26" i="5"/>
  <c r="AL26" i="5"/>
  <c r="AL32" i="5" a="1"/>
  <c r="AL32" i="5"/>
  <c r="AK36" i="5"/>
  <c r="AL35" i="5"/>
  <c r="AK35" i="5"/>
  <c r="AN10" i="5"/>
  <c r="AP10" i="5"/>
  <c r="AY10" i="5"/>
  <c r="AN11" i="5"/>
  <c r="AP11" i="5"/>
  <c r="AY11" i="5"/>
  <c r="AN12" i="5"/>
  <c r="AP12" i="5"/>
  <c r="AY12" i="5"/>
  <c r="AN13" i="5"/>
  <c r="AP13" i="5"/>
  <c r="AY13" i="5"/>
  <c r="AN14" i="5"/>
  <c r="AP14" i="5"/>
  <c r="AY14" i="5"/>
  <c r="AN15" i="5"/>
  <c r="AP15" i="5"/>
  <c r="AY15" i="5"/>
  <c r="AN16" i="5"/>
  <c r="AP16" i="5"/>
  <c r="AY16" i="5"/>
  <c r="AN17" i="5"/>
  <c r="AP17" i="5"/>
  <c r="AY17" i="5"/>
  <c r="AN18" i="5"/>
  <c r="AP18" i="5"/>
  <c r="AY18" i="5"/>
  <c r="AN19" i="5"/>
  <c r="AP19" i="5"/>
  <c r="AY19" i="5"/>
  <c r="AN20" i="5"/>
  <c r="AP20" i="5"/>
  <c r="AY20" i="5"/>
  <c r="AN22" i="5"/>
  <c r="AP22" i="5"/>
  <c r="AY22" i="5"/>
  <c r="AN23" i="5"/>
  <c r="AP23" i="5"/>
  <c r="AY23" i="5"/>
  <c r="AN24" i="5"/>
  <c r="AP24" i="5"/>
  <c r="AY24" i="5"/>
  <c r="AN25" i="5"/>
  <c r="AP25" i="5"/>
  <c r="AY25" i="5"/>
  <c r="AN26" i="5"/>
  <c r="AP26" i="5"/>
  <c r="AY26" i="5"/>
  <c r="AY32" i="5" a="1"/>
  <c r="AY32" i="5"/>
  <c r="AY34" i="5"/>
  <c r="AK32" i="5" a="1"/>
  <c r="AK32" i="5"/>
  <c r="AL31" i="5"/>
  <c r="AX30" i="5"/>
  <c r="AV30" i="5"/>
  <c r="AT30" i="5"/>
  <c r="AR30" i="5"/>
  <c r="AP30" i="5"/>
  <c r="AN30" i="5"/>
  <c r="AL9" i="5"/>
  <c r="AK10" i="4"/>
  <c r="AL10" i="4"/>
  <c r="AK11" i="4"/>
  <c r="AL11" i="4"/>
  <c r="AK12" i="4"/>
  <c r="AL12" i="4"/>
  <c r="AK13" i="4"/>
  <c r="AL13" i="4"/>
  <c r="AK14" i="4"/>
  <c r="AL14" i="4"/>
  <c r="AK16" i="4"/>
  <c r="AL16" i="4"/>
  <c r="AK17" i="4"/>
  <c r="AL17" i="4"/>
  <c r="AK18" i="4"/>
  <c r="AL18" i="4"/>
  <c r="AK19" i="4"/>
  <c r="AL19" i="4"/>
  <c r="AK20" i="4"/>
  <c r="AL20" i="4"/>
  <c r="AK21" i="4"/>
  <c r="AL21" i="4"/>
  <c r="AK22" i="4"/>
  <c r="AL22" i="4"/>
  <c r="AK23" i="4"/>
  <c r="AL23" i="4"/>
  <c r="AK24" i="4"/>
  <c r="AL24" i="4"/>
  <c r="AK25" i="4"/>
  <c r="AL25" i="4"/>
  <c r="AK26" i="4"/>
  <c r="AL26" i="4"/>
  <c r="AK27" i="4"/>
  <c r="AL27" i="4"/>
  <c r="AK28" i="4"/>
  <c r="AL28" i="4"/>
  <c r="AK29" i="4"/>
  <c r="AL29" i="4"/>
  <c r="AL35" i="4" a="1"/>
  <c r="AL35" i="4"/>
  <c r="AK39" i="4"/>
  <c r="AL38" i="4"/>
  <c r="AK38" i="4"/>
  <c r="AN10" i="4"/>
  <c r="AP10" i="4"/>
  <c r="AY10" i="4"/>
  <c r="AN11" i="4"/>
  <c r="AP11" i="4"/>
  <c r="AY11" i="4"/>
  <c r="AN12" i="4"/>
  <c r="AP12" i="4"/>
  <c r="AY12" i="4"/>
  <c r="AN13" i="4"/>
  <c r="AP13" i="4"/>
  <c r="AY13" i="4"/>
  <c r="AN14" i="4"/>
  <c r="AP14" i="4"/>
  <c r="AY14" i="4"/>
  <c r="AN16" i="4"/>
  <c r="AP16" i="4"/>
  <c r="AY16" i="4"/>
  <c r="AN17" i="4"/>
  <c r="AP17" i="4"/>
  <c r="AY17" i="4"/>
  <c r="AN18" i="4"/>
  <c r="AP18" i="4"/>
  <c r="AY18" i="4"/>
  <c r="AN19" i="4"/>
  <c r="AP19" i="4"/>
  <c r="AY19" i="4"/>
  <c r="AN20" i="4"/>
  <c r="AP20" i="4"/>
  <c r="AY20" i="4"/>
  <c r="AN21" i="4"/>
  <c r="AP21" i="4"/>
  <c r="AY21" i="4"/>
  <c r="AN22" i="4"/>
  <c r="AP22" i="4"/>
  <c r="AY22" i="4"/>
  <c r="AN23" i="4"/>
  <c r="AP23" i="4"/>
  <c r="AY23" i="4"/>
  <c r="AN24" i="4"/>
  <c r="AP24" i="4"/>
  <c r="AY24" i="4"/>
  <c r="AN25" i="4"/>
  <c r="AP25" i="4"/>
  <c r="AY25" i="4"/>
  <c r="AN26" i="4"/>
  <c r="AP26" i="4"/>
  <c r="AY26" i="4"/>
  <c r="AN27" i="4"/>
  <c r="AP27" i="4"/>
  <c r="AY27" i="4"/>
  <c r="AN28" i="4"/>
  <c r="AP28" i="4"/>
  <c r="AY28" i="4"/>
  <c r="AN29" i="4"/>
  <c r="AP29" i="4"/>
  <c r="AY29" i="4"/>
  <c r="AY35" i="4" a="1"/>
  <c r="AY35" i="4"/>
  <c r="AY37" i="4"/>
  <c r="AK35" i="4" a="1"/>
  <c r="AK35" i="4"/>
  <c r="AL34" i="4"/>
  <c r="AX33" i="4"/>
  <c r="AV33" i="4"/>
  <c r="AT33" i="4"/>
  <c r="AR33" i="4"/>
  <c r="AP33" i="4"/>
  <c r="AN33" i="4"/>
  <c r="AL9" i="4"/>
  <c r="AK10" i="3"/>
  <c r="AL10" i="3"/>
  <c r="AK11" i="3"/>
  <c r="AL11" i="3"/>
  <c r="AK13" i="3"/>
  <c r="AL13" i="3"/>
  <c r="AK14" i="3"/>
  <c r="AL14" i="3"/>
  <c r="AK15" i="3"/>
  <c r="AL15" i="3"/>
  <c r="AK16" i="3"/>
  <c r="AL16" i="3"/>
  <c r="AK17" i="3"/>
  <c r="AL17" i="3"/>
  <c r="AK18" i="3"/>
  <c r="AL18" i="3"/>
  <c r="AK19" i="3"/>
  <c r="AL19" i="3"/>
  <c r="AK20" i="3"/>
  <c r="AL20" i="3"/>
  <c r="AK21" i="3"/>
  <c r="AL21" i="3"/>
  <c r="AK22" i="3"/>
  <c r="AL22" i="3"/>
  <c r="AK23" i="3"/>
  <c r="AL23" i="3"/>
  <c r="AK24" i="3"/>
  <c r="AL24" i="3"/>
  <c r="AL36" i="3" a="1"/>
  <c r="AL36" i="3"/>
  <c r="AK40" i="3"/>
  <c r="AL39" i="3"/>
  <c r="AK39" i="3"/>
  <c r="AN10" i="3"/>
  <c r="AP10" i="3"/>
  <c r="AY10" i="3"/>
  <c r="AN11" i="3"/>
  <c r="AP11" i="3"/>
  <c r="AY11" i="3"/>
  <c r="AN13" i="3"/>
  <c r="AP13" i="3"/>
  <c r="AY13" i="3"/>
  <c r="AN14" i="3"/>
  <c r="AP14" i="3"/>
  <c r="AY14" i="3"/>
  <c r="AN15" i="3"/>
  <c r="AP15" i="3"/>
  <c r="AY15" i="3"/>
  <c r="AN16" i="3"/>
  <c r="AP16" i="3"/>
  <c r="AY16" i="3"/>
  <c r="AN17" i="3"/>
  <c r="AP17" i="3"/>
  <c r="AY17" i="3"/>
  <c r="AN18" i="3"/>
  <c r="AP18" i="3"/>
  <c r="AY18" i="3"/>
  <c r="AN19" i="3"/>
  <c r="AP19" i="3"/>
  <c r="AY19" i="3"/>
  <c r="AN20" i="3"/>
  <c r="AP20" i="3"/>
  <c r="AY20" i="3"/>
  <c r="AN21" i="3"/>
  <c r="AP21" i="3"/>
  <c r="AY21" i="3"/>
  <c r="AN22" i="3"/>
  <c r="AP22" i="3"/>
  <c r="AY22" i="3"/>
  <c r="AN23" i="3"/>
  <c r="AP23" i="3"/>
  <c r="AY23" i="3"/>
  <c r="AN24" i="3"/>
  <c r="AP24" i="3"/>
  <c r="AY24" i="3"/>
  <c r="AY36" i="3" a="1"/>
  <c r="AY36" i="3"/>
  <c r="AY38" i="3"/>
  <c r="AK36" i="3" a="1"/>
  <c r="AK36" i="3"/>
  <c r="AL35" i="3"/>
  <c r="AX34" i="3"/>
  <c r="AV34" i="3"/>
  <c r="AT34" i="3"/>
  <c r="AR34" i="3"/>
  <c r="AP34" i="3"/>
  <c r="AN34" i="3"/>
  <c r="AL9" i="3"/>
  <c r="AK10" i="2"/>
  <c r="AL10" i="2"/>
  <c r="AK11" i="2"/>
  <c r="AL11" i="2"/>
  <c r="AK12" i="2"/>
  <c r="AL12" i="2"/>
  <c r="AK13" i="2"/>
  <c r="AL13" i="2"/>
  <c r="AK14" i="2"/>
  <c r="AL14" i="2"/>
  <c r="AK15" i="2"/>
  <c r="AL15" i="2"/>
  <c r="AK16" i="2"/>
  <c r="AL16" i="2"/>
  <c r="AK17" i="2"/>
  <c r="AL17" i="2"/>
  <c r="AK18" i="2"/>
  <c r="AL18" i="2"/>
  <c r="AK19" i="2"/>
  <c r="AL19" i="2"/>
  <c r="AK20" i="2"/>
  <c r="AL20" i="2"/>
  <c r="AK21" i="2"/>
  <c r="AL21" i="2"/>
  <c r="AL27" i="2" a="1"/>
  <c r="AL27" i="2"/>
  <c r="AK31" i="2"/>
  <c r="AL30" i="2"/>
  <c r="AK30" i="2"/>
  <c r="AN10" i="2"/>
  <c r="AP10" i="2"/>
  <c r="AY10" i="2"/>
  <c r="AN11" i="2"/>
  <c r="AP11" i="2"/>
  <c r="AY11" i="2"/>
  <c r="AN12" i="2"/>
  <c r="AP12" i="2"/>
  <c r="AY12" i="2"/>
  <c r="AN13" i="2"/>
  <c r="AP13" i="2"/>
  <c r="AY13" i="2"/>
  <c r="AN14" i="2"/>
  <c r="AP14" i="2"/>
  <c r="AY14" i="2"/>
  <c r="AN15" i="2"/>
  <c r="AP15" i="2"/>
  <c r="AY15" i="2"/>
  <c r="AN16" i="2"/>
  <c r="AP16" i="2"/>
  <c r="AY16" i="2"/>
  <c r="AN17" i="2"/>
  <c r="AP17" i="2"/>
  <c r="AY17" i="2"/>
  <c r="AN18" i="2"/>
  <c r="AP18" i="2"/>
  <c r="AY18" i="2"/>
  <c r="AN19" i="2"/>
  <c r="AP19" i="2"/>
  <c r="AY19" i="2"/>
  <c r="AN20" i="2"/>
  <c r="AP20" i="2"/>
  <c r="AY20" i="2"/>
  <c r="AN21" i="2"/>
  <c r="AP21" i="2"/>
  <c r="AY21" i="2"/>
  <c r="AY27" i="2" a="1"/>
  <c r="AY27" i="2"/>
  <c r="AY29" i="2"/>
  <c r="AK27" i="2" a="1"/>
  <c r="AK27" i="2"/>
  <c r="AL26" i="2"/>
  <c r="AX25" i="2"/>
  <c r="AV25" i="2"/>
  <c r="AT25" i="2"/>
  <c r="AR25" i="2"/>
  <c r="AP25" i="2"/>
  <c r="AN25" i="2"/>
  <c r="AL9" i="2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L33" i="1" a="1"/>
  <c r="AL33" i="1"/>
  <c r="AK37" i="1"/>
  <c r="AL36" i="1"/>
  <c r="AK36" i="1"/>
  <c r="AL32" i="1"/>
  <c r="AL9" i="1"/>
  <c r="AT31" i="1"/>
  <c r="AR31" i="1"/>
  <c r="AV31" i="1"/>
  <c r="AX31" i="1"/>
  <c r="AK33" i="1" a="1"/>
  <c r="AK33" i="1"/>
  <c r="AP31" i="1"/>
  <c r="AN31" i="1"/>
  <c r="AY33" i="1" a="1"/>
  <c r="AY33" i="1"/>
  <c r="AY35" i="1"/>
</calcChain>
</file>

<file path=xl/sharedStrings.xml><?xml version="1.0" encoding="utf-8"?>
<sst xmlns="http://schemas.openxmlformats.org/spreadsheetml/2006/main" count="6746" uniqueCount="1132">
  <si>
    <t>製品価格</t>
  </si>
  <si>
    <t>施工価格</t>
  </si>
  <si>
    <t>合計</t>
  </si>
  <si>
    <t>階数</t>
  </si>
  <si>
    <t>部屋名</t>
  </si>
  <si>
    <t>点灯時間</t>
  </si>
  <si>
    <t>器具記号</t>
  </si>
  <si>
    <t>製品仕様</t>
  </si>
  <si>
    <t>ランプ種別</t>
  </si>
  <si>
    <t>消費電力</t>
  </si>
  <si>
    <t>器具台数</t>
  </si>
  <si>
    <t>ランプ本数</t>
  </si>
  <si>
    <t>消費電力量(kWh)</t>
  </si>
  <si>
    <t>従量電気料金（円）</t>
  </si>
  <si>
    <t>型番</t>
  </si>
  <si>
    <t>メーカー</t>
  </si>
  <si>
    <t>数量</t>
  </si>
  <si>
    <t>小計</t>
  </si>
  <si>
    <t>単価</t>
  </si>
  <si>
    <t>/日</t>
  </si>
  <si>
    <t>/年</t>
  </si>
  <si>
    <t>W/本</t>
  </si>
  <si>
    <t>台</t>
  </si>
  <si>
    <t>本</t>
  </si>
  <si>
    <t>円</t>
  </si>
  <si>
    <t>kWh/年</t>
  </si>
  <si>
    <t>W/台・本</t>
  </si>
  <si>
    <t>台・本</t>
  </si>
  <si>
    <t>材料計</t>
  </si>
  <si>
    <t>工事単価計</t>
  </si>
  <si>
    <t>器具交換</t>
  </si>
  <si>
    <t>MF100</t>
  </si>
  <si>
    <t>FL40</t>
  </si>
  <si>
    <t>FL20</t>
  </si>
  <si>
    <t>器具種類</t>
    <phoneticPr fontId="105"/>
  </si>
  <si>
    <t>既存照明　情報</t>
    <rPh sb="5" eb="7">
      <t>ジョウホウ</t>
    </rPh>
    <phoneticPr fontId="105"/>
  </si>
  <si>
    <t>器具寸法</t>
    <rPh sb="0" eb="4">
      <t>キグスンポウ</t>
    </rPh>
    <phoneticPr fontId="105"/>
  </si>
  <si>
    <t>灯数</t>
    <rPh sb="0" eb="2">
      <t>トウスウ</t>
    </rPh>
    <phoneticPr fontId="105"/>
  </si>
  <si>
    <t>既存照明
従量電気料金（円）</t>
    <phoneticPr fontId="105"/>
  </si>
  <si>
    <t>既存照明
消費電力量</t>
    <rPh sb="5" eb="10">
      <t>ショウヒデンリョクリョウ</t>
    </rPh>
    <phoneticPr fontId="105"/>
  </si>
  <si>
    <t>kWh/年</t>
    <phoneticPr fontId="105"/>
  </si>
  <si>
    <t>試算期間</t>
    <rPh sb="0" eb="2">
      <t>シサン</t>
    </rPh>
    <rPh sb="2" eb="4">
      <t>キカン</t>
    </rPh>
    <phoneticPr fontId="60"/>
  </si>
  <si>
    <t>稼働日数</t>
    <phoneticPr fontId="105"/>
  </si>
  <si>
    <t>別途工事費①</t>
    <rPh sb="0" eb="2">
      <t>ベット</t>
    </rPh>
    <rPh sb="2" eb="4">
      <t>コウジ</t>
    </rPh>
    <rPh sb="4" eb="5">
      <t>ヒ</t>
    </rPh>
    <phoneticPr fontId="109"/>
  </si>
  <si>
    <t>別途工事費②</t>
    <rPh sb="0" eb="2">
      <t>ベット</t>
    </rPh>
    <rPh sb="2" eb="4">
      <t>コウジ</t>
    </rPh>
    <rPh sb="4" eb="5">
      <t>ヒ</t>
    </rPh>
    <phoneticPr fontId="109"/>
  </si>
  <si>
    <t>別途工事費③</t>
    <rPh sb="0" eb="2">
      <t>ベット</t>
    </rPh>
    <rPh sb="2" eb="4">
      <t>コウジ</t>
    </rPh>
    <rPh sb="4" eb="5">
      <t>ヒ</t>
    </rPh>
    <phoneticPr fontId="109"/>
  </si>
  <si>
    <t>金額</t>
    <rPh sb="0" eb="2">
      <t>キンガク</t>
    </rPh>
    <phoneticPr fontId="109"/>
  </si>
  <si>
    <t>内容</t>
    <rPh sb="0" eb="2">
      <t>ナイヨウ</t>
    </rPh>
    <phoneticPr fontId="109"/>
  </si>
  <si>
    <t>A</t>
    <phoneticPr fontId="105"/>
  </si>
  <si>
    <t>台</t>
    <rPh sb="0" eb="1">
      <t>ダイ</t>
    </rPh>
    <phoneticPr fontId="105"/>
  </si>
  <si>
    <t>本</t>
    <rPh sb="0" eb="1">
      <t>ホン</t>
    </rPh>
    <phoneticPr fontId="105"/>
  </si>
  <si>
    <t>-</t>
    <phoneticPr fontId="105"/>
  </si>
  <si>
    <t>※施工単価には諸経費、産廃 等を含む</t>
    <phoneticPr fontId="105"/>
  </si>
  <si>
    <t>備考</t>
    <phoneticPr fontId="105"/>
  </si>
  <si>
    <t>トラフ形ベースライト</t>
  </si>
  <si>
    <t>ダウンライト</t>
  </si>
  <si>
    <t>FCL30/28</t>
  </si>
  <si>
    <t>FCL40/38</t>
  </si>
  <si>
    <t>FCL30+32</t>
  </si>
  <si>
    <t>IL60</t>
  </si>
  <si>
    <t>色温度</t>
    <rPh sb="0" eb="3">
      <t>イロオンド</t>
    </rPh>
    <phoneticPr fontId="105"/>
  </si>
  <si>
    <t>ペンダントライト</t>
  </si>
  <si>
    <t>口金</t>
    <rPh sb="0" eb="2">
      <t>クチガネ</t>
    </rPh>
    <phoneticPr fontId="105"/>
  </si>
  <si>
    <t>角型シーリングライト</t>
  </si>
  <si>
    <t>仮設内容</t>
    <rPh sb="0" eb="4">
      <t>カセツナイヨウ</t>
    </rPh>
    <phoneticPr fontId="102"/>
  </si>
  <si>
    <t>仮設費</t>
    <rPh sb="0" eb="3">
      <t>カセツヒ</t>
    </rPh>
    <phoneticPr fontId="109"/>
  </si>
  <si>
    <t>別途工事費</t>
    <phoneticPr fontId="105"/>
  </si>
  <si>
    <t>仮設計</t>
    <rPh sb="0" eb="2">
      <t>カセツ</t>
    </rPh>
    <phoneticPr fontId="105"/>
  </si>
  <si>
    <t>定格光束</t>
    <rPh sb="0" eb="2">
      <t>テイカク</t>
    </rPh>
    <rPh sb="2" eb="3">
      <t>ヒカリ</t>
    </rPh>
    <rPh sb="3" eb="4">
      <t>タバ</t>
    </rPh>
    <phoneticPr fontId="59"/>
  </si>
  <si>
    <t>lm/台・本</t>
  </si>
  <si>
    <t>実際の点灯数</t>
    <rPh sb="0" eb="2">
      <t>ジッサイ</t>
    </rPh>
    <rPh sb="3" eb="6">
      <t>テントウスウ</t>
    </rPh>
    <phoneticPr fontId="105"/>
  </si>
  <si>
    <t>器具仕様詳細①</t>
    <rPh sb="0" eb="2">
      <t>キグ</t>
    </rPh>
    <rPh sb="2" eb="4">
      <t>シヨウ</t>
    </rPh>
    <rPh sb="4" eb="6">
      <t>ショウサイ</t>
    </rPh>
    <phoneticPr fontId="105"/>
  </si>
  <si>
    <t>器具仕様詳細②</t>
    <rPh sb="0" eb="2">
      <t>キグ</t>
    </rPh>
    <rPh sb="2" eb="4">
      <t>シヨウ</t>
    </rPh>
    <rPh sb="4" eb="6">
      <t>ショウサイ</t>
    </rPh>
    <phoneticPr fontId="105"/>
  </si>
  <si>
    <t>器具仕様詳細③</t>
    <rPh sb="0" eb="2">
      <t>キグ</t>
    </rPh>
    <rPh sb="2" eb="4">
      <t>シヨウ</t>
    </rPh>
    <rPh sb="4" eb="6">
      <t>ショウサイ</t>
    </rPh>
    <phoneticPr fontId="105"/>
  </si>
  <si>
    <t>非常灯</t>
    <rPh sb="0" eb="3">
      <t>ヒジョウトウ</t>
    </rPh>
    <phoneticPr fontId="105"/>
  </si>
  <si>
    <t>別途工事費①計</t>
    <rPh sb="0" eb="2">
      <t>ベット</t>
    </rPh>
    <rPh sb="2" eb="5">
      <t>コウジヒ</t>
    </rPh>
    <rPh sb="6" eb="7">
      <t>ケイ</t>
    </rPh>
    <phoneticPr fontId="105"/>
  </si>
  <si>
    <t>別途工事費②計</t>
    <rPh sb="0" eb="2">
      <t>ベット</t>
    </rPh>
    <rPh sb="2" eb="5">
      <t>コウジヒ</t>
    </rPh>
    <rPh sb="6" eb="7">
      <t>ケイ</t>
    </rPh>
    <phoneticPr fontId="105"/>
  </si>
  <si>
    <t>別途工事費③計</t>
    <rPh sb="0" eb="2">
      <t>ベット</t>
    </rPh>
    <rPh sb="2" eb="5">
      <t>コウジヒ</t>
    </rPh>
    <rPh sb="6" eb="7">
      <t>ケイ</t>
    </rPh>
    <phoneticPr fontId="105"/>
  </si>
  <si>
    <t>備考
（既存器具について）</t>
    <rPh sb="0" eb="2">
      <t>ビコウ</t>
    </rPh>
    <rPh sb="4" eb="6">
      <t>キゾン</t>
    </rPh>
    <rPh sb="6" eb="8">
      <t>キグ</t>
    </rPh>
    <phoneticPr fontId="105"/>
  </si>
  <si>
    <t>間引かれている数</t>
    <rPh sb="0" eb="2">
      <t>マビ</t>
    </rPh>
    <rPh sb="7" eb="8">
      <t>カズ</t>
    </rPh>
    <phoneticPr fontId="105"/>
  </si>
  <si>
    <t>電力量料金単価</t>
    <phoneticPr fontId="60"/>
  </si>
  <si>
    <t>1F</t>
    <phoneticPr fontId="105"/>
  </si>
  <si>
    <t>テラス</t>
    <phoneticPr fontId="105"/>
  </si>
  <si>
    <t>H</t>
    <phoneticPr fontId="105"/>
  </si>
  <si>
    <t>ポーチ</t>
    <phoneticPr fontId="105"/>
  </si>
  <si>
    <t>G</t>
    <phoneticPr fontId="105"/>
  </si>
  <si>
    <t>自動点滅器付</t>
    <rPh sb="0" eb="2">
      <t>ジドウ</t>
    </rPh>
    <rPh sb="2" eb="5">
      <t>テンメツキ</t>
    </rPh>
    <rPh sb="5" eb="6">
      <t>ツキ</t>
    </rPh>
    <phoneticPr fontId="105"/>
  </si>
  <si>
    <t>玄関・ホール</t>
    <rPh sb="0" eb="2">
      <t>ゲンカン</t>
    </rPh>
    <phoneticPr fontId="105"/>
  </si>
  <si>
    <t>D</t>
    <phoneticPr fontId="105"/>
  </si>
  <si>
    <t>E</t>
    <phoneticPr fontId="105"/>
  </si>
  <si>
    <t>K</t>
    <phoneticPr fontId="105"/>
  </si>
  <si>
    <t>F</t>
    <phoneticPr fontId="105"/>
  </si>
  <si>
    <t>便所（女）</t>
    <rPh sb="0" eb="2">
      <t>ベンジョ</t>
    </rPh>
    <rPh sb="3" eb="4">
      <t>オンナ</t>
    </rPh>
    <phoneticPr fontId="105"/>
  </si>
  <si>
    <t>便所（男）</t>
    <rPh sb="0" eb="2">
      <t>ベンジョ</t>
    </rPh>
    <rPh sb="3" eb="4">
      <t>オトコ</t>
    </rPh>
    <phoneticPr fontId="105"/>
  </si>
  <si>
    <t>事務室</t>
    <rPh sb="0" eb="3">
      <t>ジムシツ</t>
    </rPh>
    <phoneticPr fontId="105"/>
  </si>
  <si>
    <t>C</t>
    <phoneticPr fontId="105"/>
  </si>
  <si>
    <t>厨房</t>
    <rPh sb="0" eb="2">
      <t>チュウボウ</t>
    </rPh>
    <phoneticPr fontId="105"/>
  </si>
  <si>
    <t>倉庫</t>
    <rPh sb="0" eb="2">
      <t>ソウコ</t>
    </rPh>
    <phoneticPr fontId="105"/>
  </si>
  <si>
    <t>プレイルーム</t>
    <phoneticPr fontId="105"/>
  </si>
  <si>
    <t>I</t>
    <phoneticPr fontId="105"/>
  </si>
  <si>
    <t>J</t>
    <phoneticPr fontId="105"/>
  </si>
  <si>
    <t>B</t>
    <phoneticPr fontId="105"/>
  </si>
  <si>
    <t>LED更新時</t>
    <rPh sb="3" eb="6">
      <t>コウシンジ</t>
    </rPh>
    <phoneticPr fontId="105"/>
  </si>
  <si>
    <t>仮設必要箇所</t>
    <phoneticPr fontId="105"/>
  </si>
  <si>
    <t>要望事項</t>
    <rPh sb="0" eb="4">
      <t>ヨウボウジコウ</t>
    </rPh>
    <phoneticPr fontId="102"/>
  </si>
  <si>
    <t>既存照明・提案LED照明リスト及び省エネ試算表</t>
    <phoneticPr fontId="105"/>
  </si>
  <si>
    <t>LED照明
消費電力量</t>
    <rPh sb="6" eb="11">
      <t>ショウヒデンリョクリョウ</t>
    </rPh>
    <phoneticPr fontId="105"/>
  </si>
  <si>
    <t>LED照明
従量電気料金（円）</t>
  </si>
  <si>
    <t>指定LED
交換方式</t>
    <rPh sb="0" eb="2">
      <t>シテイ</t>
    </rPh>
    <phoneticPr fontId="105"/>
  </si>
  <si>
    <t>従量電気料金
削減予定額</t>
    <rPh sb="9" eb="11">
      <t>ヨテイ</t>
    </rPh>
    <phoneticPr fontId="105"/>
  </si>
  <si>
    <t>消耗品代（想定額）</t>
    <rPh sb="0" eb="4">
      <t>ショウモウヒンダイ</t>
    </rPh>
    <rPh sb="5" eb="8">
      <t>ソウテイガク</t>
    </rPh>
    <phoneticPr fontId="105"/>
  </si>
  <si>
    <t>単価</t>
    <rPh sb="0" eb="2">
      <t>タンカ</t>
    </rPh>
    <phoneticPr fontId="105"/>
  </si>
  <si>
    <t>提案金額</t>
    <phoneticPr fontId="105"/>
  </si>
  <si>
    <t>提案金額総額(税抜)</t>
    <phoneticPr fontId="105"/>
  </si>
  <si>
    <t>提案金額総額(税込)</t>
    <phoneticPr fontId="105"/>
  </si>
  <si>
    <t>指定管理施設の為考慮せず</t>
    <rPh sb="0" eb="6">
      <t>シテイカンリシセツ</t>
    </rPh>
    <rPh sb="7" eb="10">
      <t>タメコウリョ</t>
    </rPh>
    <phoneticPr fontId="105"/>
  </si>
  <si>
    <t>DL</t>
    <phoneticPr fontId="105"/>
  </si>
  <si>
    <t>洗濯室</t>
    <rPh sb="0" eb="2">
      <t>センタク</t>
    </rPh>
    <rPh sb="2" eb="3">
      <t>シツ</t>
    </rPh>
    <phoneticPr fontId="105"/>
  </si>
  <si>
    <t>21　第３ちびっこクラブ</t>
  </si>
  <si>
    <t>直付スポットライト</t>
  </si>
  <si>
    <t>ﾋﾞｰﾑﾗﾝﾌﾟ80(散光型)</t>
  </si>
  <si>
    <t>E26</t>
  </si>
  <si>
    <t>Φ100</t>
  </si>
  <si>
    <t>照射方向自在型</t>
  </si>
  <si>
    <t>防雨型</t>
  </si>
  <si>
    <t>ブラケット灯</t>
  </si>
  <si>
    <t>681×96</t>
  </si>
  <si>
    <t>乳白アクリルカバー</t>
  </si>
  <si>
    <t>防湿・防雨型</t>
  </si>
  <si>
    <t>ランプ交換</t>
  </si>
  <si>
    <t>直管型シーリングライト</t>
  </si>
  <si>
    <t>606×775</t>
  </si>
  <si>
    <t>□518</t>
  </si>
  <si>
    <t>B級BL形　誘導灯</t>
  </si>
  <si>
    <t>ガード付</t>
  </si>
  <si>
    <t>片面</t>
  </si>
  <si>
    <t>避難口</t>
  </si>
  <si>
    <t>310×310(八角形)</t>
  </si>
  <si>
    <t>乳白つや消しガラスグローブ</t>
  </si>
  <si>
    <t>Φ150想定</t>
  </si>
  <si>
    <t>□690</t>
  </si>
  <si>
    <t>W50</t>
  </si>
  <si>
    <t>電池内蔵</t>
  </si>
  <si>
    <t>セードΦ342</t>
  </si>
  <si>
    <t>ガラス製セード</t>
  </si>
  <si>
    <t>セードΦ460</t>
  </si>
  <si>
    <t>強化和紙製セード</t>
  </si>
  <si>
    <t xml:space="preserve"> </t>
  </si>
  <si>
    <t/>
  </si>
  <si>
    <t>LED照明</t>
    <rPh sb="3" eb="5">
      <t>ショウメイ</t>
    </rPh>
    <phoneticPr fontId="105"/>
  </si>
  <si>
    <t>23　第１江戸川台学童クラブ</t>
  </si>
  <si>
    <t>既存照明・提案LED照明リスト及び省エネ試算表</t>
    <phoneticPr fontId="105"/>
  </si>
  <si>
    <t>電力量料金単価</t>
    <phoneticPr fontId="60"/>
  </si>
  <si>
    <t>電力量料金単価</t>
    <phoneticPr fontId="60"/>
  </si>
  <si>
    <t>※施工単価には諸経費、産廃 等を含む</t>
    <phoneticPr fontId="105"/>
  </si>
  <si>
    <t>別途工事費</t>
    <phoneticPr fontId="105"/>
  </si>
  <si>
    <t>提案金額</t>
    <phoneticPr fontId="105"/>
  </si>
  <si>
    <t>備考</t>
    <phoneticPr fontId="105"/>
  </si>
  <si>
    <t>仮設必要箇所</t>
    <phoneticPr fontId="105"/>
  </si>
  <si>
    <t>稼働日数</t>
    <phoneticPr fontId="105"/>
  </si>
  <si>
    <t>器具種類</t>
    <phoneticPr fontId="105"/>
  </si>
  <si>
    <t>１F</t>
  </si>
  <si>
    <t>ポーチ</t>
  </si>
  <si>
    <t>自動点滅器</t>
    <rPh sb="0" eb="2">
      <t>ジドウ</t>
    </rPh>
    <rPh sb="2" eb="5">
      <t>テンメツキ</t>
    </rPh>
    <phoneticPr fontId="105"/>
  </si>
  <si>
    <t>E</t>
  </si>
  <si>
    <t>ウォールライト</t>
  </si>
  <si>
    <t>650×130</t>
  </si>
  <si>
    <t>防雨・防湿型</t>
  </si>
  <si>
    <t>玄関</t>
    <rPh sb="0" eb="2">
      <t>ゲンカン</t>
    </rPh>
    <phoneticPr fontId="111"/>
  </si>
  <si>
    <t>B</t>
  </si>
  <si>
    <t>逆富士ベースライト</t>
  </si>
  <si>
    <t>W128</t>
  </si>
  <si>
    <t>X</t>
    <phoneticPr fontId="105"/>
  </si>
  <si>
    <t>事務室</t>
    <rPh sb="0" eb="3">
      <t>ジムシツ</t>
    </rPh>
    <phoneticPr fontId="111"/>
  </si>
  <si>
    <t>A</t>
  </si>
  <si>
    <t>W200</t>
  </si>
  <si>
    <t>F</t>
  </si>
  <si>
    <t>D</t>
  </si>
  <si>
    <t>棚下灯</t>
  </si>
  <si>
    <t>622×42</t>
  </si>
  <si>
    <t>プルスイッチ付</t>
  </si>
  <si>
    <t>学習室</t>
    <rPh sb="0" eb="3">
      <t>ガクシュウシツ</t>
    </rPh>
    <phoneticPr fontId="111"/>
  </si>
  <si>
    <t>遊戯室</t>
    <rPh sb="0" eb="3">
      <t>ユウギシツ</t>
    </rPh>
    <phoneticPr fontId="111"/>
  </si>
  <si>
    <t>AG</t>
    <phoneticPr fontId="105"/>
  </si>
  <si>
    <t>FG</t>
    <phoneticPr fontId="105"/>
  </si>
  <si>
    <t>トイレ</t>
  </si>
  <si>
    <t>C</t>
  </si>
  <si>
    <t>-</t>
    <phoneticPr fontId="105"/>
  </si>
  <si>
    <t>-</t>
    <phoneticPr fontId="105"/>
  </si>
  <si>
    <t>-</t>
    <phoneticPr fontId="105"/>
  </si>
  <si>
    <t>既存照明
従量電気料金（円）</t>
    <phoneticPr fontId="105"/>
  </si>
  <si>
    <t>提案金額総額(税抜)</t>
    <phoneticPr fontId="105"/>
  </si>
  <si>
    <t>kWh/年</t>
    <phoneticPr fontId="105"/>
  </si>
  <si>
    <t>kWh/年</t>
    <phoneticPr fontId="105"/>
  </si>
  <si>
    <t>提案金額総額(税込)</t>
    <phoneticPr fontId="105"/>
  </si>
  <si>
    <t>-</t>
    <phoneticPr fontId="105"/>
  </si>
  <si>
    <t>24　第１おおぞら学童</t>
  </si>
  <si>
    <t>既存照明・提案LED照明リスト及び省エネ試算表</t>
    <phoneticPr fontId="105"/>
  </si>
  <si>
    <t>電力量料金単価</t>
    <phoneticPr fontId="60"/>
  </si>
  <si>
    <t>※施工単価には諸経費、産廃 等を含む</t>
    <phoneticPr fontId="105"/>
  </si>
  <si>
    <t>提案金額</t>
    <phoneticPr fontId="105"/>
  </si>
  <si>
    <t>提案金額</t>
    <phoneticPr fontId="105"/>
  </si>
  <si>
    <t>備考</t>
    <phoneticPr fontId="105"/>
  </si>
  <si>
    <t>仮設必要箇所</t>
    <phoneticPr fontId="105"/>
  </si>
  <si>
    <t>稼働日数</t>
    <phoneticPr fontId="105"/>
  </si>
  <si>
    <t>稼働日数</t>
    <phoneticPr fontId="105"/>
  </si>
  <si>
    <t>器具種類</t>
    <phoneticPr fontId="105"/>
  </si>
  <si>
    <t>新築</t>
    <rPh sb="0" eb="2">
      <t>シンチク</t>
    </rPh>
    <phoneticPr fontId="105"/>
  </si>
  <si>
    <t>玄関</t>
    <rPh sb="0" eb="2">
      <t>ゲンカン</t>
    </rPh>
    <phoneticPr fontId="105"/>
  </si>
  <si>
    <t>1</t>
    <phoneticPr fontId="105"/>
  </si>
  <si>
    <t>C級　誘導灯</t>
  </si>
  <si>
    <t>FL10</t>
  </si>
  <si>
    <t>壁埋込</t>
  </si>
  <si>
    <t>2</t>
    <phoneticPr fontId="105"/>
  </si>
  <si>
    <t>丸型シーリングライト</t>
  </si>
  <si>
    <t>FCL30+40</t>
  </si>
  <si>
    <t>Φ500</t>
  </si>
  <si>
    <t>引掛け</t>
  </si>
  <si>
    <t>LED済</t>
  </si>
  <si>
    <t>-</t>
  </si>
  <si>
    <t>2'</t>
    <phoneticPr fontId="105"/>
  </si>
  <si>
    <t>LED</t>
  </si>
  <si>
    <t>対象外</t>
  </si>
  <si>
    <t>HWC(倉庫)</t>
    <rPh sb="4" eb="6">
      <t>ソウコ</t>
    </rPh>
    <phoneticPr fontId="105"/>
  </si>
  <si>
    <t>3</t>
    <phoneticPr fontId="105"/>
  </si>
  <si>
    <t>KR(LDS)60</t>
  </si>
  <si>
    <t>E17</t>
  </si>
  <si>
    <t>横差し</t>
  </si>
  <si>
    <t>L</t>
  </si>
  <si>
    <t>子供WC</t>
    <rPh sb="0" eb="2">
      <t>コドモ</t>
    </rPh>
    <phoneticPr fontId="105"/>
  </si>
  <si>
    <t>3</t>
    <phoneticPr fontId="105"/>
  </si>
  <si>
    <t>4</t>
    <phoneticPr fontId="105"/>
  </si>
  <si>
    <t>丸型ブラケット灯</t>
  </si>
  <si>
    <t>Φ180</t>
  </si>
  <si>
    <t>防湿型</t>
  </si>
  <si>
    <t>5</t>
    <phoneticPr fontId="105"/>
  </si>
  <si>
    <t>FLR40</t>
  </si>
  <si>
    <t>W100</t>
  </si>
  <si>
    <t>プレイルーム</t>
    <phoneticPr fontId="105"/>
  </si>
  <si>
    <t>6</t>
    <phoneticPr fontId="105"/>
  </si>
  <si>
    <t>Φ200</t>
  </si>
  <si>
    <t>7'</t>
    <phoneticPr fontId="105"/>
  </si>
  <si>
    <t>W230想定</t>
  </si>
  <si>
    <t>ガード</t>
  </si>
  <si>
    <t>職員室</t>
    <rPh sb="0" eb="3">
      <t>ショクインシツ</t>
    </rPh>
    <phoneticPr fontId="105"/>
  </si>
  <si>
    <t>7</t>
    <phoneticPr fontId="105"/>
  </si>
  <si>
    <t>2</t>
    <phoneticPr fontId="105"/>
  </si>
  <si>
    <t>給湯室</t>
    <rPh sb="0" eb="3">
      <t>キュウトウシツ</t>
    </rPh>
    <phoneticPr fontId="105"/>
  </si>
  <si>
    <t>7</t>
    <phoneticPr fontId="105"/>
  </si>
  <si>
    <t>8</t>
    <phoneticPr fontId="105"/>
  </si>
  <si>
    <t>FL15</t>
  </si>
  <si>
    <t>50×470</t>
  </si>
  <si>
    <t>PS付</t>
  </si>
  <si>
    <t>外部軒下</t>
    <rPh sb="0" eb="4">
      <t>ガイブノキシタ</t>
    </rPh>
    <phoneticPr fontId="105"/>
  </si>
  <si>
    <t>9</t>
    <phoneticPr fontId="105"/>
  </si>
  <si>
    <t>デザインブラケット灯</t>
  </si>
  <si>
    <t>110×300</t>
  </si>
  <si>
    <t>ガラスパネル</t>
  </si>
  <si>
    <t>明るさセンサー付</t>
  </si>
  <si>
    <t>10</t>
    <phoneticPr fontId="105"/>
  </si>
  <si>
    <t>FDL27</t>
  </si>
  <si>
    <t>Φ150</t>
  </si>
  <si>
    <t>軒下</t>
  </si>
  <si>
    <t>防水カバー</t>
  </si>
  <si>
    <t>増築</t>
    <rPh sb="0" eb="2">
      <t>ゾウチク</t>
    </rPh>
    <phoneticPr fontId="105"/>
  </si>
  <si>
    <t>更衣室</t>
    <rPh sb="0" eb="3">
      <t>コウイシツ</t>
    </rPh>
    <phoneticPr fontId="105"/>
  </si>
  <si>
    <t>LED済</t>
    <rPh sb="3" eb="4">
      <t>スミ</t>
    </rPh>
    <phoneticPr fontId="105"/>
  </si>
  <si>
    <t>-</t>
    <phoneticPr fontId="105"/>
  </si>
  <si>
    <t>-</t>
    <phoneticPr fontId="105"/>
  </si>
  <si>
    <t>保育室</t>
    <rPh sb="0" eb="3">
      <t>ホイクシツ</t>
    </rPh>
    <phoneticPr fontId="105"/>
  </si>
  <si>
    <t>-</t>
    <phoneticPr fontId="105"/>
  </si>
  <si>
    <t>トイレ1</t>
    <phoneticPr fontId="105"/>
  </si>
  <si>
    <t>-</t>
    <phoneticPr fontId="105"/>
  </si>
  <si>
    <t>トイレ2</t>
  </si>
  <si>
    <t>廊下</t>
    <rPh sb="0" eb="2">
      <t>ロウカ</t>
    </rPh>
    <phoneticPr fontId="105"/>
  </si>
  <si>
    <t>-</t>
    <phoneticPr fontId="105"/>
  </si>
  <si>
    <t>提案金額総額(税抜)</t>
    <phoneticPr fontId="105"/>
  </si>
  <si>
    <t>提案金額総額(税抜)</t>
    <phoneticPr fontId="105"/>
  </si>
  <si>
    <t>kWh/年</t>
    <phoneticPr fontId="105"/>
  </si>
  <si>
    <t>kWh/年</t>
    <phoneticPr fontId="105"/>
  </si>
  <si>
    <t>kWh/年</t>
    <phoneticPr fontId="105"/>
  </si>
  <si>
    <t>提案金額総額(税込)</t>
    <phoneticPr fontId="105"/>
  </si>
  <si>
    <t>提案金額総額(税込)</t>
    <phoneticPr fontId="105"/>
  </si>
  <si>
    <t>25　第１ちびっこなかよしクラブ・第２ちびっこのびのびクラブ</t>
  </si>
  <si>
    <t>1F</t>
    <phoneticPr fontId="105"/>
  </si>
  <si>
    <t>エントランス・外回り</t>
    <rPh sb="7" eb="9">
      <t>ソトマワ</t>
    </rPh>
    <phoneticPr fontId="111"/>
  </si>
  <si>
    <t>H1</t>
  </si>
  <si>
    <t>軒下ダウンライト</t>
  </si>
  <si>
    <t>EFD15</t>
  </si>
  <si>
    <t>Φ125</t>
  </si>
  <si>
    <t>低誘虫UVカット仕様</t>
  </si>
  <si>
    <t>1F</t>
    <phoneticPr fontId="105"/>
  </si>
  <si>
    <t>I1</t>
  </si>
  <si>
    <t>投光器</t>
  </si>
  <si>
    <t>IL100</t>
  </si>
  <si>
    <t>直付型</t>
  </si>
  <si>
    <t>照射方向可動型</t>
  </si>
  <si>
    <t>1F</t>
    <phoneticPr fontId="105"/>
  </si>
  <si>
    <t>玄関ホール・廊下</t>
    <rPh sb="0" eb="2">
      <t>ゲンカン</t>
    </rPh>
    <rPh sb="6" eb="8">
      <t>ロウカ</t>
    </rPh>
    <phoneticPr fontId="111"/>
  </si>
  <si>
    <t>C1</t>
  </si>
  <si>
    <t>直付スクエア</t>
  </si>
  <si>
    <t>FHP45</t>
  </si>
  <si>
    <t>□620</t>
  </si>
  <si>
    <t>ルーバー付</t>
  </si>
  <si>
    <t>G2</t>
  </si>
  <si>
    <t>EFD25</t>
  </si>
  <si>
    <t>バッフル白</t>
  </si>
  <si>
    <t>F1</t>
  </si>
  <si>
    <t>FHF32</t>
  </si>
  <si>
    <t>W1270×H100×D100</t>
  </si>
  <si>
    <t>LED済</t>
    <rPh sb="3" eb="4">
      <t>ズミ</t>
    </rPh>
    <phoneticPr fontId="105"/>
  </si>
  <si>
    <t>a1'</t>
    <phoneticPr fontId="105"/>
  </si>
  <si>
    <t>裏口</t>
    <rPh sb="0" eb="2">
      <t>ウラグチ</t>
    </rPh>
    <phoneticPr fontId="111"/>
  </si>
  <si>
    <t>J1</t>
  </si>
  <si>
    <t>ポーチ灯</t>
  </si>
  <si>
    <t>EFD10</t>
  </si>
  <si>
    <t>202×190</t>
  </si>
  <si>
    <t>1F</t>
    <phoneticPr fontId="105"/>
  </si>
  <si>
    <t>ランドリー</t>
  </si>
  <si>
    <t>A1</t>
  </si>
  <si>
    <t>W120</t>
  </si>
  <si>
    <t>センサ付</t>
    <rPh sb="3" eb="4">
      <t>ツキ</t>
    </rPh>
    <phoneticPr fontId="105"/>
  </si>
  <si>
    <t>1F</t>
    <phoneticPr fontId="105"/>
  </si>
  <si>
    <t>G1</t>
  </si>
  <si>
    <t>多目的トイレ</t>
    <rPh sb="0" eb="3">
      <t>タモクテキ</t>
    </rPh>
    <phoneticPr fontId="105"/>
  </si>
  <si>
    <t>多目的トイレ</t>
    <rPh sb="0" eb="3">
      <t>タモクテキ</t>
    </rPh>
    <phoneticPr fontId="111"/>
  </si>
  <si>
    <t>E1</t>
  </si>
  <si>
    <t>埋込スクエア</t>
  </si>
  <si>
    <t>FHP23</t>
  </si>
  <si>
    <t>□275</t>
  </si>
  <si>
    <t>ロッカー室</t>
    <rPh sb="4" eb="5">
      <t>シツ</t>
    </rPh>
    <phoneticPr fontId="111"/>
  </si>
  <si>
    <t>1F</t>
    <phoneticPr fontId="105"/>
  </si>
  <si>
    <t>収納庫</t>
    <rPh sb="0" eb="3">
      <t>シュウノウコ</t>
    </rPh>
    <phoneticPr fontId="105"/>
  </si>
  <si>
    <t>収納庫</t>
    <rPh sb="0" eb="3">
      <t>シュウノウコ</t>
    </rPh>
    <phoneticPr fontId="111"/>
  </si>
  <si>
    <t>事務コーナー・キッチン</t>
    <rPh sb="0" eb="2">
      <t>ジム</t>
    </rPh>
    <phoneticPr fontId="111"/>
  </si>
  <si>
    <t>1F</t>
    <phoneticPr fontId="105"/>
  </si>
  <si>
    <t>A2</t>
  </si>
  <si>
    <t>休養室</t>
    <rPh sb="0" eb="3">
      <t>キュウヨウシツ</t>
    </rPh>
    <phoneticPr fontId="105"/>
  </si>
  <si>
    <t>休養室</t>
    <rPh sb="0" eb="3">
      <t>キュウヨウシツ</t>
    </rPh>
    <phoneticPr fontId="111"/>
  </si>
  <si>
    <t>B1</t>
  </si>
  <si>
    <t>FHD40</t>
  </si>
  <si>
    <t>Φ416</t>
  </si>
  <si>
    <t>木枠(ダークブラウン)</t>
  </si>
  <si>
    <t>丸型引掛シーリング</t>
  </si>
  <si>
    <t>1F</t>
    <phoneticPr fontId="105"/>
  </si>
  <si>
    <t>保育室（１）</t>
    <rPh sb="0" eb="3">
      <t>ホイクシツ</t>
    </rPh>
    <phoneticPr fontId="111"/>
  </si>
  <si>
    <t>D1</t>
  </si>
  <si>
    <t>直付ベースライト</t>
  </si>
  <si>
    <t>W250</t>
  </si>
  <si>
    <t>保育室（１）和室</t>
    <rPh sb="0" eb="3">
      <t>ホイクシツ</t>
    </rPh>
    <rPh sb="6" eb="8">
      <t>ワシツ</t>
    </rPh>
    <phoneticPr fontId="111"/>
  </si>
  <si>
    <t>保育室（２）</t>
    <rPh sb="0" eb="3">
      <t>ホイクシツ</t>
    </rPh>
    <phoneticPr fontId="111"/>
  </si>
  <si>
    <t>保育室（２）和室</t>
    <rPh sb="0" eb="3">
      <t>ホイクシツ</t>
    </rPh>
    <rPh sb="6" eb="8">
      <t>ワシツ</t>
    </rPh>
    <phoneticPr fontId="111"/>
  </si>
  <si>
    <t>-</t>
    <phoneticPr fontId="105"/>
  </si>
  <si>
    <t>-</t>
    <phoneticPr fontId="105"/>
  </si>
  <si>
    <t>26　第１西初石子どもルーム</t>
  </si>
  <si>
    <t>既存照明・提案LED照明リスト及び省エネ試算表</t>
    <phoneticPr fontId="105"/>
  </si>
  <si>
    <t>電力量料金単価</t>
    <phoneticPr fontId="60"/>
  </si>
  <si>
    <t>※施工単価には諸経費、産廃 等を含む</t>
    <phoneticPr fontId="105"/>
  </si>
  <si>
    <t>別途工事費</t>
    <phoneticPr fontId="105"/>
  </si>
  <si>
    <t>提案金額</t>
    <phoneticPr fontId="105"/>
  </si>
  <si>
    <t>仮設必要箇所</t>
    <phoneticPr fontId="105"/>
  </si>
  <si>
    <t>稼働日数</t>
    <phoneticPr fontId="105"/>
  </si>
  <si>
    <t>器具種類</t>
    <phoneticPr fontId="105"/>
  </si>
  <si>
    <t>1F</t>
    <phoneticPr fontId="105"/>
  </si>
  <si>
    <t>1</t>
    <phoneticPr fontId="105"/>
  </si>
  <si>
    <t>N</t>
  </si>
  <si>
    <t>1F</t>
    <phoneticPr fontId="105"/>
  </si>
  <si>
    <t>学童ルーム</t>
    <rPh sb="0" eb="2">
      <t>ガクドウ</t>
    </rPh>
    <phoneticPr fontId="105"/>
  </si>
  <si>
    <t>2</t>
    <phoneticPr fontId="105"/>
  </si>
  <si>
    <t>1F</t>
    <phoneticPr fontId="105"/>
  </si>
  <si>
    <t>XCG</t>
    <phoneticPr fontId="105"/>
  </si>
  <si>
    <t>CF130</t>
  </si>
  <si>
    <t>避難口/ガード付</t>
  </si>
  <si>
    <t>壁直付</t>
  </si>
  <si>
    <t>8</t>
    <phoneticPr fontId="105"/>
  </si>
  <si>
    <t>W200想定</t>
  </si>
  <si>
    <t>和室</t>
    <rPh sb="0" eb="2">
      <t>ワシツ</t>
    </rPh>
    <phoneticPr fontId="105"/>
  </si>
  <si>
    <t>2</t>
    <phoneticPr fontId="105"/>
  </si>
  <si>
    <t>XC1</t>
    <phoneticPr fontId="105"/>
  </si>
  <si>
    <t>通路</t>
  </si>
  <si>
    <t>1F</t>
    <phoneticPr fontId="105"/>
  </si>
  <si>
    <t>1F</t>
    <phoneticPr fontId="105"/>
  </si>
  <si>
    <t>4</t>
    <phoneticPr fontId="105"/>
  </si>
  <si>
    <t>手洗・洗面</t>
    <rPh sb="0" eb="2">
      <t>テアライ</t>
    </rPh>
    <rPh sb="3" eb="5">
      <t>センメン</t>
    </rPh>
    <phoneticPr fontId="105"/>
  </si>
  <si>
    <t>XC2</t>
    <phoneticPr fontId="105"/>
  </si>
  <si>
    <t>女子トイレ</t>
    <rPh sb="0" eb="2">
      <t>ジョシ</t>
    </rPh>
    <phoneticPr fontId="105"/>
  </si>
  <si>
    <t>5</t>
    <phoneticPr fontId="105"/>
  </si>
  <si>
    <t>RF40</t>
  </si>
  <si>
    <t>男女兼用トイレ</t>
    <rPh sb="0" eb="4">
      <t>ダンジョケンヨウ</t>
    </rPh>
    <phoneticPr fontId="105"/>
  </si>
  <si>
    <t>6</t>
    <phoneticPr fontId="105"/>
  </si>
  <si>
    <t>男子トイレ</t>
    <rPh sb="0" eb="2">
      <t>ダンシ</t>
    </rPh>
    <phoneticPr fontId="105"/>
  </si>
  <si>
    <t>5</t>
    <phoneticPr fontId="105"/>
  </si>
  <si>
    <t>7</t>
    <phoneticPr fontId="105"/>
  </si>
  <si>
    <t>IL40</t>
  </si>
  <si>
    <t>1F</t>
    <phoneticPr fontId="105"/>
  </si>
  <si>
    <t>1</t>
    <phoneticPr fontId="105"/>
  </si>
  <si>
    <t>外構(玄関前)</t>
    <rPh sb="0" eb="2">
      <t>ガイコウ</t>
    </rPh>
    <rPh sb="3" eb="6">
      <t>ゲンカンマエ</t>
    </rPh>
    <phoneticPr fontId="105"/>
  </si>
  <si>
    <t>9</t>
    <phoneticPr fontId="105"/>
  </si>
  <si>
    <t>乳白カバー付</t>
  </si>
  <si>
    <t>外構(裏口戸上)</t>
    <rPh sb="0" eb="2">
      <t>ガイコウ</t>
    </rPh>
    <rPh sb="3" eb="5">
      <t>ウラグチ</t>
    </rPh>
    <rPh sb="5" eb="6">
      <t>ト</t>
    </rPh>
    <rPh sb="6" eb="7">
      <t>ウエ</t>
    </rPh>
    <phoneticPr fontId="105"/>
  </si>
  <si>
    <t>10</t>
    <phoneticPr fontId="105"/>
  </si>
  <si>
    <t>防犯灯</t>
  </si>
  <si>
    <t>FPL36</t>
  </si>
  <si>
    <t>プラスチックカバー付</t>
  </si>
  <si>
    <t>-</t>
    <phoneticPr fontId="105"/>
  </si>
  <si>
    <t>-</t>
    <phoneticPr fontId="105"/>
  </si>
  <si>
    <t>提案金額総額(税抜)</t>
    <phoneticPr fontId="105"/>
  </si>
  <si>
    <t>kWh/年</t>
    <phoneticPr fontId="105"/>
  </si>
  <si>
    <t>kWh/年</t>
    <phoneticPr fontId="105"/>
  </si>
  <si>
    <t>提案金額総額(税込)</t>
    <phoneticPr fontId="105"/>
  </si>
  <si>
    <t>-</t>
    <phoneticPr fontId="105"/>
  </si>
  <si>
    <t>27　第１ひまわり学童クラブ</t>
  </si>
  <si>
    <t>電力量料金単価</t>
    <phoneticPr fontId="60"/>
  </si>
  <si>
    <t>※施工単価には諸経費、産廃 等を含む</t>
    <phoneticPr fontId="105"/>
  </si>
  <si>
    <t>提案金額</t>
    <phoneticPr fontId="105"/>
  </si>
  <si>
    <t>仮設必要箇所</t>
    <phoneticPr fontId="105"/>
  </si>
  <si>
    <t>稼働日数</t>
    <phoneticPr fontId="105"/>
  </si>
  <si>
    <t>S1</t>
    <phoneticPr fontId="105"/>
  </si>
  <si>
    <t>□450</t>
  </si>
  <si>
    <t>トイレ手洗</t>
    <rPh sb="3" eb="5">
      <t>テアラ</t>
    </rPh>
    <phoneticPr fontId="105"/>
  </si>
  <si>
    <t>A41</t>
    <phoneticPr fontId="105"/>
  </si>
  <si>
    <t>トイレ1</t>
    <phoneticPr fontId="105"/>
  </si>
  <si>
    <t>D1</t>
    <phoneticPr fontId="105"/>
  </si>
  <si>
    <t>アルミ反射板</t>
  </si>
  <si>
    <t>トイレ2</t>
    <phoneticPr fontId="105"/>
  </si>
  <si>
    <t>D1</t>
    <phoneticPr fontId="105"/>
  </si>
  <si>
    <t>遊戯室</t>
    <rPh sb="0" eb="3">
      <t>ユウギシツ</t>
    </rPh>
    <phoneticPr fontId="105"/>
  </si>
  <si>
    <t>13台中1台LED済</t>
    <rPh sb="2" eb="3">
      <t>ダイ</t>
    </rPh>
    <rPh sb="3" eb="4">
      <t>チュウ</t>
    </rPh>
    <rPh sb="5" eb="6">
      <t>ダイ</t>
    </rPh>
    <rPh sb="9" eb="10">
      <t>スミ</t>
    </rPh>
    <phoneticPr fontId="105"/>
  </si>
  <si>
    <t>H=4.1m</t>
    <phoneticPr fontId="105"/>
  </si>
  <si>
    <t>A42g</t>
    <phoneticPr fontId="105"/>
  </si>
  <si>
    <t>H=4.1m</t>
    <phoneticPr fontId="105"/>
  </si>
  <si>
    <t>T42</t>
    <phoneticPr fontId="105"/>
  </si>
  <si>
    <t>笠付トラフ形ベースライト</t>
  </si>
  <si>
    <t>W65</t>
  </si>
  <si>
    <t>A42</t>
    <phoneticPr fontId="105"/>
  </si>
  <si>
    <t>Y1</t>
    <phoneticPr fontId="105"/>
  </si>
  <si>
    <t>玄関前</t>
    <rPh sb="0" eb="3">
      <t>ゲンカンマエ</t>
    </rPh>
    <phoneticPr fontId="105"/>
  </si>
  <si>
    <t>B1</t>
    <phoneticPr fontId="105"/>
  </si>
  <si>
    <t>天井直付</t>
  </si>
  <si>
    <t>外手洗場</t>
    <rPh sb="0" eb="1">
      <t>ソト</t>
    </rPh>
    <rPh sb="1" eb="3">
      <t>テアラ</t>
    </rPh>
    <rPh sb="3" eb="4">
      <t>バ</t>
    </rPh>
    <phoneticPr fontId="105"/>
  </si>
  <si>
    <t>B2</t>
    <phoneticPr fontId="105"/>
  </si>
  <si>
    <t>80x260</t>
  </si>
  <si>
    <t>明るさ・人感センサー付</t>
  </si>
  <si>
    <t>提案金額総額(税抜)</t>
    <phoneticPr fontId="105"/>
  </si>
  <si>
    <t>kWh/年</t>
    <phoneticPr fontId="105"/>
  </si>
  <si>
    <t>kWh/年</t>
    <phoneticPr fontId="105"/>
  </si>
  <si>
    <t>-</t>
    <phoneticPr fontId="105"/>
  </si>
  <si>
    <t>28　第１もりのいえ学童クラブ</t>
  </si>
  <si>
    <t>別途工事費</t>
    <phoneticPr fontId="105"/>
  </si>
  <si>
    <t>H4</t>
  </si>
  <si>
    <t>115×683</t>
  </si>
  <si>
    <t>アクリル乳白カバー付</t>
  </si>
  <si>
    <t>W150</t>
  </si>
  <si>
    <t>学童室</t>
    <rPh sb="0" eb="3">
      <t>ガクドウシツ</t>
    </rPh>
    <phoneticPr fontId="111"/>
  </si>
  <si>
    <t>トイレ前①</t>
    <rPh sb="3" eb="4">
      <t>マエ</t>
    </rPh>
    <phoneticPr fontId="111"/>
  </si>
  <si>
    <t>G3</t>
  </si>
  <si>
    <t>W150想定</t>
  </si>
  <si>
    <t>男子便所①</t>
    <rPh sb="0" eb="2">
      <t>ダンシ</t>
    </rPh>
    <rPh sb="2" eb="4">
      <t>ベンジョ</t>
    </rPh>
    <phoneticPr fontId="111"/>
  </si>
  <si>
    <t>L3</t>
  </si>
  <si>
    <t>コップ形シーリングライト</t>
  </si>
  <si>
    <t>女子便所①</t>
    <rPh sb="0" eb="2">
      <t>ジョシ</t>
    </rPh>
    <rPh sb="2" eb="4">
      <t>ベンジョ</t>
    </rPh>
    <phoneticPr fontId="111"/>
  </si>
  <si>
    <t>トイレ前②</t>
    <rPh sb="3" eb="4">
      <t>マエ</t>
    </rPh>
    <phoneticPr fontId="111"/>
  </si>
  <si>
    <t>男子便所②</t>
    <rPh sb="0" eb="2">
      <t>ダンシ</t>
    </rPh>
    <rPh sb="2" eb="4">
      <t>ベンジョ</t>
    </rPh>
    <phoneticPr fontId="105"/>
  </si>
  <si>
    <t>L4</t>
    <phoneticPr fontId="105"/>
  </si>
  <si>
    <t>シーリングライト</t>
  </si>
  <si>
    <t>ガラスセード付</t>
  </si>
  <si>
    <t>女子便所②</t>
    <rPh sb="0" eb="4">
      <t>ジョシベンジョ</t>
    </rPh>
    <phoneticPr fontId="105"/>
  </si>
  <si>
    <t>L4</t>
    <phoneticPr fontId="105"/>
  </si>
  <si>
    <t>-</t>
    <phoneticPr fontId="105"/>
  </si>
  <si>
    <t>提案金額総額(税抜)</t>
    <phoneticPr fontId="105"/>
  </si>
  <si>
    <t>kWh/年</t>
    <phoneticPr fontId="105"/>
  </si>
  <si>
    <t>提案金額総額(税込)</t>
    <phoneticPr fontId="105"/>
  </si>
  <si>
    <t>29　八木北小学校区第１学童クラブ（山びこルーム第１学童クラブ）</t>
  </si>
  <si>
    <t>別途工事費</t>
    <phoneticPr fontId="105"/>
  </si>
  <si>
    <t>エントランスポーチ</t>
    <phoneticPr fontId="105"/>
  </si>
  <si>
    <t>J</t>
  </si>
  <si>
    <t>Φ140</t>
  </si>
  <si>
    <t>センサ付</t>
  </si>
  <si>
    <t>玄関ホール</t>
    <rPh sb="0" eb="2">
      <t>ゲンカン</t>
    </rPh>
    <phoneticPr fontId="111"/>
  </si>
  <si>
    <t>保育室</t>
    <rPh sb="0" eb="3">
      <t>ホイクシツ</t>
    </rPh>
    <phoneticPr fontId="111"/>
  </si>
  <si>
    <t>□360</t>
  </si>
  <si>
    <t>G</t>
  </si>
  <si>
    <t>180×71</t>
  </si>
  <si>
    <t>H</t>
  </si>
  <si>
    <t>FHT24</t>
  </si>
  <si>
    <t>保育室（和室）</t>
    <rPh sb="0" eb="3">
      <t>ホイクシツ</t>
    </rPh>
    <rPh sb="4" eb="6">
      <t>ワシツ</t>
    </rPh>
    <phoneticPr fontId="111"/>
  </si>
  <si>
    <t>数量表6台/配灯図4台</t>
    <rPh sb="0" eb="3">
      <t>スウリョウヒョウ</t>
    </rPh>
    <rPh sb="4" eb="5">
      <t>ダイ</t>
    </rPh>
    <rPh sb="6" eb="8">
      <t>ハイトウ</t>
    </rPh>
    <rPh sb="8" eb="9">
      <t>ズ</t>
    </rPh>
    <rPh sb="10" eb="11">
      <t>ダイ</t>
    </rPh>
    <phoneticPr fontId="105"/>
  </si>
  <si>
    <t>手洗コーナー</t>
    <rPh sb="0" eb="2">
      <t>テアラ</t>
    </rPh>
    <phoneticPr fontId="111"/>
  </si>
  <si>
    <t>物入</t>
    <rPh sb="0" eb="2">
      <t>モノイレ</t>
    </rPh>
    <phoneticPr fontId="111"/>
  </si>
  <si>
    <t>FHF16</t>
  </si>
  <si>
    <t>調光型</t>
  </si>
  <si>
    <t>ランドリー室</t>
    <rPh sb="5" eb="6">
      <t>シツ</t>
    </rPh>
    <phoneticPr fontId="111"/>
  </si>
  <si>
    <t>テラス</t>
  </si>
  <si>
    <t>西出入口</t>
    <rPh sb="0" eb="1">
      <t>ニシ</t>
    </rPh>
    <rPh sb="1" eb="4">
      <t>デイリグチ</t>
    </rPh>
    <phoneticPr fontId="105"/>
  </si>
  <si>
    <t>I</t>
    <phoneticPr fontId="105"/>
  </si>
  <si>
    <t>外構</t>
    <rPh sb="0" eb="2">
      <t>ガイコウ</t>
    </rPh>
    <phoneticPr fontId="105"/>
  </si>
  <si>
    <t>外構</t>
    <rPh sb="0" eb="2">
      <t>ガイコウ</t>
    </rPh>
    <phoneticPr fontId="111"/>
  </si>
  <si>
    <t>植込</t>
    <rPh sb="0" eb="2">
      <t>ウエコ</t>
    </rPh>
    <phoneticPr fontId="105"/>
  </si>
  <si>
    <t>K</t>
    <phoneticPr fontId="105"/>
  </si>
  <si>
    <t>庭園灯</t>
  </si>
  <si>
    <t>H1054、ポールΦ100</t>
  </si>
  <si>
    <t>駐車場</t>
    <rPh sb="0" eb="3">
      <t>チュウシャジョウ</t>
    </rPh>
    <phoneticPr fontId="105"/>
  </si>
  <si>
    <t>X</t>
    <phoneticPr fontId="105"/>
  </si>
  <si>
    <t>H4500、ポールΦ59.6</t>
  </si>
  <si>
    <t>-</t>
    <phoneticPr fontId="105"/>
  </si>
  <si>
    <t>kWh/年</t>
    <phoneticPr fontId="105"/>
  </si>
  <si>
    <t>30　ひよどり学童クラブ</t>
  </si>
  <si>
    <t>既存照明・提案LED照明リスト及び省エネ試算表</t>
    <phoneticPr fontId="105"/>
  </si>
  <si>
    <t>※施工単価には諸経費、産廃 等を含む</t>
    <phoneticPr fontId="105"/>
  </si>
  <si>
    <t>別途工事費</t>
    <phoneticPr fontId="105"/>
  </si>
  <si>
    <t>仮設必要箇所</t>
    <phoneticPr fontId="105"/>
  </si>
  <si>
    <t>プレイルーム</t>
    <phoneticPr fontId="105"/>
  </si>
  <si>
    <t>F</t>
    <phoneticPr fontId="105"/>
  </si>
  <si>
    <t>1F</t>
  </si>
  <si>
    <t>プレイルーム</t>
  </si>
  <si>
    <t>H</t>
    <phoneticPr fontId="105"/>
  </si>
  <si>
    <t>湯沸・手洗</t>
    <rPh sb="0" eb="2">
      <t>ユワカシ</t>
    </rPh>
    <rPh sb="3" eb="5">
      <t>テアラ</t>
    </rPh>
    <phoneticPr fontId="105"/>
  </si>
  <si>
    <t>D</t>
    <phoneticPr fontId="105"/>
  </si>
  <si>
    <t>E</t>
    <phoneticPr fontId="105"/>
  </si>
  <si>
    <t>男女トイレ</t>
    <rPh sb="0" eb="2">
      <t>ダンジョ</t>
    </rPh>
    <phoneticPr fontId="105"/>
  </si>
  <si>
    <t>D</t>
    <phoneticPr fontId="105"/>
  </si>
  <si>
    <t>E</t>
    <phoneticPr fontId="105"/>
  </si>
  <si>
    <t>シャワー・洗濯室</t>
    <rPh sb="7" eb="8">
      <t>シツ</t>
    </rPh>
    <phoneticPr fontId="105"/>
  </si>
  <si>
    <t>D</t>
    <phoneticPr fontId="105"/>
  </si>
  <si>
    <t>DL</t>
    <phoneticPr fontId="105"/>
  </si>
  <si>
    <t>指導員室</t>
    <rPh sb="0" eb="3">
      <t>シドウイン</t>
    </rPh>
    <rPh sb="3" eb="4">
      <t>シツ</t>
    </rPh>
    <phoneticPr fontId="105"/>
  </si>
  <si>
    <t>A</t>
    <phoneticPr fontId="105"/>
  </si>
  <si>
    <t>休養室</t>
    <rPh sb="0" eb="2">
      <t>キュウヨウ</t>
    </rPh>
    <rPh sb="2" eb="3">
      <t>シツ</t>
    </rPh>
    <phoneticPr fontId="105"/>
  </si>
  <si>
    <t>C</t>
    <phoneticPr fontId="105"/>
  </si>
  <si>
    <t>□630想定</t>
  </si>
  <si>
    <t>B</t>
    <phoneticPr fontId="105"/>
  </si>
  <si>
    <t>D</t>
    <phoneticPr fontId="105"/>
  </si>
  <si>
    <t>機械室</t>
    <rPh sb="0" eb="3">
      <t>キカイシツ</t>
    </rPh>
    <phoneticPr fontId="105"/>
  </si>
  <si>
    <t>A</t>
    <phoneticPr fontId="105"/>
  </si>
  <si>
    <t>トイレ</t>
    <phoneticPr fontId="105"/>
  </si>
  <si>
    <t>B</t>
    <phoneticPr fontId="105"/>
  </si>
  <si>
    <t>屋外</t>
    <rPh sb="0" eb="2">
      <t>オクガイ</t>
    </rPh>
    <phoneticPr fontId="105"/>
  </si>
  <si>
    <t>壁面</t>
    <rPh sb="0" eb="2">
      <t>ヘキメン</t>
    </rPh>
    <phoneticPr fontId="105"/>
  </si>
  <si>
    <t>G</t>
    <phoneticPr fontId="105"/>
  </si>
  <si>
    <t>既存照明
従量電気料金（円）</t>
    <phoneticPr fontId="105"/>
  </si>
  <si>
    <t>提案金額総額(税抜)</t>
    <phoneticPr fontId="105"/>
  </si>
  <si>
    <t>kWh/年</t>
    <phoneticPr fontId="105"/>
  </si>
  <si>
    <t>提案金額総額(税込)</t>
    <phoneticPr fontId="105"/>
  </si>
  <si>
    <t>31　第１おおたかの森ルーム</t>
  </si>
  <si>
    <t>踏込</t>
    <rPh sb="0" eb="2">
      <t>フミコミ</t>
    </rPh>
    <phoneticPr fontId="105"/>
  </si>
  <si>
    <t>L322</t>
    <phoneticPr fontId="105"/>
  </si>
  <si>
    <t>L322</t>
    <phoneticPr fontId="105"/>
  </si>
  <si>
    <t>直管器具</t>
  </si>
  <si>
    <t>FHF32(高出力)</t>
  </si>
  <si>
    <t>W160</t>
  </si>
  <si>
    <t>スーパースリム</t>
  </si>
  <si>
    <t>ED1</t>
    <phoneticPr fontId="105"/>
  </si>
  <si>
    <t>B級BH形　誘導灯</t>
  </si>
  <si>
    <t>CF200</t>
  </si>
  <si>
    <t>片面/誘導音・点滅</t>
  </si>
  <si>
    <t>フローリングスペース</t>
    <phoneticPr fontId="105"/>
  </si>
  <si>
    <t>L322</t>
    <phoneticPr fontId="105"/>
  </si>
  <si>
    <t>フローリングスペース</t>
    <phoneticPr fontId="105"/>
  </si>
  <si>
    <t>d241</t>
    <phoneticPr fontId="105"/>
  </si>
  <si>
    <t>安定器内蔵</t>
  </si>
  <si>
    <t>事務室</t>
    <rPh sb="0" eb="2">
      <t>ジム</t>
    </rPh>
    <rPh sb="2" eb="3">
      <t>シツ</t>
    </rPh>
    <phoneticPr fontId="105"/>
  </si>
  <si>
    <t>EA2</t>
    <phoneticPr fontId="105"/>
  </si>
  <si>
    <t>タタミスペース</t>
    <phoneticPr fontId="105"/>
  </si>
  <si>
    <t>L322</t>
    <phoneticPr fontId="105"/>
  </si>
  <si>
    <t>WC(W)</t>
    <phoneticPr fontId="105"/>
  </si>
  <si>
    <t>人感センサー付</t>
    <rPh sb="0" eb="2">
      <t>ジンカン</t>
    </rPh>
    <rPh sb="6" eb="7">
      <t>ツキ</t>
    </rPh>
    <phoneticPr fontId="105"/>
  </si>
  <si>
    <t>d241</t>
    <phoneticPr fontId="105"/>
  </si>
  <si>
    <t>WC(W)</t>
    <phoneticPr fontId="105"/>
  </si>
  <si>
    <t>d161</t>
    <phoneticPr fontId="105"/>
  </si>
  <si>
    <t>FHT16</t>
  </si>
  <si>
    <t>d241</t>
    <phoneticPr fontId="105"/>
  </si>
  <si>
    <t>WC(M)</t>
    <phoneticPr fontId="105"/>
  </si>
  <si>
    <t>WC(M)</t>
    <phoneticPr fontId="105"/>
  </si>
  <si>
    <t>d161</t>
    <phoneticPr fontId="105"/>
  </si>
  <si>
    <t>E321</t>
    <phoneticPr fontId="105"/>
  </si>
  <si>
    <t>W70想定</t>
  </si>
  <si>
    <t>遊具庫</t>
    <rPh sb="0" eb="3">
      <t>ユウグコ</t>
    </rPh>
    <phoneticPr fontId="105"/>
  </si>
  <si>
    <t>F321GD</t>
    <phoneticPr fontId="105"/>
  </si>
  <si>
    <t>線ぴ取付ガード</t>
  </si>
  <si>
    <t>ライトコート</t>
    <phoneticPr fontId="105"/>
  </si>
  <si>
    <t>r351W</t>
    <phoneticPr fontId="105"/>
  </si>
  <si>
    <t>スポットライト</t>
  </si>
  <si>
    <t>CDM-R35</t>
  </si>
  <si>
    <t>接地面Φ110</t>
  </si>
  <si>
    <t>強化ガラスパネル</t>
  </si>
  <si>
    <t>既存照明
従量電気料金（円）</t>
    <phoneticPr fontId="105"/>
  </si>
  <si>
    <t>kWh/年</t>
    <phoneticPr fontId="105"/>
  </si>
  <si>
    <t>kWh/年</t>
    <phoneticPr fontId="105"/>
  </si>
  <si>
    <t>提案金額総額(税込)</t>
    <phoneticPr fontId="105"/>
  </si>
  <si>
    <t>-</t>
    <phoneticPr fontId="105"/>
  </si>
  <si>
    <t>32　向小金小学校区第1・第2学童クラブ</t>
  </si>
  <si>
    <t>既存照明・提案LED照明リスト及び省エネ試算表</t>
    <phoneticPr fontId="105"/>
  </si>
  <si>
    <t>2F</t>
    <phoneticPr fontId="105"/>
  </si>
  <si>
    <t>①</t>
    <phoneticPr fontId="105"/>
  </si>
  <si>
    <t>防雨防湿型</t>
  </si>
  <si>
    <t>センサー付</t>
  </si>
  <si>
    <t>下足ホール</t>
    <rPh sb="0" eb="2">
      <t>ゲソク</t>
    </rPh>
    <phoneticPr fontId="105"/>
  </si>
  <si>
    <t>②</t>
    <phoneticPr fontId="105"/>
  </si>
  <si>
    <t>2F</t>
    <phoneticPr fontId="105"/>
  </si>
  <si>
    <t>XBL</t>
    <phoneticPr fontId="105"/>
  </si>
  <si>
    <t>誘導灯 LED</t>
  </si>
  <si>
    <t>B級BL形/避難口</t>
  </si>
  <si>
    <t>②</t>
    <phoneticPr fontId="105"/>
  </si>
  <si>
    <t>2F</t>
    <phoneticPr fontId="105"/>
  </si>
  <si>
    <t>XCL</t>
    <phoneticPr fontId="105"/>
  </si>
  <si>
    <t>C級/避難口</t>
  </si>
  <si>
    <t>2F</t>
    <phoneticPr fontId="105"/>
  </si>
  <si>
    <t>学童②</t>
    <rPh sb="0" eb="2">
      <t>ガクドウ</t>
    </rPh>
    <phoneticPr fontId="105"/>
  </si>
  <si>
    <t>③</t>
    <phoneticPr fontId="105"/>
  </si>
  <si>
    <t>2F</t>
    <phoneticPr fontId="105"/>
  </si>
  <si>
    <t>学童①</t>
    <rPh sb="0" eb="2">
      <t>ガクドウ</t>
    </rPh>
    <phoneticPr fontId="105"/>
  </si>
  <si>
    <t>④</t>
    <phoneticPr fontId="105"/>
  </si>
  <si>
    <t>W160想定</t>
  </si>
  <si>
    <t>2F</t>
    <phoneticPr fontId="105"/>
  </si>
  <si>
    <t>⑤</t>
    <phoneticPr fontId="105"/>
  </si>
  <si>
    <t>2F</t>
    <phoneticPr fontId="105"/>
  </si>
  <si>
    <t>⑥</t>
    <phoneticPr fontId="105"/>
  </si>
  <si>
    <t>⑥</t>
    <phoneticPr fontId="105"/>
  </si>
  <si>
    <t>P階段</t>
    <rPh sb="1" eb="3">
      <t>カイダン</t>
    </rPh>
    <phoneticPr fontId="105"/>
  </si>
  <si>
    <t>①</t>
    <phoneticPr fontId="105"/>
  </si>
  <si>
    <t>-</t>
    <phoneticPr fontId="105"/>
  </si>
  <si>
    <t>-</t>
    <phoneticPr fontId="105"/>
  </si>
  <si>
    <t>提案金額総額(税抜)</t>
    <phoneticPr fontId="105"/>
  </si>
  <si>
    <t>kWh/年</t>
    <phoneticPr fontId="105"/>
  </si>
  <si>
    <t>33　小山小学校</t>
  </si>
  <si>
    <t>提案金額</t>
    <phoneticPr fontId="105"/>
  </si>
  <si>
    <t>校舎</t>
    <rPh sb="0" eb="2">
      <t>コウシャ</t>
    </rPh>
    <phoneticPr fontId="105"/>
  </si>
  <si>
    <t>-</t>
    <phoneticPr fontId="105"/>
  </si>
  <si>
    <t>更衣・シャワー(M)</t>
    <rPh sb="0" eb="2">
      <t>コウイ</t>
    </rPh>
    <phoneticPr fontId="105"/>
  </si>
  <si>
    <t>A321WS</t>
    <phoneticPr fontId="105"/>
  </si>
  <si>
    <t>埋込ベースライト</t>
  </si>
  <si>
    <t>ステンレス製</t>
  </si>
  <si>
    <t>防雨・防湿耐食型</t>
  </si>
  <si>
    <t>1F</t>
    <phoneticPr fontId="105"/>
  </si>
  <si>
    <t>G151WS</t>
    <phoneticPr fontId="105"/>
  </si>
  <si>
    <t>浴室灯</t>
  </si>
  <si>
    <t>浅型/横差し</t>
  </si>
  <si>
    <t>アクリルカバー</t>
  </si>
  <si>
    <t>E321</t>
    <phoneticPr fontId="105"/>
  </si>
  <si>
    <t>1F</t>
    <phoneticPr fontId="105"/>
  </si>
  <si>
    <t>更衣・シャワー(W)</t>
    <rPh sb="0" eb="2">
      <t>コウイ</t>
    </rPh>
    <phoneticPr fontId="105"/>
  </si>
  <si>
    <t>G151WS</t>
    <phoneticPr fontId="105"/>
  </si>
  <si>
    <t>E321</t>
    <phoneticPr fontId="105"/>
  </si>
  <si>
    <t>ホール</t>
    <phoneticPr fontId="105"/>
  </si>
  <si>
    <t>d241</t>
    <phoneticPr fontId="105"/>
  </si>
  <si>
    <t>ポンプ室</t>
    <rPh sb="3" eb="4">
      <t>シツ</t>
    </rPh>
    <phoneticPr fontId="105"/>
  </si>
  <si>
    <t>F321GD</t>
    <phoneticPr fontId="105"/>
  </si>
  <si>
    <t>消火ポンプ室</t>
    <rPh sb="0" eb="2">
      <t>ショウカ</t>
    </rPh>
    <rPh sb="5" eb="6">
      <t>シツ</t>
    </rPh>
    <phoneticPr fontId="105"/>
  </si>
  <si>
    <t>F321GD</t>
    <phoneticPr fontId="105"/>
  </si>
  <si>
    <t>電気室</t>
    <rPh sb="0" eb="3">
      <t>デンキシツ</t>
    </rPh>
    <phoneticPr fontId="105"/>
  </si>
  <si>
    <t>数量表9台/配灯図5台</t>
    <rPh sb="0" eb="3">
      <t>スウリョウヒョウ</t>
    </rPh>
    <rPh sb="4" eb="5">
      <t>ダイ</t>
    </rPh>
    <rPh sb="6" eb="9">
      <t>ハイトウズ</t>
    </rPh>
    <rPh sb="10" eb="11">
      <t>ダイ</t>
    </rPh>
    <phoneticPr fontId="105"/>
  </si>
  <si>
    <t>E321G</t>
    <phoneticPr fontId="105"/>
  </si>
  <si>
    <t>EPS1</t>
    <phoneticPr fontId="105"/>
  </si>
  <si>
    <t>受水槽置場</t>
    <rPh sb="0" eb="5">
      <t>ジュスイソウオキバ</t>
    </rPh>
    <phoneticPr fontId="105"/>
  </si>
  <si>
    <t>数量表7台/配灯図6台</t>
    <rPh sb="0" eb="3">
      <t>スウリョウヒョウ</t>
    </rPh>
    <rPh sb="4" eb="5">
      <t>ダイ</t>
    </rPh>
    <rPh sb="6" eb="9">
      <t>ハイトウズ</t>
    </rPh>
    <rPh sb="10" eb="11">
      <t>ダイ</t>
    </rPh>
    <phoneticPr fontId="105"/>
  </si>
  <si>
    <t>F321GD</t>
    <phoneticPr fontId="105"/>
  </si>
  <si>
    <t>1F</t>
    <phoneticPr fontId="105"/>
  </si>
  <si>
    <t>ボランティアビューロ</t>
    <phoneticPr fontId="105"/>
  </si>
  <si>
    <t>A322</t>
    <phoneticPr fontId="105"/>
  </si>
  <si>
    <t>W220想定</t>
  </si>
  <si>
    <t>階段(2)</t>
    <rPh sb="0" eb="2">
      <t>カイダン</t>
    </rPh>
    <phoneticPr fontId="105"/>
  </si>
  <si>
    <t>F321GD</t>
    <phoneticPr fontId="105"/>
  </si>
  <si>
    <t>前室(1)</t>
    <rPh sb="0" eb="2">
      <t>ゼンシツ</t>
    </rPh>
    <phoneticPr fontId="105"/>
  </si>
  <si>
    <t>D322</t>
    <phoneticPr fontId="105"/>
  </si>
  <si>
    <t>配膳室</t>
    <rPh sb="0" eb="3">
      <t>ハイゼンシツ</t>
    </rPh>
    <phoneticPr fontId="105"/>
  </si>
  <si>
    <t>D321WS</t>
    <phoneticPr fontId="105"/>
  </si>
  <si>
    <t>W128想定</t>
  </si>
  <si>
    <t>1F</t>
    <phoneticPr fontId="105"/>
  </si>
  <si>
    <t>洗浄室</t>
    <rPh sb="0" eb="3">
      <t>センジョウシツ</t>
    </rPh>
    <phoneticPr fontId="105"/>
  </si>
  <si>
    <t>D321WS</t>
    <phoneticPr fontId="105"/>
  </si>
  <si>
    <t>1F</t>
    <phoneticPr fontId="105"/>
  </si>
  <si>
    <t>廊下(1-1)</t>
    <rPh sb="0" eb="2">
      <t>ロウカ</t>
    </rPh>
    <phoneticPr fontId="105"/>
  </si>
  <si>
    <t>A321</t>
    <phoneticPr fontId="105"/>
  </si>
  <si>
    <t>1F</t>
    <phoneticPr fontId="105"/>
  </si>
  <si>
    <t>調理室</t>
    <rPh sb="0" eb="3">
      <t>チョウリシツ</t>
    </rPh>
    <phoneticPr fontId="105"/>
  </si>
  <si>
    <t>D321WS</t>
    <phoneticPr fontId="105"/>
  </si>
  <si>
    <t>下処理室</t>
    <rPh sb="0" eb="4">
      <t>シタショリシツ</t>
    </rPh>
    <phoneticPr fontId="105"/>
  </si>
  <si>
    <t>D321WS</t>
    <phoneticPr fontId="105"/>
  </si>
  <si>
    <t>前室(2)</t>
    <rPh sb="0" eb="2">
      <t>ゼンシツ</t>
    </rPh>
    <phoneticPr fontId="105"/>
  </si>
  <si>
    <t>A321WS</t>
    <phoneticPr fontId="105"/>
  </si>
  <si>
    <t>洗濯室</t>
    <rPh sb="0" eb="3">
      <t>センタクシツ</t>
    </rPh>
    <phoneticPr fontId="105"/>
  </si>
  <si>
    <t>1F</t>
    <phoneticPr fontId="105"/>
  </si>
  <si>
    <t>シャワー</t>
    <phoneticPr fontId="105"/>
  </si>
  <si>
    <t>G151WS</t>
    <phoneticPr fontId="105"/>
  </si>
  <si>
    <t>休憩室(男子)</t>
    <rPh sb="0" eb="3">
      <t>キュウケイシツ</t>
    </rPh>
    <rPh sb="4" eb="6">
      <t>ダンシ</t>
    </rPh>
    <phoneticPr fontId="105"/>
  </si>
  <si>
    <t>M322</t>
    <phoneticPr fontId="105"/>
  </si>
  <si>
    <t>300×1235</t>
  </si>
  <si>
    <t>和風</t>
  </si>
  <si>
    <t>白木枠</t>
  </si>
  <si>
    <t>アクリルパネル</t>
  </si>
  <si>
    <t>休憩室(女子)</t>
    <rPh sb="0" eb="3">
      <t>キュウケイシツ</t>
    </rPh>
    <rPh sb="4" eb="6">
      <t>ジョシ</t>
    </rPh>
    <phoneticPr fontId="105"/>
  </si>
  <si>
    <t>M322</t>
    <phoneticPr fontId="105"/>
  </si>
  <si>
    <t>EPS2</t>
    <phoneticPr fontId="105"/>
  </si>
  <si>
    <t>E321G</t>
    <phoneticPr fontId="105"/>
  </si>
  <si>
    <t>廊下(1-2)</t>
    <rPh sb="0" eb="2">
      <t>ロウカ</t>
    </rPh>
    <phoneticPr fontId="105"/>
  </si>
  <si>
    <t>A321</t>
    <phoneticPr fontId="105"/>
  </si>
  <si>
    <t>WC(1-2M)</t>
    <phoneticPr fontId="105"/>
  </si>
  <si>
    <t>d241</t>
    <phoneticPr fontId="105"/>
  </si>
  <si>
    <t>WC(1-2W)</t>
    <phoneticPr fontId="105"/>
  </si>
  <si>
    <t>d241</t>
    <phoneticPr fontId="105"/>
  </si>
  <si>
    <t>食品庫</t>
    <rPh sb="0" eb="3">
      <t>ショクヒンコ</t>
    </rPh>
    <phoneticPr fontId="105"/>
  </si>
  <si>
    <t>D321</t>
    <phoneticPr fontId="105"/>
  </si>
  <si>
    <t>消耗品庫</t>
    <rPh sb="0" eb="3">
      <t>ショウモウヒン</t>
    </rPh>
    <rPh sb="3" eb="4">
      <t>コ</t>
    </rPh>
    <phoneticPr fontId="105"/>
  </si>
  <si>
    <t>D321</t>
    <phoneticPr fontId="105"/>
  </si>
  <si>
    <t>事務室(1)</t>
    <rPh sb="0" eb="3">
      <t>ジムシツ</t>
    </rPh>
    <phoneticPr fontId="105"/>
  </si>
  <si>
    <t>A321</t>
    <phoneticPr fontId="105"/>
  </si>
  <si>
    <t>検収室</t>
    <rPh sb="0" eb="2">
      <t>ケンシュウ</t>
    </rPh>
    <rPh sb="2" eb="3">
      <t>シツ</t>
    </rPh>
    <phoneticPr fontId="105"/>
  </si>
  <si>
    <t>自家発電機置場</t>
    <rPh sb="0" eb="7">
      <t>ジカハツデンキオキバ</t>
    </rPh>
    <phoneticPr fontId="105"/>
  </si>
  <si>
    <t>F321WD</t>
    <phoneticPr fontId="105"/>
  </si>
  <si>
    <t>ファンルーム</t>
    <phoneticPr fontId="105"/>
  </si>
  <si>
    <t>F321WD</t>
    <phoneticPr fontId="105"/>
  </si>
  <si>
    <t>生ごみ処理</t>
    <rPh sb="0" eb="1">
      <t>ナマ</t>
    </rPh>
    <rPh sb="3" eb="5">
      <t>ショリ</t>
    </rPh>
    <phoneticPr fontId="105"/>
  </si>
  <si>
    <t>F321WD</t>
    <phoneticPr fontId="105"/>
  </si>
  <si>
    <t>ごみ置場</t>
    <rPh sb="2" eb="3">
      <t>オ</t>
    </rPh>
    <rPh sb="3" eb="4">
      <t>バ</t>
    </rPh>
    <phoneticPr fontId="105"/>
  </si>
  <si>
    <t>サービスヤード</t>
    <phoneticPr fontId="105"/>
  </si>
  <si>
    <t>D322WS</t>
    <phoneticPr fontId="105"/>
  </si>
  <si>
    <t>調理実習室</t>
    <rPh sb="0" eb="5">
      <t>チョウリジッシュウシツ</t>
    </rPh>
    <phoneticPr fontId="105"/>
  </si>
  <si>
    <t>A322</t>
    <phoneticPr fontId="105"/>
  </si>
  <si>
    <t>1F</t>
    <phoneticPr fontId="105"/>
  </si>
  <si>
    <t>ランチルーム</t>
    <phoneticPr fontId="105"/>
  </si>
  <si>
    <t>A322</t>
    <phoneticPr fontId="105"/>
  </si>
  <si>
    <t>EPS3</t>
    <phoneticPr fontId="105"/>
  </si>
  <si>
    <t>E321G</t>
    <phoneticPr fontId="105"/>
  </si>
  <si>
    <t>シンボルツリー</t>
    <phoneticPr fontId="105"/>
  </si>
  <si>
    <t>Q351W</t>
    <phoneticPr fontId="105"/>
  </si>
  <si>
    <t>バリードライト</t>
  </si>
  <si>
    <t>MT150</t>
  </si>
  <si>
    <t>Φ49±1.5</t>
  </si>
  <si>
    <t>強化ガラス/ガード</t>
  </si>
  <si>
    <t>多目的トイレ(1-1)</t>
    <rPh sb="0" eb="3">
      <t>タモクテキ</t>
    </rPh>
    <phoneticPr fontId="105"/>
  </si>
  <si>
    <t>WC前</t>
    <rPh sb="2" eb="3">
      <t>マエ</t>
    </rPh>
    <phoneticPr fontId="105"/>
  </si>
  <si>
    <t>d241</t>
    <phoneticPr fontId="105"/>
  </si>
  <si>
    <t>1F</t>
    <phoneticPr fontId="105"/>
  </si>
  <si>
    <t>WC(1-1W)</t>
    <phoneticPr fontId="105"/>
  </si>
  <si>
    <t>E321</t>
    <phoneticPr fontId="105"/>
  </si>
  <si>
    <t>WC(1-1W)</t>
    <phoneticPr fontId="105"/>
  </si>
  <si>
    <t>WC(1-1W)</t>
    <phoneticPr fontId="105"/>
  </si>
  <si>
    <t>d161</t>
    <phoneticPr fontId="105"/>
  </si>
  <si>
    <t>WC(1-1M)</t>
    <phoneticPr fontId="105"/>
  </si>
  <si>
    <t>E321</t>
    <phoneticPr fontId="105"/>
  </si>
  <si>
    <t>WC(1-1M)</t>
    <phoneticPr fontId="105"/>
  </si>
  <si>
    <t>WC(1-1M)</t>
    <phoneticPr fontId="105"/>
  </si>
  <si>
    <t>ビュースペース</t>
    <phoneticPr fontId="105"/>
  </si>
  <si>
    <t>f321W</t>
    <phoneticPr fontId="105"/>
  </si>
  <si>
    <t>庇下用ダウンライト</t>
  </si>
  <si>
    <t>FHT32</t>
  </si>
  <si>
    <t>浅型/ガラスカバー</t>
  </si>
  <si>
    <t>2F</t>
    <phoneticPr fontId="105"/>
  </si>
  <si>
    <t>職員WC(M)</t>
    <rPh sb="0" eb="2">
      <t>ショクイン</t>
    </rPh>
    <phoneticPr fontId="105"/>
  </si>
  <si>
    <t>d241</t>
    <phoneticPr fontId="105"/>
  </si>
  <si>
    <t>2F</t>
    <phoneticPr fontId="105"/>
  </si>
  <si>
    <t>職員WC(W)</t>
    <rPh sb="0" eb="2">
      <t>ショクイン</t>
    </rPh>
    <phoneticPr fontId="105"/>
  </si>
  <si>
    <t>2F</t>
    <phoneticPr fontId="105"/>
  </si>
  <si>
    <t>d241</t>
    <phoneticPr fontId="105"/>
  </si>
  <si>
    <t>d161</t>
    <phoneticPr fontId="105"/>
  </si>
  <si>
    <t>2F</t>
    <phoneticPr fontId="105"/>
  </si>
  <si>
    <t>観察窓</t>
    <rPh sb="0" eb="3">
      <t>カンサツマド</t>
    </rPh>
    <phoneticPr fontId="105"/>
  </si>
  <si>
    <t>WC(2-1)</t>
    <phoneticPr fontId="105"/>
  </si>
  <si>
    <t>E201C</t>
    <phoneticPr fontId="105"/>
  </si>
  <si>
    <t>W60想定</t>
  </si>
  <si>
    <t>WC(2-1)</t>
    <phoneticPr fontId="105"/>
  </si>
  <si>
    <t>d241</t>
    <phoneticPr fontId="105"/>
  </si>
  <si>
    <t>多目的トイレ(2-1)</t>
    <rPh sb="0" eb="3">
      <t>タモクテキ</t>
    </rPh>
    <phoneticPr fontId="105"/>
  </si>
  <si>
    <t>d241</t>
    <phoneticPr fontId="105"/>
  </si>
  <si>
    <t>EPS1</t>
    <phoneticPr fontId="105"/>
  </si>
  <si>
    <t>E321G</t>
    <phoneticPr fontId="105"/>
  </si>
  <si>
    <t>教室(1-3)</t>
    <rPh sb="0" eb="2">
      <t>キョウシツ</t>
    </rPh>
    <phoneticPr fontId="105"/>
  </si>
  <si>
    <t>I322</t>
    <phoneticPr fontId="105"/>
  </si>
  <si>
    <t>直付下面開放</t>
  </si>
  <si>
    <t>W238</t>
  </si>
  <si>
    <t>環境配慮型</t>
  </si>
  <si>
    <t>スクールコンフォート</t>
  </si>
  <si>
    <t>廊下1</t>
    <rPh sb="0" eb="2">
      <t>ロウカ</t>
    </rPh>
    <phoneticPr fontId="105"/>
  </si>
  <si>
    <t>A322</t>
    <phoneticPr fontId="105"/>
  </si>
  <si>
    <t>屋外階段(2)</t>
    <rPh sb="0" eb="4">
      <t>オクガイカイダン</t>
    </rPh>
    <phoneticPr fontId="105"/>
  </si>
  <si>
    <t>H701W</t>
    <phoneticPr fontId="105"/>
  </si>
  <si>
    <t>ライトポール</t>
  </si>
  <si>
    <t>MT70</t>
  </si>
  <si>
    <t>乳白アクリルグローブ</t>
  </si>
  <si>
    <t>多目的スペース(2-1)</t>
    <rPh sb="0" eb="3">
      <t>タモクテキ</t>
    </rPh>
    <phoneticPr fontId="105"/>
  </si>
  <si>
    <t>2F</t>
    <phoneticPr fontId="105"/>
  </si>
  <si>
    <t>教室(1-2)</t>
    <rPh sb="0" eb="2">
      <t>キョウシツ</t>
    </rPh>
    <phoneticPr fontId="105"/>
  </si>
  <si>
    <t>I322</t>
    <phoneticPr fontId="105"/>
  </si>
  <si>
    <t>教室(1-1)</t>
    <rPh sb="0" eb="2">
      <t>キョウシツ</t>
    </rPh>
    <phoneticPr fontId="105"/>
  </si>
  <si>
    <t>WC(2-2W)</t>
    <phoneticPr fontId="105"/>
  </si>
  <si>
    <t>d161</t>
    <phoneticPr fontId="105"/>
  </si>
  <si>
    <t>WC(2-2M)</t>
    <phoneticPr fontId="105"/>
  </si>
  <si>
    <t>E321</t>
    <phoneticPr fontId="105"/>
  </si>
  <si>
    <t>WC(2-2M)</t>
    <phoneticPr fontId="105"/>
  </si>
  <si>
    <t>人感センサー付</t>
    <phoneticPr fontId="105"/>
  </si>
  <si>
    <t>d161</t>
    <phoneticPr fontId="105"/>
  </si>
  <si>
    <t>低学年昇降口</t>
    <rPh sb="0" eb="3">
      <t>テイガクネン</t>
    </rPh>
    <rPh sb="3" eb="6">
      <t>ショウコウグチ</t>
    </rPh>
    <phoneticPr fontId="105"/>
  </si>
  <si>
    <t>f321W</t>
    <phoneticPr fontId="105"/>
  </si>
  <si>
    <t>ワゴンプール</t>
    <phoneticPr fontId="105"/>
  </si>
  <si>
    <t>教室(2-1)</t>
    <rPh sb="0" eb="2">
      <t>キョウシツ</t>
    </rPh>
    <phoneticPr fontId="105"/>
  </si>
  <si>
    <t>I322</t>
    <phoneticPr fontId="105"/>
  </si>
  <si>
    <t>多目的スペース(2-2)</t>
    <rPh sb="0" eb="3">
      <t>タモクテキ</t>
    </rPh>
    <phoneticPr fontId="105"/>
  </si>
  <si>
    <t>多目的スペース外部</t>
    <rPh sb="0" eb="3">
      <t>タモクテキ</t>
    </rPh>
    <rPh sb="7" eb="9">
      <t>ガイブ</t>
    </rPh>
    <phoneticPr fontId="105"/>
  </si>
  <si>
    <t>f321W</t>
    <phoneticPr fontId="105"/>
  </si>
  <si>
    <t>教室(2-2)</t>
    <rPh sb="0" eb="2">
      <t>キョウシツ</t>
    </rPh>
    <phoneticPr fontId="105"/>
  </si>
  <si>
    <t>I322</t>
    <phoneticPr fontId="105"/>
  </si>
  <si>
    <t>教室(2-3)</t>
    <rPh sb="0" eb="2">
      <t>キョウシツ</t>
    </rPh>
    <phoneticPr fontId="105"/>
  </si>
  <si>
    <t>EPS2</t>
    <phoneticPr fontId="105"/>
  </si>
  <si>
    <t>EPS2</t>
    <phoneticPr fontId="105"/>
  </si>
  <si>
    <t>A321WS</t>
    <phoneticPr fontId="105"/>
  </si>
  <si>
    <t>屋外階段(5)</t>
    <rPh sb="0" eb="4">
      <t>オクガイカイダン</t>
    </rPh>
    <phoneticPr fontId="105"/>
  </si>
  <si>
    <t>s321W</t>
    <phoneticPr fontId="105"/>
  </si>
  <si>
    <t>接地面118×178</t>
  </si>
  <si>
    <t>強化ガラス</t>
  </si>
  <si>
    <t>斜差し</t>
  </si>
  <si>
    <t>大階段</t>
    <rPh sb="0" eb="1">
      <t>ダイ</t>
    </rPh>
    <rPh sb="1" eb="3">
      <t>カイダン</t>
    </rPh>
    <phoneticPr fontId="105"/>
  </si>
  <si>
    <t>H701W</t>
    <phoneticPr fontId="105"/>
  </si>
  <si>
    <t>屋外階段(6)・スロープ</t>
    <rPh sb="0" eb="4">
      <t>オクガイカイダン</t>
    </rPh>
    <phoneticPr fontId="105"/>
  </si>
  <si>
    <t>s321W</t>
    <phoneticPr fontId="105"/>
  </si>
  <si>
    <t>屋外階段(8)</t>
    <rPh sb="0" eb="4">
      <t>オクガイカイダン</t>
    </rPh>
    <phoneticPr fontId="105"/>
  </si>
  <si>
    <t>H701W</t>
    <phoneticPr fontId="105"/>
  </si>
  <si>
    <t>コンピューター室</t>
    <rPh sb="7" eb="8">
      <t>シツ</t>
    </rPh>
    <phoneticPr fontId="105"/>
  </si>
  <si>
    <t>C322</t>
    <phoneticPr fontId="105"/>
  </si>
  <si>
    <t>ルーバー</t>
  </si>
  <si>
    <t>EVホール</t>
    <phoneticPr fontId="105"/>
  </si>
  <si>
    <t>WC(2-5W)</t>
    <phoneticPr fontId="105"/>
  </si>
  <si>
    <t>WC(2-5W)</t>
    <phoneticPr fontId="105"/>
  </si>
  <si>
    <t>WC(2-5M)</t>
    <phoneticPr fontId="105"/>
  </si>
  <si>
    <t>図書室</t>
    <rPh sb="0" eb="3">
      <t>トショシツ</t>
    </rPh>
    <phoneticPr fontId="105"/>
  </si>
  <si>
    <t>L322</t>
    <phoneticPr fontId="105"/>
  </si>
  <si>
    <t>2F</t>
    <phoneticPr fontId="105"/>
  </si>
  <si>
    <t>屋外階段(1)</t>
    <rPh sb="0" eb="4">
      <t>オクガイカイダン</t>
    </rPh>
    <phoneticPr fontId="105"/>
  </si>
  <si>
    <t>H701W</t>
    <phoneticPr fontId="105"/>
  </si>
  <si>
    <t>s321W</t>
    <phoneticPr fontId="105"/>
  </si>
  <si>
    <t>休憩室</t>
    <rPh sb="0" eb="3">
      <t>キュウケイシツ</t>
    </rPh>
    <phoneticPr fontId="105"/>
  </si>
  <si>
    <t>B322</t>
    <phoneticPr fontId="105"/>
  </si>
  <si>
    <t>アクリル乳白カバー</t>
  </si>
  <si>
    <t>調整室(1)</t>
    <rPh sb="0" eb="3">
      <t>チョウセイシツ</t>
    </rPh>
    <phoneticPr fontId="105"/>
  </si>
  <si>
    <t>A321</t>
    <phoneticPr fontId="105"/>
  </si>
  <si>
    <t>放送室</t>
    <rPh sb="0" eb="3">
      <t>ホウソウシツ</t>
    </rPh>
    <phoneticPr fontId="105"/>
  </si>
  <si>
    <t>d161</t>
    <phoneticPr fontId="105"/>
  </si>
  <si>
    <t>シンボルツリー</t>
    <phoneticPr fontId="105"/>
  </si>
  <si>
    <t>Q351W</t>
    <phoneticPr fontId="105"/>
  </si>
  <si>
    <t>みんなの広場</t>
    <rPh sb="4" eb="6">
      <t>ヒロバ</t>
    </rPh>
    <phoneticPr fontId="105"/>
  </si>
  <si>
    <t>f321W</t>
    <phoneticPr fontId="105"/>
  </si>
  <si>
    <t>2F</t>
    <phoneticPr fontId="105"/>
  </si>
  <si>
    <t>ピロティ</t>
    <phoneticPr fontId="105"/>
  </si>
  <si>
    <t>f321W</t>
    <phoneticPr fontId="105"/>
  </si>
  <si>
    <t>廊下3</t>
    <rPh sb="0" eb="2">
      <t>ロウカ</t>
    </rPh>
    <phoneticPr fontId="105"/>
  </si>
  <si>
    <t>d241</t>
    <phoneticPr fontId="105"/>
  </si>
  <si>
    <t>幼児教育研究室</t>
    <rPh sb="0" eb="7">
      <t>ヨウジキョウイクケンキュウシツ</t>
    </rPh>
    <phoneticPr fontId="105"/>
  </si>
  <si>
    <t>A322</t>
    <phoneticPr fontId="105"/>
  </si>
  <si>
    <t>2F</t>
    <phoneticPr fontId="105"/>
  </si>
  <si>
    <t>会議室(1)</t>
    <rPh sb="0" eb="3">
      <t>カイギシツ</t>
    </rPh>
    <phoneticPr fontId="105"/>
  </si>
  <si>
    <t>校長室</t>
    <rPh sb="0" eb="2">
      <t>コウチョウ</t>
    </rPh>
    <rPh sb="2" eb="3">
      <t>シツ</t>
    </rPh>
    <phoneticPr fontId="105"/>
  </si>
  <si>
    <t>N964</t>
    <phoneticPr fontId="105"/>
  </si>
  <si>
    <t>FPR96</t>
  </si>
  <si>
    <t>□900想定</t>
  </si>
  <si>
    <t>保健室</t>
    <rPh sb="0" eb="3">
      <t>ホケンシツ</t>
    </rPh>
    <phoneticPr fontId="105"/>
  </si>
  <si>
    <t>B322</t>
    <phoneticPr fontId="105"/>
  </si>
  <si>
    <t>2F</t>
    <phoneticPr fontId="105"/>
  </si>
  <si>
    <t>倉庫(2-4)</t>
    <rPh sb="0" eb="2">
      <t>ソウコ</t>
    </rPh>
    <phoneticPr fontId="105"/>
  </si>
  <si>
    <t>F321GD</t>
    <phoneticPr fontId="105"/>
  </si>
  <si>
    <t>2F</t>
    <phoneticPr fontId="105"/>
  </si>
  <si>
    <t>言語指導学級(1)</t>
    <rPh sb="0" eb="6">
      <t>ゲンゴシドウガッキュウ</t>
    </rPh>
    <phoneticPr fontId="105"/>
  </si>
  <si>
    <t>A322</t>
    <phoneticPr fontId="105"/>
  </si>
  <si>
    <t>言語指導学級(2)</t>
    <rPh sb="0" eb="6">
      <t>ゲンゴシドウガッキュウ</t>
    </rPh>
    <phoneticPr fontId="105"/>
  </si>
  <si>
    <t>A322</t>
    <phoneticPr fontId="105"/>
  </si>
  <si>
    <t>特別支援学級</t>
    <rPh sb="0" eb="6">
      <t>トクベツシエンガッキュウ</t>
    </rPh>
    <phoneticPr fontId="105"/>
  </si>
  <si>
    <t>給湯室(1)</t>
    <rPh sb="0" eb="3">
      <t>キュウトウシツ</t>
    </rPh>
    <phoneticPr fontId="105"/>
  </si>
  <si>
    <t>資料室</t>
    <rPh sb="0" eb="3">
      <t>シリョウシツ</t>
    </rPh>
    <phoneticPr fontId="105"/>
  </si>
  <si>
    <t>EPS</t>
    <phoneticPr fontId="105"/>
  </si>
  <si>
    <t>E321G</t>
    <phoneticPr fontId="105"/>
  </si>
  <si>
    <t>PS</t>
    <phoneticPr fontId="105"/>
  </si>
  <si>
    <t>E321G</t>
    <phoneticPr fontId="105"/>
  </si>
  <si>
    <t>印刷室</t>
    <rPh sb="0" eb="3">
      <t>インサツシツ</t>
    </rPh>
    <phoneticPr fontId="105"/>
  </si>
  <si>
    <t>職員更衣(M)</t>
    <rPh sb="0" eb="4">
      <t>ショクインコウイ</t>
    </rPh>
    <phoneticPr fontId="105"/>
  </si>
  <si>
    <t>A321</t>
    <phoneticPr fontId="105"/>
  </si>
  <si>
    <t>職員更衣(W)</t>
    <rPh sb="0" eb="4">
      <t>ショクインコウイ</t>
    </rPh>
    <phoneticPr fontId="105"/>
  </si>
  <si>
    <t>A321</t>
    <phoneticPr fontId="105"/>
  </si>
  <si>
    <t>SPC控室</t>
    <rPh sb="3" eb="5">
      <t>ヒカエシツ</t>
    </rPh>
    <phoneticPr fontId="105"/>
  </si>
  <si>
    <t>A322</t>
    <phoneticPr fontId="105"/>
  </si>
  <si>
    <t>事務室(学校)</t>
    <rPh sb="0" eb="3">
      <t>ジムシツ</t>
    </rPh>
    <rPh sb="4" eb="6">
      <t>ガッコウ</t>
    </rPh>
    <phoneticPr fontId="105"/>
  </si>
  <si>
    <t>倉庫(2-1)</t>
    <rPh sb="0" eb="2">
      <t>ソウコ</t>
    </rPh>
    <phoneticPr fontId="105"/>
  </si>
  <si>
    <t>倉庫(2-2)</t>
    <rPh sb="0" eb="2">
      <t>ソウコ</t>
    </rPh>
    <phoneticPr fontId="105"/>
  </si>
  <si>
    <t>教育相談室</t>
    <rPh sb="0" eb="5">
      <t>キョウイクソウダンシツ</t>
    </rPh>
    <phoneticPr fontId="105"/>
  </si>
  <si>
    <t>倉庫(2-3)</t>
    <rPh sb="0" eb="2">
      <t>ソウコ</t>
    </rPh>
    <phoneticPr fontId="105"/>
  </si>
  <si>
    <t>屋外階段(4)</t>
    <rPh sb="0" eb="4">
      <t>オクガイカイダン</t>
    </rPh>
    <phoneticPr fontId="105"/>
  </si>
  <si>
    <t>H701W</t>
    <phoneticPr fontId="105"/>
  </si>
  <si>
    <t>3F</t>
    <phoneticPr fontId="105"/>
  </si>
  <si>
    <t>教室(3-3)</t>
    <rPh sb="0" eb="2">
      <t>キョウシツ</t>
    </rPh>
    <phoneticPr fontId="105"/>
  </si>
  <si>
    <t>I322</t>
    <phoneticPr fontId="105"/>
  </si>
  <si>
    <t>教室(3-2)</t>
    <rPh sb="0" eb="2">
      <t>キョウシツ</t>
    </rPh>
    <phoneticPr fontId="105"/>
  </si>
  <si>
    <t>多目的スペース(3-1)</t>
    <rPh sb="0" eb="3">
      <t>タモクテキ</t>
    </rPh>
    <phoneticPr fontId="105"/>
  </si>
  <si>
    <t>教室(3-1)</t>
    <rPh sb="0" eb="2">
      <t>キョウシツ</t>
    </rPh>
    <phoneticPr fontId="105"/>
  </si>
  <si>
    <t>WC(3-1W)</t>
    <phoneticPr fontId="105"/>
  </si>
  <si>
    <t>d241</t>
    <phoneticPr fontId="105"/>
  </si>
  <si>
    <t>d161</t>
    <phoneticPr fontId="105"/>
  </si>
  <si>
    <t>WC(3-1M)</t>
    <phoneticPr fontId="105"/>
  </si>
  <si>
    <t>E321</t>
    <phoneticPr fontId="105"/>
  </si>
  <si>
    <t>数量表42台/配灯図43台</t>
    <rPh sb="0" eb="3">
      <t>スウリョウヒョウ</t>
    </rPh>
    <rPh sb="5" eb="6">
      <t>ダイ</t>
    </rPh>
    <rPh sb="7" eb="10">
      <t>ハイトウズ</t>
    </rPh>
    <rPh sb="12" eb="13">
      <t>ダイ</t>
    </rPh>
    <phoneticPr fontId="105"/>
  </si>
  <si>
    <t>3F</t>
    <phoneticPr fontId="105"/>
  </si>
  <si>
    <t>中学年昇降口</t>
    <rPh sb="0" eb="1">
      <t>ナカ</t>
    </rPh>
    <rPh sb="1" eb="3">
      <t>ガクネン</t>
    </rPh>
    <rPh sb="3" eb="6">
      <t>ショウコウグチ</t>
    </rPh>
    <phoneticPr fontId="105"/>
  </si>
  <si>
    <t>教室(4-1)</t>
    <rPh sb="0" eb="2">
      <t>キョウシツ</t>
    </rPh>
    <phoneticPr fontId="105"/>
  </si>
  <si>
    <t>教室(4-2)</t>
    <rPh sb="0" eb="2">
      <t>キョウシツ</t>
    </rPh>
    <phoneticPr fontId="105"/>
  </si>
  <si>
    <t>多目的スペース(3-2)</t>
    <rPh sb="0" eb="3">
      <t>タモクテキ</t>
    </rPh>
    <phoneticPr fontId="105"/>
  </si>
  <si>
    <t>教室(4-3)</t>
    <rPh sb="0" eb="2">
      <t>キョウシツ</t>
    </rPh>
    <phoneticPr fontId="105"/>
  </si>
  <si>
    <t>教室(5-3)</t>
    <rPh sb="0" eb="2">
      <t>キョウシツ</t>
    </rPh>
    <phoneticPr fontId="105"/>
  </si>
  <si>
    <t>ゼミ室(4)</t>
    <rPh sb="2" eb="3">
      <t>シツ</t>
    </rPh>
    <phoneticPr fontId="105"/>
  </si>
  <si>
    <t>I322</t>
    <phoneticPr fontId="105"/>
  </si>
  <si>
    <t>3F</t>
    <phoneticPr fontId="105"/>
  </si>
  <si>
    <t>多目的スペース(3-3)</t>
    <rPh sb="0" eb="3">
      <t>タモクテキ</t>
    </rPh>
    <phoneticPr fontId="105"/>
  </si>
  <si>
    <t>教室(5-2)</t>
    <rPh sb="0" eb="2">
      <t>キョウシツ</t>
    </rPh>
    <phoneticPr fontId="105"/>
  </si>
  <si>
    <t>ゼミ室(3)</t>
    <rPh sb="2" eb="3">
      <t>シツ</t>
    </rPh>
    <phoneticPr fontId="105"/>
  </si>
  <si>
    <t>H701W</t>
    <phoneticPr fontId="105"/>
  </si>
  <si>
    <t>教室(5-1)</t>
    <rPh sb="0" eb="2">
      <t>キョウシツ</t>
    </rPh>
    <phoneticPr fontId="105"/>
  </si>
  <si>
    <t>WC(3-2W)</t>
    <phoneticPr fontId="105"/>
  </si>
  <si>
    <t>WC(3-2M)</t>
    <phoneticPr fontId="105"/>
  </si>
  <si>
    <t>高学年昇降口</t>
    <rPh sb="0" eb="6">
      <t>コウガクネンショウコウグチ</t>
    </rPh>
    <phoneticPr fontId="105"/>
  </si>
  <si>
    <t>f321W</t>
    <phoneticPr fontId="105"/>
  </si>
  <si>
    <t>ワゴンプール</t>
    <phoneticPr fontId="105"/>
  </si>
  <si>
    <t>教室(6-1)</t>
    <rPh sb="0" eb="2">
      <t>キョウシツ</t>
    </rPh>
    <phoneticPr fontId="105"/>
  </si>
  <si>
    <t>ゼミ室(2)</t>
    <rPh sb="2" eb="3">
      <t>シツ</t>
    </rPh>
    <phoneticPr fontId="105"/>
  </si>
  <si>
    <t>多目的スペース(3-4)</t>
    <rPh sb="0" eb="3">
      <t>タモクテキ</t>
    </rPh>
    <phoneticPr fontId="105"/>
  </si>
  <si>
    <t>教室(6-2)</t>
    <rPh sb="0" eb="2">
      <t>キョウシツ</t>
    </rPh>
    <phoneticPr fontId="105"/>
  </si>
  <si>
    <t>ゼミ室(1)</t>
    <rPh sb="2" eb="3">
      <t>シツ</t>
    </rPh>
    <phoneticPr fontId="105"/>
  </si>
  <si>
    <t>教室(6-3)</t>
    <rPh sb="0" eb="2">
      <t>キョウシツ</t>
    </rPh>
    <phoneticPr fontId="105"/>
  </si>
  <si>
    <t>A321WS</t>
    <phoneticPr fontId="105"/>
  </si>
  <si>
    <t>屋外階段</t>
    <rPh sb="0" eb="4">
      <t>オクガイカイダン</t>
    </rPh>
    <phoneticPr fontId="105"/>
  </si>
  <si>
    <t>i131W</t>
    <phoneticPr fontId="105"/>
  </si>
  <si>
    <t>フットライト</t>
  </si>
  <si>
    <t>FPL13</t>
  </si>
  <si>
    <t>強化ガラスカバー</t>
  </si>
  <si>
    <t>屋外階段(3)</t>
    <rPh sb="0" eb="4">
      <t>オクガイカイダン</t>
    </rPh>
    <phoneticPr fontId="105"/>
  </si>
  <si>
    <t>s321W</t>
    <phoneticPr fontId="105"/>
  </si>
  <si>
    <t>音楽室(2)</t>
    <rPh sb="0" eb="3">
      <t>オンガクシツ</t>
    </rPh>
    <phoneticPr fontId="105"/>
  </si>
  <si>
    <t>p425</t>
    <phoneticPr fontId="105"/>
  </si>
  <si>
    <t>JD425</t>
  </si>
  <si>
    <t>E11</t>
  </si>
  <si>
    <t>廊下2</t>
    <rPh sb="0" eb="2">
      <t>ロウカ</t>
    </rPh>
    <phoneticPr fontId="105"/>
  </si>
  <si>
    <t>WC(3-3W)</t>
    <phoneticPr fontId="105"/>
  </si>
  <si>
    <t>WC(3-3W)</t>
    <phoneticPr fontId="105"/>
  </si>
  <si>
    <t>WC(3-3M)</t>
    <phoneticPr fontId="105"/>
  </si>
  <si>
    <t>WC(3-3M)</t>
    <phoneticPr fontId="105"/>
  </si>
  <si>
    <t>多目的トイレ(3-3)</t>
    <rPh sb="0" eb="3">
      <t>タモクテキ</t>
    </rPh>
    <phoneticPr fontId="105"/>
  </si>
  <si>
    <t>人感センサー付
数量表2台/配灯図4台</t>
    <rPh sb="0" eb="2">
      <t>ジンカン</t>
    </rPh>
    <rPh sb="6" eb="7">
      <t>ツキ</t>
    </rPh>
    <rPh sb="8" eb="11">
      <t>スウリョウヒョウ</t>
    </rPh>
    <rPh sb="12" eb="13">
      <t>ダイ</t>
    </rPh>
    <rPh sb="14" eb="17">
      <t>ハイトウズ</t>
    </rPh>
    <rPh sb="18" eb="19">
      <t>ダイ</t>
    </rPh>
    <phoneticPr fontId="105"/>
  </si>
  <si>
    <t>薬品庫</t>
    <rPh sb="0" eb="3">
      <t>ヤクヒンコ</t>
    </rPh>
    <phoneticPr fontId="105"/>
  </si>
  <si>
    <t>A322</t>
    <phoneticPr fontId="105"/>
  </si>
  <si>
    <t>3F</t>
    <phoneticPr fontId="105"/>
  </si>
  <si>
    <t>パート練習(2)</t>
    <rPh sb="3" eb="5">
      <t>レンシュウ</t>
    </rPh>
    <phoneticPr fontId="105"/>
  </si>
  <si>
    <t>パート練習(1)</t>
    <rPh sb="3" eb="5">
      <t>レンシュウ</t>
    </rPh>
    <phoneticPr fontId="105"/>
  </si>
  <si>
    <t>倉庫(3-1)</t>
    <rPh sb="0" eb="2">
      <t>ソウコ</t>
    </rPh>
    <phoneticPr fontId="105"/>
  </si>
  <si>
    <t>F322GD</t>
    <phoneticPr fontId="105"/>
  </si>
  <si>
    <t>音楽室(1)</t>
    <rPh sb="0" eb="3">
      <t>オンガクシツ</t>
    </rPh>
    <phoneticPr fontId="105"/>
  </si>
  <si>
    <t>C322</t>
    <phoneticPr fontId="105"/>
  </si>
  <si>
    <t>音楽準備室</t>
    <rPh sb="0" eb="5">
      <t>オンガクジュンビシツ</t>
    </rPh>
    <phoneticPr fontId="105"/>
  </si>
  <si>
    <t>EPS4</t>
    <phoneticPr fontId="105"/>
  </si>
  <si>
    <t>アトリエ</t>
    <phoneticPr fontId="105"/>
  </si>
  <si>
    <t>家庭科室</t>
    <rPh sb="0" eb="4">
      <t>カテイカシツ</t>
    </rPh>
    <phoneticPr fontId="105"/>
  </si>
  <si>
    <t>A322</t>
    <phoneticPr fontId="105"/>
  </si>
  <si>
    <t>3F</t>
    <phoneticPr fontId="105"/>
  </si>
  <si>
    <t>理科実験室</t>
    <rPh sb="0" eb="2">
      <t>リカ</t>
    </rPh>
    <rPh sb="2" eb="5">
      <t>ジッケンシツ</t>
    </rPh>
    <phoneticPr fontId="105"/>
  </si>
  <si>
    <t>アトリエ準備室</t>
    <rPh sb="4" eb="7">
      <t>ジュンビシツ</t>
    </rPh>
    <phoneticPr fontId="105"/>
  </si>
  <si>
    <t>I322'</t>
    <phoneticPr fontId="105"/>
  </si>
  <si>
    <t>W250想定</t>
  </si>
  <si>
    <t>理科準備室</t>
    <rPh sb="0" eb="5">
      <t>リカジュンビシツ</t>
    </rPh>
    <phoneticPr fontId="105"/>
  </si>
  <si>
    <t>i131</t>
    <phoneticPr fontId="105"/>
  </si>
  <si>
    <t>足洗場</t>
    <rPh sb="0" eb="1">
      <t>アシ</t>
    </rPh>
    <rPh sb="1" eb="2">
      <t>アラ</t>
    </rPh>
    <rPh sb="2" eb="3">
      <t>バ</t>
    </rPh>
    <phoneticPr fontId="105"/>
  </si>
  <si>
    <t>f321W</t>
    <phoneticPr fontId="105"/>
  </si>
  <si>
    <t>家庭科準備室</t>
    <rPh sb="0" eb="6">
      <t>カテイカジュンビシツ</t>
    </rPh>
    <phoneticPr fontId="105"/>
  </si>
  <si>
    <t>RF</t>
    <phoneticPr fontId="105"/>
  </si>
  <si>
    <t>R階調整室(2)</t>
    <rPh sb="1" eb="2">
      <t>カイ</t>
    </rPh>
    <rPh sb="2" eb="5">
      <t>チョウセイシツ</t>
    </rPh>
    <phoneticPr fontId="105"/>
  </si>
  <si>
    <t>F322GD</t>
    <phoneticPr fontId="105"/>
  </si>
  <si>
    <t>R階機械室</t>
    <rPh sb="1" eb="2">
      <t>カイ</t>
    </rPh>
    <rPh sb="2" eb="5">
      <t>キカイシツ</t>
    </rPh>
    <phoneticPr fontId="105"/>
  </si>
  <si>
    <t>校舎誘導灯</t>
    <rPh sb="0" eb="2">
      <t>コウシャ</t>
    </rPh>
    <rPh sb="2" eb="5">
      <t>ユウドウトウ</t>
    </rPh>
    <phoneticPr fontId="105"/>
  </si>
  <si>
    <t>-</t>
    <phoneticPr fontId="105"/>
  </si>
  <si>
    <t>ホール</t>
    <phoneticPr fontId="105"/>
  </si>
  <si>
    <t>EA2</t>
    <phoneticPr fontId="105"/>
  </si>
  <si>
    <t>ホール</t>
    <phoneticPr fontId="105"/>
  </si>
  <si>
    <t>ED1</t>
    <phoneticPr fontId="105"/>
  </si>
  <si>
    <t>EE1</t>
    <phoneticPr fontId="105"/>
  </si>
  <si>
    <t>階段通路誘導灯</t>
  </si>
  <si>
    <t>接地面W170</t>
  </si>
  <si>
    <t>点検スイッチ付</t>
  </si>
  <si>
    <t>EA2</t>
    <phoneticPr fontId="105"/>
  </si>
  <si>
    <t>EB1</t>
    <phoneticPr fontId="105"/>
  </si>
  <si>
    <t>天井埋込</t>
  </si>
  <si>
    <t>両面/片矢印</t>
  </si>
  <si>
    <t>EA2</t>
    <phoneticPr fontId="105"/>
  </si>
  <si>
    <t>1F</t>
    <phoneticPr fontId="105"/>
  </si>
  <si>
    <t>ED1</t>
    <phoneticPr fontId="105"/>
  </si>
  <si>
    <t>ランチルーム</t>
    <phoneticPr fontId="105"/>
  </si>
  <si>
    <t>ビュースペース</t>
    <phoneticPr fontId="105"/>
  </si>
  <si>
    <t>ビュースペース</t>
    <phoneticPr fontId="105"/>
  </si>
  <si>
    <t>EC1</t>
    <phoneticPr fontId="105"/>
  </si>
  <si>
    <t>片面/防雨・防湿型</t>
  </si>
  <si>
    <t>2F</t>
    <phoneticPr fontId="105"/>
  </si>
  <si>
    <t>EA2</t>
    <phoneticPr fontId="105"/>
  </si>
  <si>
    <t>EE1</t>
    <phoneticPr fontId="105"/>
  </si>
  <si>
    <t>EVホール</t>
    <phoneticPr fontId="105"/>
  </si>
  <si>
    <t>階段(3)</t>
    <rPh sb="0" eb="2">
      <t>カイダン</t>
    </rPh>
    <phoneticPr fontId="105"/>
  </si>
  <si>
    <t>集会室</t>
    <rPh sb="0" eb="3">
      <t>シュウカイシツ</t>
    </rPh>
    <phoneticPr fontId="105"/>
  </si>
  <si>
    <t>ED1</t>
    <phoneticPr fontId="105"/>
  </si>
  <si>
    <t>EB1</t>
    <phoneticPr fontId="105"/>
  </si>
  <si>
    <t>EA1</t>
    <phoneticPr fontId="105"/>
  </si>
  <si>
    <t>ED1</t>
    <phoneticPr fontId="105"/>
  </si>
  <si>
    <t>EE1</t>
    <phoneticPr fontId="105"/>
  </si>
  <si>
    <t>アトリエ</t>
    <phoneticPr fontId="105"/>
  </si>
  <si>
    <t>体育館</t>
    <rPh sb="0" eb="3">
      <t>タイイクカン</t>
    </rPh>
    <phoneticPr fontId="105"/>
  </si>
  <si>
    <t>収納倉庫(2)</t>
    <rPh sb="0" eb="4">
      <t>シュウノウソウコ</t>
    </rPh>
    <phoneticPr fontId="105"/>
  </si>
  <si>
    <t>F321GD</t>
    <phoneticPr fontId="105"/>
  </si>
  <si>
    <t>収納倉庫(1)</t>
    <rPh sb="0" eb="4">
      <t>シュウノウソウコ</t>
    </rPh>
    <phoneticPr fontId="105"/>
  </si>
  <si>
    <t>F321GD</t>
    <phoneticPr fontId="105"/>
  </si>
  <si>
    <t>1F</t>
    <phoneticPr fontId="105"/>
  </si>
  <si>
    <t>防災備蓄用倉庫</t>
    <rPh sb="0" eb="2">
      <t>ボウサイ</t>
    </rPh>
    <rPh sb="2" eb="4">
      <t>ビチク</t>
    </rPh>
    <rPh sb="4" eb="5">
      <t>ヨウ</t>
    </rPh>
    <rPh sb="5" eb="7">
      <t>ソウコ</t>
    </rPh>
    <phoneticPr fontId="105"/>
  </si>
  <si>
    <t>ステージ</t>
    <phoneticPr fontId="105"/>
  </si>
  <si>
    <t>E201C</t>
    <phoneticPr fontId="105"/>
  </si>
  <si>
    <t>d321'</t>
    <phoneticPr fontId="105"/>
  </si>
  <si>
    <t>アリーナ</t>
    <phoneticPr fontId="105"/>
  </si>
  <si>
    <t>ED1</t>
    <phoneticPr fontId="105"/>
  </si>
  <si>
    <t>2F</t>
    <phoneticPr fontId="105"/>
  </si>
  <si>
    <t>階段(4)</t>
    <rPh sb="0" eb="2">
      <t>カイダン</t>
    </rPh>
    <phoneticPr fontId="105"/>
  </si>
  <si>
    <t>階段(5)</t>
    <rPh sb="0" eb="2">
      <t>カイダン</t>
    </rPh>
    <phoneticPr fontId="105"/>
  </si>
  <si>
    <t>アリーナ</t>
    <phoneticPr fontId="105"/>
  </si>
  <si>
    <t>R400</t>
    <phoneticPr fontId="105"/>
  </si>
  <si>
    <t>バンクライト</t>
  </si>
  <si>
    <t>HF400</t>
  </si>
  <si>
    <t>E39</t>
  </si>
  <si>
    <t>安定器別置</t>
  </si>
  <si>
    <t>H201</t>
    <phoneticPr fontId="105"/>
  </si>
  <si>
    <t>W52想定</t>
  </si>
  <si>
    <t>プール</t>
    <phoneticPr fontId="105"/>
  </si>
  <si>
    <t>プールWC(W)</t>
    <phoneticPr fontId="105"/>
  </si>
  <si>
    <t>d241</t>
    <phoneticPr fontId="105"/>
  </si>
  <si>
    <t>d161</t>
    <phoneticPr fontId="105"/>
  </si>
  <si>
    <t>E321</t>
    <phoneticPr fontId="105"/>
  </si>
  <si>
    <t>プールWC(M)</t>
    <phoneticPr fontId="105"/>
  </si>
  <si>
    <t>人感センサー付</t>
    <phoneticPr fontId="105"/>
  </si>
  <si>
    <t>プール用倉庫</t>
    <rPh sb="3" eb="6">
      <t>ヨウソウコ</t>
    </rPh>
    <phoneticPr fontId="105"/>
  </si>
  <si>
    <t>プール用機械室</t>
    <rPh sb="3" eb="4">
      <t>ヨウ</t>
    </rPh>
    <rPh sb="4" eb="7">
      <t>キカイシツ</t>
    </rPh>
    <phoneticPr fontId="105"/>
  </si>
  <si>
    <t>2013年増築校舎</t>
    <rPh sb="4" eb="5">
      <t>ネン</t>
    </rPh>
    <rPh sb="5" eb="7">
      <t>ゾウチク</t>
    </rPh>
    <rPh sb="7" eb="9">
      <t>コウシャ</t>
    </rPh>
    <phoneticPr fontId="105"/>
  </si>
  <si>
    <t>普通教室1</t>
    <rPh sb="0" eb="4">
      <t>フツウキョウシツ</t>
    </rPh>
    <phoneticPr fontId="105"/>
  </si>
  <si>
    <t>普通教室2</t>
    <rPh sb="0" eb="4">
      <t>フツウキョウシツ</t>
    </rPh>
    <phoneticPr fontId="105"/>
  </si>
  <si>
    <t>普通教室3</t>
    <rPh sb="0" eb="4">
      <t>フツウキョウシツ</t>
    </rPh>
    <phoneticPr fontId="105"/>
  </si>
  <si>
    <t>だれでもトイレ</t>
    <phoneticPr fontId="105"/>
  </si>
  <si>
    <t>物入</t>
    <rPh sb="0" eb="2">
      <t>モノイ</t>
    </rPh>
    <phoneticPr fontId="105"/>
  </si>
  <si>
    <t>階段室</t>
    <rPh sb="0" eb="3">
      <t>カイダンシツ</t>
    </rPh>
    <phoneticPr fontId="105"/>
  </si>
  <si>
    <t>階段ホール</t>
    <rPh sb="0" eb="2">
      <t>カイダン</t>
    </rPh>
    <phoneticPr fontId="105"/>
  </si>
  <si>
    <t>渡り廊下側外部</t>
    <rPh sb="0" eb="1">
      <t>ワタ</t>
    </rPh>
    <rPh sb="2" eb="4">
      <t>ロウカ</t>
    </rPh>
    <rPh sb="4" eb="5">
      <t>ガワ</t>
    </rPh>
    <rPh sb="5" eb="7">
      <t>ガイブ</t>
    </rPh>
    <phoneticPr fontId="105"/>
  </si>
  <si>
    <t>外部</t>
    <rPh sb="0" eb="2">
      <t>ガイブ</t>
    </rPh>
    <phoneticPr fontId="105"/>
  </si>
  <si>
    <t>普通教室4</t>
    <rPh sb="0" eb="4">
      <t>フツウキョウシツ</t>
    </rPh>
    <phoneticPr fontId="105"/>
  </si>
  <si>
    <t>2F</t>
    <phoneticPr fontId="105"/>
  </si>
  <si>
    <t>普通教室5</t>
    <rPh sb="0" eb="4">
      <t>フツウキョウシツ</t>
    </rPh>
    <phoneticPr fontId="105"/>
  </si>
  <si>
    <t>普通教室6</t>
    <rPh sb="0" eb="4">
      <t>フツウキョウシツ</t>
    </rPh>
    <phoneticPr fontId="105"/>
  </si>
  <si>
    <t>M</t>
    <phoneticPr fontId="105"/>
  </si>
  <si>
    <t>135×1415</t>
  </si>
  <si>
    <t>人感センサー付</t>
  </si>
  <si>
    <t>乳白ガラスカバー</t>
  </si>
  <si>
    <t>2017年増築校舎</t>
    <rPh sb="4" eb="5">
      <t>ネン</t>
    </rPh>
    <rPh sb="5" eb="9">
      <t>ゾウチクコウシャ</t>
    </rPh>
    <phoneticPr fontId="105"/>
  </si>
  <si>
    <t>渡り廊下</t>
    <rPh sb="0" eb="1">
      <t>ワタ</t>
    </rPh>
    <rPh sb="2" eb="4">
      <t>ロウカ</t>
    </rPh>
    <phoneticPr fontId="105"/>
  </si>
  <si>
    <t>昇降口</t>
    <rPh sb="0" eb="3">
      <t>ショウコウグチ</t>
    </rPh>
    <phoneticPr fontId="105"/>
  </si>
  <si>
    <t>倉庫2</t>
    <rPh sb="0" eb="2">
      <t>ソウコ</t>
    </rPh>
    <phoneticPr fontId="105"/>
  </si>
  <si>
    <t>学童玄関軒下</t>
    <rPh sb="0" eb="4">
      <t>ガクドウゲンカン</t>
    </rPh>
    <rPh sb="4" eb="6">
      <t>ノキシタ</t>
    </rPh>
    <phoneticPr fontId="105"/>
  </si>
  <si>
    <t>学童玄関</t>
    <rPh sb="0" eb="4">
      <t>ガクドウゲンカン</t>
    </rPh>
    <phoneticPr fontId="105"/>
  </si>
  <si>
    <t>学童廊下</t>
    <rPh sb="0" eb="4">
      <t>ガクドウロウカ</t>
    </rPh>
    <phoneticPr fontId="105"/>
  </si>
  <si>
    <t>指導員室</t>
    <rPh sb="0" eb="4">
      <t>シドウインシツ</t>
    </rPh>
    <phoneticPr fontId="105"/>
  </si>
  <si>
    <t>プレイルーム1</t>
    <phoneticPr fontId="105"/>
  </si>
  <si>
    <t>プレイルーム2</t>
  </si>
  <si>
    <t>倉庫1</t>
    <rPh sb="0" eb="2">
      <t>ソウコ</t>
    </rPh>
    <phoneticPr fontId="105"/>
  </si>
  <si>
    <t>学習スペース</t>
    <rPh sb="0" eb="2">
      <t>ガクシュウ</t>
    </rPh>
    <phoneticPr fontId="105"/>
  </si>
  <si>
    <t>トイレA(男子)</t>
    <rPh sb="5" eb="7">
      <t>ダンシ</t>
    </rPh>
    <phoneticPr fontId="105"/>
  </si>
  <si>
    <t>SK・手洗い</t>
    <rPh sb="3" eb="5">
      <t>テアライ</t>
    </rPh>
    <phoneticPr fontId="105"/>
  </si>
  <si>
    <t>トイレA(女子)</t>
    <rPh sb="5" eb="7">
      <t>ジョシ</t>
    </rPh>
    <phoneticPr fontId="105"/>
  </si>
  <si>
    <t>調理実習準備室</t>
    <rPh sb="0" eb="7">
      <t>チョウリジッシュウジュンビシツ</t>
    </rPh>
    <phoneticPr fontId="105"/>
  </si>
  <si>
    <t>1F</t>
    <phoneticPr fontId="105"/>
  </si>
  <si>
    <t>英語教室</t>
    <rPh sb="0" eb="4">
      <t>エイゴキョウシツ</t>
    </rPh>
    <phoneticPr fontId="105"/>
  </si>
  <si>
    <t>階段</t>
    <rPh sb="0" eb="2">
      <t>カイダン</t>
    </rPh>
    <phoneticPr fontId="105"/>
  </si>
  <si>
    <t>数量表1台/配灯図2台
熱線センサー付</t>
    <rPh sb="0" eb="3">
      <t>スウリョウヒョウ</t>
    </rPh>
    <rPh sb="4" eb="5">
      <t>ダイ</t>
    </rPh>
    <rPh sb="6" eb="9">
      <t>ハイトウズ</t>
    </rPh>
    <rPh sb="10" eb="11">
      <t>ダイ</t>
    </rPh>
    <rPh sb="12" eb="14">
      <t>ネツセン</t>
    </rPh>
    <rPh sb="18" eb="19">
      <t>ツキ</t>
    </rPh>
    <phoneticPr fontId="105"/>
  </si>
  <si>
    <t>g</t>
    <phoneticPr fontId="105"/>
  </si>
  <si>
    <t>137×1395</t>
  </si>
  <si>
    <t>熱線センサー付</t>
  </si>
  <si>
    <t>普通教室3</t>
    <rPh sb="0" eb="2">
      <t>フツウ</t>
    </rPh>
    <rPh sb="2" eb="4">
      <t>キョウシツ</t>
    </rPh>
    <phoneticPr fontId="105"/>
  </si>
  <si>
    <t>普通教室2</t>
    <rPh sb="0" eb="2">
      <t>フツウ</t>
    </rPh>
    <rPh sb="2" eb="4">
      <t>キョウシツ</t>
    </rPh>
    <phoneticPr fontId="105"/>
  </si>
  <si>
    <t>普通教室1</t>
    <rPh sb="0" eb="2">
      <t>フツウ</t>
    </rPh>
    <rPh sb="2" eb="4">
      <t>キョウシツ</t>
    </rPh>
    <phoneticPr fontId="105"/>
  </si>
  <si>
    <t>教材室</t>
    <rPh sb="0" eb="3">
      <t>キョウザイシツ</t>
    </rPh>
    <phoneticPr fontId="105"/>
  </si>
  <si>
    <t>女子更衣室</t>
    <rPh sb="0" eb="5">
      <t>ジョシコウイシツ</t>
    </rPh>
    <phoneticPr fontId="105"/>
  </si>
  <si>
    <t>男子更衣室</t>
    <rPh sb="0" eb="5">
      <t>ダンシコウイシツ</t>
    </rPh>
    <phoneticPr fontId="105"/>
  </si>
  <si>
    <t>トイレB(女)</t>
    <rPh sb="5" eb="6">
      <t>オンナ</t>
    </rPh>
    <phoneticPr fontId="105"/>
  </si>
  <si>
    <t>トイレB(男)</t>
    <rPh sb="5" eb="6">
      <t>オトコ</t>
    </rPh>
    <phoneticPr fontId="105"/>
  </si>
  <si>
    <t>第二理科準備室</t>
    <rPh sb="0" eb="2">
      <t>ダイニ</t>
    </rPh>
    <rPh sb="2" eb="4">
      <t>リカ</t>
    </rPh>
    <rPh sb="4" eb="7">
      <t>ジュンビシツ</t>
    </rPh>
    <phoneticPr fontId="105"/>
  </si>
  <si>
    <t>第二理科室</t>
    <rPh sb="0" eb="2">
      <t>ダイニ</t>
    </rPh>
    <rPh sb="2" eb="5">
      <t>リカシツ</t>
    </rPh>
    <phoneticPr fontId="105"/>
  </si>
  <si>
    <t>教育相談室2</t>
    <rPh sb="0" eb="5">
      <t>キョウイクソウダンシツ</t>
    </rPh>
    <phoneticPr fontId="105"/>
  </si>
  <si>
    <t>熱線センサー付</t>
    <rPh sb="0" eb="1">
      <t>ネツ</t>
    </rPh>
    <rPh sb="1" eb="2">
      <t>セン</t>
    </rPh>
    <phoneticPr fontId="105"/>
  </si>
  <si>
    <t>3F</t>
    <phoneticPr fontId="105"/>
  </si>
  <si>
    <t>普通教室6</t>
    <rPh sb="0" eb="2">
      <t>フツウ</t>
    </rPh>
    <rPh sb="2" eb="4">
      <t>キョウシツ</t>
    </rPh>
    <phoneticPr fontId="105"/>
  </si>
  <si>
    <t>-</t>
    <phoneticPr fontId="105"/>
  </si>
  <si>
    <t>-</t>
    <phoneticPr fontId="105"/>
  </si>
  <si>
    <t>3F</t>
    <phoneticPr fontId="105"/>
  </si>
  <si>
    <t>普通教室5</t>
    <rPh sb="0" eb="2">
      <t>フツウ</t>
    </rPh>
    <rPh sb="2" eb="4">
      <t>キョウシツ</t>
    </rPh>
    <phoneticPr fontId="105"/>
  </si>
  <si>
    <t>3F</t>
    <phoneticPr fontId="105"/>
  </si>
  <si>
    <t>普通教室4</t>
    <rPh sb="0" eb="2">
      <t>フツウ</t>
    </rPh>
    <rPh sb="2" eb="4">
      <t>キョウシツ</t>
    </rPh>
    <phoneticPr fontId="105"/>
  </si>
  <si>
    <t>3F</t>
    <phoneticPr fontId="105"/>
  </si>
  <si>
    <t>-</t>
    <phoneticPr fontId="105"/>
  </si>
  <si>
    <t>3F</t>
    <phoneticPr fontId="105"/>
  </si>
  <si>
    <t>3F</t>
    <phoneticPr fontId="105"/>
  </si>
  <si>
    <t>-</t>
    <phoneticPr fontId="105"/>
  </si>
  <si>
    <t>-</t>
    <phoneticPr fontId="105"/>
  </si>
  <si>
    <t>普通教室9</t>
    <rPh sb="0" eb="4">
      <t>フツウキョウシツ</t>
    </rPh>
    <phoneticPr fontId="105"/>
  </si>
  <si>
    <t>普通教室8</t>
    <rPh sb="0" eb="4">
      <t>フツウキョウシツ</t>
    </rPh>
    <phoneticPr fontId="105"/>
  </si>
  <si>
    <t>普通教室7</t>
    <rPh sb="0" eb="4">
      <t>フツウキョウシツ</t>
    </rPh>
    <phoneticPr fontId="105"/>
  </si>
  <si>
    <t>g</t>
    <phoneticPr fontId="105"/>
  </si>
  <si>
    <t>4F</t>
    <phoneticPr fontId="105"/>
  </si>
  <si>
    <t>普通教室12</t>
    <rPh sb="0" eb="4">
      <t>フツウキョウシツ</t>
    </rPh>
    <phoneticPr fontId="105"/>
  </si>
  <si>
    <t>4F</t>
    <phoneticPr fontId="105"/>
  </si>
  <si>
    <t>普通教室11</t>
    <rPh sb="0" eb="4">
      <t>フツウキョウシツ</t>
    </rPh>
    <phoneticPr fontId="105"/>
  </si>
  <si>
    <t>普通教室10</t>
    <rPh sb="0" eb="4">
      <t>フツウキョウシツ</t>
    </rPh>
    <phoneticPr fontId="105"/>
  </si>
  <si>
    <t>4F</t>
    <phoneticPr fontId="105"/>
  </si>
  <si>
    <t>普通教室14</t>
    <rPh sb="0" eb="4">
      <t>フツウキョウシツ</t>
    </rPh>
    <phoneticPr fontId="105"/>
  </si>
  <si>
    <t>普通教室15</t>
    <rPh sb="0" eb="4">
      <t>フツウキョウシツ</t>
    </rPh>
    <phoneticPr fontId="105"/>
  </si>
  <si>
    <t>g</t>
    <phoneticPr fontId="105"/>
  </si>
  <si>
    <t>グラウンド側</t>
    <rPh sb="5" eb="6">
      <t>ガワ</t>
    </rPh>
    <phoneticPr fontId="105"/>
  </si>
  <si>
    <t>H=4915</t>
    <phoneticPr fontId="105"/>
  </si>
  <si>
    <t>j300W</t>
    <phoneticPr fontId="105"/>
  </si>
  <si>
    <t>ポール灯</t>
  </si>
  <si>
    <t>HF300</t>
  </si>
  <si>
    <t>K'</t>
    <phoneticPr fontId="105"/>
  </si>
  <si>
    <t>HF250</t>
  </si>
  <si>
    <t>体育館横</t>
    <rPh sb="0" eb="4">
      <t>タイイクカンヨコ</t>
    </rPh>
    <phoneticPr fontId="105"/>
  </si>
  <si>
    <t>H=4971</t>
    <phoneticPr fontId="105"/>
  </si>
  <si>
    <t>アクリルグローブ</t>
  </si>
  <si>
    <t>駐車場付近</t>
    <rPh sb="0" eb="5">
      <t>チュウシャジョウフキン</t>
    </rPh>
    <phoneticPr fontId="105"/>
  </si>
  <si>
    <t>K'</t>
    <phoneticPr fontId="105"/>
  </si>
  <si>
    <t>低学年用庭</t>
    <rPh sb="0" eb="5">
      <t>テイガクネンヨウニワ</t>
    </rPh>
    <phoneticPr fontId="105"/>
  </si>
  <si>
    <t>プール横駐車場</t>
    <rPh sb="3" eb="4">
      <t>ヨコ</t>
    </rPh>
    <rPh sb="4" eb="7">
      <t>チュウシャジョウ</t>
    </rPh>
    <phoneticPr fontId="105"/>
  </si>
  <si>
    <t>既存照明
従量電気料金（円）</t>
    <phoneticPr fontId="105"/>
  </si>
  <si>
    <t>提案金額総額(税抜)</t>
    <phoneticPr fontId="105"/>
  </si>
  <si>
    <t>提案金額総額(税込)</t>
    <phoneticPr fontId="10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</si>
</sst>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yyyy/mm/dd"/>
    <numFmt numFmtId="177" formatCode="General_)"/>
    <numFmt numFmtId="178" formatCode="0.00%;[Red]\-0.00%;&quot;－&quot;"/>
    <numFmt numFmtId="179" formatCode="dd\-mmm\-yy_)"/>
    <numFmt numFmtId="180" formatCode="#"/>
    <numFmt numFmtId="181" formatCode="#,##0_ "/>
    <numFmt numFmtId="182" formatCode="_-* #,##0_-;\-* #,##0_-;_-* &quot;-&quot;_-;_-@_-"/>
    <numFmt numFmtId="183" formatCode="0.0%"/>
    <numFmt numFmtId="184" formatCode="0_)"/>
    <numFmt numFmtId="185" formatCode="#,##0.000;[Red]&quot;¥&quot;\!\-#,##0.000"/>
    <numFmt numFmtId="186" formatCode="#,##0_ ;[Red]\-#,##0\ "/>
    <numFmt numFmtId="187" formatCode="&quot;(&quot;0.00%&quot;)   &quot;;[Red]\-&quot;(&quot;0.00%&quot;)   &quot;;&quot;－    &quot;"/>
    <numFmt numFmtId="188" formatCode="#,##0.000"/>
    <numFmt numFmtId="189" formatCode="_-* #,##0.00_-;\-* #,##0.00_-;_-* &quot;-&quot;??_-;_-@_-"/>
    <numFmt numFmtId="190" formatCode="0.0"/>
    <numFmt numFmtId="191" formatCode="#,##0.000_);\(#,##0.000\)"/>
    <numFmt numFmtId="192" formatCode="_(&quot;$&quot;* #,##0.0_);_(&quot;$&quot;* \(#,##0.0\);_(&quot;$&quot;* &quot;-&quot;??_);_(@_)"/>
    <numFmt numFmtId="193" formatCode="#,##0.00000;[Red]&quot;¥&quot;\!\-#,##0.00000"/>
    <numFmt numFmtId="194" formatCode="&quot;(&quot;0%&quot;)   &quot;;[Red]\-&quot;(&quot;0%&quot;)   &quot;;&quot;－    &quot;"/>
    <numFmt numFmtId="195" formatCode="#,##0_);[Red]\(#,##0\)"/>
    <numFmt numFmtId="196" formatCode="_(&quot;$&quot;* #,##0_);_(&quot;$&quot;* \(#,##0\);_(&quot;$&quot;* &quot;-&quot;_);_(@_)"/>
    <numFmt numFmtId="197" formatCode="#,##0.00&quot; $&quot;;\-#,##0.00&quot; $&quot;"/>
    <numFmt numFmtId="198" formatCode="0.0000000000"/>
    <numFmt numFmtId="199" formatCode="_(&quot;$&quot;* #,##0.00_);_(&quot;$&quot;* \(#,##0.00\);_(&quot;$&quot;* &quot;-&quot;??_);_(@_)"/>
    <numFmt numFmtId="200" formatCode="#,##0&quot;灯&quot;"/>
    <numFmt numFmtId="201" formatCode="#,##0&quot;年間&quot;"/>
    <numFmt numFmtId="202" formatCode="0;\-0;;@"/>
    <numFmt numFmtId="203" formatCode="0.0;\-0.0;;@"/>
    <numFmt numFmtId="204" formatCode="#,##0;\-0;;@"/>
    <numFmt numFmtId="205" formatCode="#,##0.0_);[Red]\(#,##0.0\)"/>
    <numFmt numFmtId="206" formatCode="&quot;H=&quot;#.0&quot;m&quot;"/>
  </numFmts>
  <fonts count="112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u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宋体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宋体"/>
    </font>
    <font>
      <b/>
      <sz val="11"/>
      <color indexed="9"/>
      <name val="ＭＳ Ｐゴシック"/>
      <family val="3"/>
      <charset val="128"/>
    </font>
    <font>
      <sz val="10"/>
      <name val="Helv"/>
      <family val="2"/>
    </font>
    <font>
      <sz val="11"/>
      <color indexed="9"/>
      <name val="宋体"/>
    </font>
    <font>
      <b/>
      <sz val="18"/>
      <color indexed="56"/>
      <name val="ＭＳ Ｐゴシック"/>
      <family val="3"/>
      <charset val="128"/>
    </font>
    <font>
      <sz val="9"/>
      <name val="Times New Roman"/>
      <family val="1"/>
    </font>
    <font>
      <b/>
      <sz val="18"/>
      <color indexed="56"/>
      <name val="新細明體"/>
      <family val="1"/>
      <charset val="255"/>
    </font>
    <font>
      <sz val="10"/>
      <name val="MS Sans Serif"/>
      <family val="2"/>
    </font>
    <font>
      <sz val="12"/>
      <color indexed="8"/>
      <name val="新細明體"/>
      <family val="1"/>
      <charset val="255"/>
    </font>
    <font>
      <b/>
      <sz val="11"/>
      <color indexed="56"/>
      <name val="新細明體"/>
      <family val="1"/>
      <charset val="255"/>
    </font>
    <font>
      <sz val="14"/>
      <name val="明朝"/>
      <charset val="128"/>
    </font>
    <font>
      <sz val="11"/>
      <name val="ＭＳ ゴシック"/>
      <family val="3"/>
      <charset val="128"/>
    </font>
    <font>
      <sz val="11"/>
      <name val="돋움"/>
      <family val="2"/>
    </font>
    <font>
      <b/>
      <sz val="18"/>
      <color indexed="56"/>
      <name val="宋体"/>
    </font>
    <font>
      <sz val="11"/>
      <name val="¾©"/>
      <family val="1"/>
    </font>
    <font>
      <sz val="10"/>
      <name val="Geneva"/>
      <family val="2"/>
    </font>
    <font>
      <b/>
      <sz val="9"/>
      <name val="Times New Roman"/>
      <family val="1"/>
    </font>
    <font>
      <sz val="11"/>
      <color indexed="20"/>
      <name val="宋体"/>
    </font>
    <font>
      <sz val="12"/>
      <color indexed="9"/>
      <name val="新細明體"/>
      <family val="1"/>
      <charset val="255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Arial"/>
      <family val="2"/>
    </font>
    <font>
      <sz val="11"/>
      <color indexed="52"/>
      <name val="ＭＳ Ｐゴシック"/>
      <family val="3"/>
      <charset val="128"/>
    </font>
    <font>
      <b/>
      <sz val="12"/>
      <name val="Arial"/>
      <family val="2"/>
    </font>
    <font>
      <b/>
      <sz val="12"/>
      <name val="Helv"/>
      <family val="2"/>
    </font>
    <font>
      <sz val="10"/>
      <name val="Arial"/>
      <family val="2"/>
    </font>
    <font>
      <sz val="12"/>
      <name val="Helv"/>
      <family val="2"/>
    </font>
    <font>
      <b/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name val="Times New Roman"/>
      <family val="1"/>
    </font>
    <font>
      <sz val="11"/>
      <color indexed="17"/>
      <name val="宋体"/>
    </font>
    <font>
      <sz val="11"/>
      <color indexed="62"/>
      <name val="宋体"/>
    </font>
    <font>
      <sz val="12"/>
      <color indexed="62"/>
      <name val="新細明體"/>
      <family val="1"/>
      <charset val="255"/>
    </font>
    <font>
      <b/>
      <sz val="13"/>
      <color indexed="56"/>
      <name val="新細明體"/>
      <family val="1"/>
      <charset val="255"/>
    </font>
    <font>
      <b/>
      <sz val="11"/>
      <color indexed="8"/>
      <name val="宋体"/>
    </font>
    <font>
      <sz val="11"/>
      <name val="ＭＳ 明朝"/>
      <family val="1"/>
      <charset val="128"/>
    </font>
    <font>
      <sz val="11"/>
      <color indexed="52"/>
      <name val="宋体"/>
    </font>
    <font>
      <sz val="10"/>
      <name val="ＭＳ ゴシック"/>
      <family val="3"/>
      <charset val="128"/>
    </font>
    <font>
      <i/>
      <sz val="12"/>
      <color indexed="23"/>
      <name val="新細明體"/>
      <family val="1"/>
      <charset val="255"/>
    </font>
    <font>
      <b/>
      <sz val="11"/>
      <color indexed="52"/>
      <name val="宋体"/>
    </font>
    <font>
      <b/>
      <sz val="11"/>
      <color indexed="63"/>
      <name val="宋体"/>
    </font>
    <font>
      <u/>
      <sz val="10"/>
      <color indexed="12"/>
      <name val="Arial"/>
      <family val="2"/>
    </font>
    <font>
      <b/>
      <sz val="12"/>
      <color indexed="9"/>
      <name val="新細明體"/>
      <family val="1"/>
      <charset val="255"/>
    </font>
    <font>
      <sz val="10"/>
      <color indexed="8"/>
      <name val="Arial"/>
      <family val="2"/>
    </font>
    <font>
      <sz val="8"/>
      <name val="Sans EE"/>
      <charset val="238"/>
    </font>
    <font>
      <sz val="11"/>
      <color theme="1"/>
      <name val="HGPｺﾞｼｯｸM"/>
      <family val="3"/>
      <charset val="128"/>
    </font>
    <font>
      <sz val="12"/>
      <color indexed="20"/>
      <name val="新細明體"/>
      <family val="1"/>
      <charset val="255"/>
    </font>
    <font>
      <sz val="11"/>
      <color indexed="60"/>
      <name val="宋体"/>
    </font>
    <font>
      <sz val="11"/>
      <name val="明朝"/>
      <charset val="128"/>
    </font>
    <font>
      <b/>
      <sz val="11"/>
      <color indexed="9"/>
      <name val="宋体"/>
    </font>
    <font>
      <b/>
      <sz val="14"/>
      <name val="ＭＳ Ｐゴシック"/>
      <family val="3"/>
      <charset val="128"/>
    </font>
    <font>
      <b/>
      <sz val="11"/>
      <color indexed="56"/>
      <name val="宋体"/>
    </font>
    <font>
      <b/>
      <sz val="11"/>
      <name val="Arial"/>
      <family val="2"/>
    </font>
    <font>
      <sz val="12"/>
      <color indexed="10"/>
      <name val="新細明體"/>
      <family val="1"/>
      <charset val="255"/>
    </font>
    <font>
      <sz val="12"/>
      <name val="ｹﾙﾅﾁﾃｼ"/>
      <charset val="128"/>
    </font>
    <font>
      <b/>
      <sz val="10"/>
      <name val="MS Sans Serif"/>
      <family val="2"/>
    </font>
    <font>
      <b/>
      <sz val="11"/>
      <color indexed="52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Univers (W1)"/>
      <family val="2"/>
    </font>
    <font>
      <sz val="11"/>
      <color indexed="17"/>
      <name val="ＭＳ Ｐゴシック"/>
      <family val="3"/>
      <charset val="128"/>
    </font>
    <font>
      <i/>
      <sz val="11"/>
      <color indexed="23"/>
      <name val="宋体"/>
    </font>
    <font>
      <sz val="11"/>
      <name val="ＨＧ丸ゴシックM"/>
      <charset val="128"/>
    </font>
    <font>
      <b/>
      <sz val="12"/>
      <color indexed="52"/>
      <name val="新細明體"/>
      <family val="1"/>
      <charset val="255"/>
    </font>
    <font>
      <sz val="11"/>
      <color indexed="10"/>
      <name val="宋体"/>
    </font>
    <font>
      <sz val="11"/>
      <name val="HG正楷書体-PRO"/>
      <family val="4"/>
      <charset val="128"/>
    </font>
    <font>
      <sz val="12"/>
      <color indexed="17"/>
      <name val="新細明體"/>
      <family val="1"/>
      <charset val="255"/>
    </font>
    <font>
      <b/>
      <sz val="12"/>
      <color indexed="8"/>
      <name val="新細明體"/>
      <family val="1"/>
      <charset val="255"/>
    </font>
    <font>
      <sz val="11"/>
      <color indexed="10"/>
      <name val="ＭＳ Ｐゴシック"/>
      <family val="3"/>
      <charset val="128"/>
    </font>
    <font>
      <sz val="12"/>
      <name val="新細明體"/>
      <family val="1"/>
      <charset val="255"/>
    </font>
    <font>
      <sz val="12"/>
      <color indexed="60"/>
      <name val="新細明體"/>
      <family val="1"/>
      <charset val="255"/>
    </font>
    <font>
      <b/>
      <sz val="15"/>
      <color indexed="56"/>
      <name val="新細明體"/>
      <family val="1"/>
      <charset val="255"/>
    </font>
    <font>
      <sz val="14"/>
      <name val="ＭＳ 明朝"/>
      <family val="1"/>
      <charset val="128"/>
    </font>
    <font>
      <b/>
      <sz val="12"/>
      <color indexed="63"/>
      <name val="新細明體"/>
      <family val="1"/>
      <charset val="255"/>
    </font>
    <font>
      <sz val="12"/>
      <color indexed="52"/>
      <name val="新細明體"/>
      <family val="1"/>
      <charset val="255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宋体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6"/>
      <name val="ＭＳ Ｐゴシック"/>
      <family val="3"/>
      <charset val="128"/>
      <scheme val="minor"/>
    </font>
    <font>
      <i/>
      <sz val="1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372">
    <xf numFmtId="0" fontId="0" fillId="0" borderId="0">
      <alignment vertical="center"/>
    </xf>
    <xf numFmtId="0" fontId="2" fillId="0" borderId="0"/>
    <xf numFmtId="0" fontId="2" fillId="0" borderId="0"/>
    <xf numFmtId="38" fontId="10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50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6" fontId="10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4" borderId="5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2" applyNumberFormat="0" applyFont="0" applyAlignment="0" applyProtection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25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39" fillId="0" borderId="0" applyFont="0" applyFill="0" applyBorder="0" applyAlignment="0" applyProtection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4" fillId="0" borderId="54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2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5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73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25" borderId="0" applyNumberFormat="0" applyBorder="0" applyAlignment="0" applyProtection="0">
      <alignment vertical="center"/>
    </xf>
    <xf numFmtId="0" fontId="2" fillId="0" borderId="0"/>
    <xf numFmtId="182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37" fillId="0" borderId="6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26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14" borderId="5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64" fillId="0" borderId="0" applyFont="0" applyFill="0" applyBorder="0" applyAlignment="0" applyProtection="0">
      <alignment horizontal="right"/>
    </xf>
    <xf numFmtId="0" fontId="2" fillId="0" borderId="0"/>
    <xf numFmtId="0" fontId="77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64" fillId="0" borderId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3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8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57" applyNumberFormat="0" applyFill="0" applyAlignment="0" applyProtection="0">
      <alignment vertical="center"/>
    </xf>
    <xf numFmtId="0" fontId="2" fillId="0" borderId="0"/>
    <xf numFmtId="0" fontId="2" fillId="0" borderId="0"/>
    <xf numFmtId="0" fontId="45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56" fillId="0" borderId="0" applyBorder="0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36" fillId="0" borderId="5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6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38" fillId="0" borderId="0" applyFont="0" applyFill="0" applyBorder="0" applyAlignment="0" applyProtection="0"/>
    <xf numFmtId="0" fontId="2" fillId="0" borderId="0"/>
    <xf numFmtId="2" fontId="3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0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14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5" fillId="0" borderId="56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79" fillId="0" borderId="0" applyNumberFormat="0" applyFill="0" applyBorder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2" fillId="0" borderId="8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5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56">
      <alignment horizontal="left"/>
    </xf>
    <xf numFmtId="0" fontId="62" fillId="0" borderId="10" applyNumberFormat="0" applyBorder="0" applyAlignment="0" applyProtection="0">
      <alignment horizontal="left" vertical="top"/>
      <protection locked="0"/>
    </xf>
    <xf numFmtId="188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77" fontId="51" fillId="0" borderId="0"/>
    <xf numFmtId="177" fontId="53" fillId="0" borderId="0"/>
    <xf numFmtId="177" fontId="53" fillId="0" borderId="0"/>
    <xf numFmtId="177" fontId="53" fillId="0" borderId="0"/>
    <xf numFmtId="198" fontId="2" fillId="0" borderId="0" applyFont="0" applyFill="0" applyBorder="0" applyAlignment="0" applyProtection="0"/>
    <xf numFmtId="190" fontId="37" fillId="0" borderId="60" applyBorder="0" applyAlignment="0">
      <protection locked="0"/>
    </xf>
    <xf numFmtId="0" fontId="23" fillId="0" borderId="0"/>
    <xf numFmtId="184" fontId="2" fillId="0" borderId="0" applyFont="0" applyFill="0" applyBorder="0" applyAlignment="0" applyProtection="0"/>
    <xf numFmtId="14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48" fillId="28" borderId="0" applyNumberFormat="0" applyBorder="0" applyAlignment="0" applyProtection="0"/>
    <xf numFmtId="0" fontId="50" fillId="0" borderId="32" applyNumberFormat="0" applyAlignment="0" applyProtection="0">
      <alignment horizontal="left" vertical="center"/>
    </xf>
    <xf numFmtId="10" fontId="48" fillId="15" borderId="1" applyNumberFormat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34" fillId="0" borderId="0" applyFont="0" applyFill="0" applyBorder="0" applyAlignment="0" applyProtection="0"/>
    <xf numFmtId="0" fontId="104" fillId="0" borderId="0">
      <alignment vertical="center"/>
    </xf>
    <xf numFmtId="40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83" fillId="28" borderId="49" applyNumberFormat="0" applyAlignment="0" applyProtection="0">
      <alignment vertical="center"/>
    </xf>
    <xf numFmtId="184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4" fontId="32" fillId="0" borderId="0">
      <alignment horizontal="right"/>
    </xf>
    <xf numFmtId="15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30" borderId="0" applyNumberFormat="0" applyFont="0" applyBorder="0" applyAlignment="0" applyProtection="0"/>
    <xf numFmtId="4" fontId="84" fillId="0" borderId="0">
      <alignment horizontal="right"/>
    </xf>
    <xf numFmtId="0" fontId="85" fillId="0" borderId="0">
      <alignment horizontal="left"/>
    </xf>
    <xf numFmtId="0" fontId="86" fillId="0" borderId="0"/>
    <xf numFmtId="49" fontId="70" fillId="0" borderId="0" applyFill="0" applyBorder="0" applyAlignment="0"/>
    <xf numFmtId="179" fontId="2" fillId="0" borderId="0" applyFill="0" applyBorder="0" applyAlignment="0"/>
    <xf numFmtId="0" fontId="69" fillId="14" borderId="51" applyNumberFormat="0" applyAlignment="0" applyProtection="0">
      <alignment vertical="center"/>
    </xf>
    <xf numFmtId="196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0" fontId="2" fillId="0" borderId="0"/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87" fontId="38" fillId="0" borderId="0" applyFont="0" applyFill="0" applyBorder="0" applyAlignment="0" applyProtection="0">
      <alignment vertical="top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/>
    <xf numFmtId="0" fontId="30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87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/>
    <xf numFmtId="0" fontId="90" fillId="28" borderId="49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0" fontId="23" fillId="0" borderId="0" applyFont="0" applyFill="0" applyBorder="0" applyAlignment="0" applyProtection="0"/>
    <xf numFmtId="181" fontId="2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92" fillId="0" borderId="0">
      <alignment horizontal="center"/>
    </xf>
    <xf numFmtId="0" fontId="93" fillId="4" borderId="0" applyNumberFormat="0" applyBorder="0" applyAlignment="0" applyProtection="0">
      <alignment vertical="center"/>
    </xf>
    <xf numFmtId="0" fontId="94" fillId="0" borderId="5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/>
    <xf numFmtId="0" fontId="62" fillId="0" borderId="0" applyNumberFormat="0" applyFont="0" applyFill="0" applyBorder="0">
      <alignment horizontal="left" vertical="top" wrapText="1"/>
    </xf>
    <xf numFmtId="3" fontId="62" fillId="0" borderId="0">
      <alignment vertical="center"/>
      <protection locked="0"/>
    </xf>
    <xf numFmtId="0" fontId="97" fillId="25" borderId="0" applyNumberFormat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176" fontId="37" fillId="0" borderId="0"/>
    <xf numFmtId="0" fontId="96" fillId="15" borderId="52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4" fillId="0" borderId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04" fillId="0" borderId="0">
      <alignment vertical="center"/>
    </xf>
    <xf numFmtId="0" fontId="2" fillId="0" borderId="0"/>
    <xf numFmtId="0" fontId="2" fillId="0" borderId="0">
      <alignment vertical="center"/>
    </xf>
    <xf numFmtId="0" fontId="104" fillId="0" borderId="0">
      <alignment vertical="center"/>
    </xf>
    <xf numFmtId="0" fontId="72" fillId="0" borderId="0">
      <alignment vertical="center"/>
    </xf>
    <xf numFmtId="0" fontId="98" fillId="0" borderId="5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99" fillId="0" borderId="0"/>
    <xf numFmtId="0" fontId="100" fillId="28" borderId="59" applyNumberFormat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39" fillId="0" borderId="0"/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3" fillId="0" borderId="58" applyNumberFormat="0" applyFill="0" applyAlignment="0" applyProtection="0">
      <alignment vertical="center"/>
    </xf>
    <xf numFmtId="0" fontId="78" fillId="0" borderId="53" applyNumberFormat="0" applyFill="0" applyAlignment="0" applyProtection="0">
      <alignment vertical="center"/>
    </xf>
    <xf numFmtId="0" fontId="61" fillId="0" borderId="57" applyNumberFormat="0" applyFill="0" applyAlignment="0" applyProtection="0">
      <alignment vertical="center"/>
    </xf>
    <xf numFmtId="0" fontId="62" fillId="0" borderId="0"/>
    <xf numFmtId="0" fontId="65" fillId="0" borderId="0" applyNumberFormat="0" applyFill="0" applyBorder="0" applyAlignment="0" applyProtection="0">
      <alignment vertical="center"/>
    </xf>
    <xf numFmtId="0" fontId="66" fillId="28" borderId="49" applyNumberFormat="0" applyAlignment="0" applyProtection="0">
      <alignment vertical="center"/>
    </xf>
    <xf numFmtId="0" fontId="67" fillId="28" borderId="59" applyNumberFormat="0" applyAlignment="0" applyProtection="0">
      <alignment vertical="center"/>
    </xf>
    <xf numFmtId="0" fontId="63" fillId="0" borderId="55" applyNumberFormat="0" applyFill="0" applyAlignment="0" applyProtection="0">
      <alignment vertical="center"/>
    </xf>
    <xf numFmtId="0" fontId="10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195" fontId="3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left" vertical="center"/>
    </xf>
    <xf numFmtId="195" fontId="5" fillId="0" borderId="0" xfId="0" applyNumberFormat="1" applyFont="1" applyAlignment="1">
      <alignment horizontal="left" vertical="center"/>
    </xf>
    <xf numFmtId="195" fontId="4" fillId="0" borderId="0" xfId="0" applyNumberFormat="1" applyFont="1" applyFill="1" applyAlignment="1">
      <alignment horizontal="center" vertical="center"/>
    </xf>
    <xf numFmtId="195" fontId="6" fillId="0" borderId="0" xfId="0" applyNumberFormat="1" applyFont="1" applyAlignment="1">
      <alignment vertical="center"/>
    </xf>
    <xf numFmtId="195" fontId="7" fillId="0" borderId="0" xfId="0" applyNumberFormat="1" applyFont="1" applyAlignment="1">
      <alignment vertical="center"/>
    </xf>
    <xf numFmtId="195" fontId="8" fillId="0" borderId="0" xfId="0" applyNumberFormat="1" applyFont="1" applyAlignment="1">
      <alignment horizontal="center" vertical="center"/>
    </xf>
    <xf numFmtId="195" fontId="9" fillId="0" borderId="0" xfId="0" applyNumberFormat="1" applyFont="1">
      <alignment vertical="center"/>
    </xf>
    <xf numFmtId="195" fontId="4" fillId="0" borderId="0" xfId="0" applyNumberFormat="1" applyFont="1" applyAlignment="1">
      <alignment vertical="center" wrapText="1"/>
    </xf>
    <xf numFmtId="195" fontId="4" fillId="0" borderId="18" xfId="0" applyNumberFormat="1" applyFont="1" applyBorder="1" applyAlignment="1">
      <alignment horizontal="left" vertical="center"/>
    </xf>
    <xf numFmtId="195" fontId="4" fillId="0" borderId="19" xfId="0" applyNumberFormat="1" applyFont="1" applyBorder="1" applyAlignment="1">
      <alignment horizontal="center" vertical="center"/>
    </xf>
    <xf numFmtId="195" fontId="4" fillId="0" borderId="7" xfId="0" applyNumberFormat="1" applyFont="1" applyBorder="1" applyAlignment="1">
      <alignment horizontal="center" vertical="center"/>
    </xf>
    <xf numFmtId="195" fontId="4" fillId="0" borderId="29" xfId="0" applyNumberFormat="1" applyFont="1" applyBorder="1" applyAlignment="1">
      <alignment horizontal="left" vertical="center"/>
    </xf>
    <xf numFmtId="195" fontId="4" fillId="0" borderId="30" xfId="0" applyNumberFormat="1" applyFont="1" applyBorder="1" applyAlignment="1">
      <alignment horizontal="center" vertical="center"/>
    </xf>
    <xf numFmtId="195" fontId="4" fillId="0" borderId="22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left" vertical="center"/>
    </xf>
    <xf numFmtId="195" fontId="4" fillId="0" borderId="21" xfId="0" applyNumberFormat="1" applyFont="1" applyBorder="1" applyAlignment="1">
      <alignment horizontal="center" vertical="center"/>
    </xf>
    <xf numFmtId="195" fontId="4" fillId="0" borderId="31" xfId="0" applyNumberFormat="1" applyFont="1" applyBorder="1" applyAlignment="1">
      <alignment horizontal="center" vertical="center"/>
    </xf>
    <xf numFmtId="195" fontId="4" fillId="0" borderId="6" xfId="0" applyNumberFormat="1" applyFont="1" applyBorder="1">
      <alignment vertical="center"/>
    </xf>
    <xf numFmtId="195" fontId="4" fillId="0" borderId="0" xfId="0" applyNumberFormat="1" applyFont="1" applyBorder="1" applyAlignment="1">
      <alignment vertical="center" wrapText="1"/>
    </xf>
    <xf numFmtId="195" fontId="4" fillId="0" borderId="1" xfId="0" applyNumberFormat="1" applyFont="1" applyBorder="1" applyAlignment="1">
      <alignment horizontal="center" vertical="center"/>
    </xf>
    <xf numFmtId="195" fontId="4" fillId="0" borderId="24" xfId="0" applyNumberFormat="1" applyFont="1" applyBorder="1" applyAlignment="1">
      <alignment horizontal="center" vertical="center"/>
    </xf>
    <xf numFmtId="195" fontId="4" fillId="0" borderId="38" xfId="0" applyNumberFormat="1" applyFont="1" applyBorder="1" applyAlignment="1">
      <alignment horizontal="center" vertical="center"/>
    </xf>
    <xf numFmtId="195" fontId="4" fillId="0" borderId="33" xfId="0" applyNumberFormat="1" applyFont="1" applyBorder="1" applyAlignment="1">
      <alignment horizontal="center" vertical="center"/>
    </xf>
    <xf numFmtId="195" fontId="4" fillId="0" borderId="25" xfId="0" applyNumberFormat="1" applyFont="1" applyBorder="1" applyAlignment="1">
      <alignment horizontal="center" vertical="center"/>
    </xf>
    <xf numFmtId="195" fontId="10" fillId="0" borderId="6" xfId="0" applyNumberFormat="1" applyFont="1" applyBorder="1" applyAlignment="1">
      <alignment horizontal="center" vertical="center"/>
    </xf>
    <xf numFmtId="195" fontId="4" fillId="0" borderId="17" xfId="0" applyNumberFormat="1" applyFont="1" applyBorder="1" applyAlignment="1">
      <alignment horizontal="center" vertical="center"/>
    </xf>
    <xf numFmtId="195" fontId="4" fillId="8" borderId="26" xfId="0" applyNumberFormat="1" applyFont="1" applyFill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/>
    </xf>
    <xf numFmtId="6" fontId="10" fillId="0" borderId="0" xfId="20" applyFont="1" applyAlignment="1">
      <alignment horizontal="center" vertical="center"/>
    </xf>
    <xf numFmtId="195" fontId="4" fillId="8" borderId="28" xfId="0" applyNumberFormat="1" applyFont="1" applyFill="1" applyBorder="1" applyAlignment="1">
      <alignment horizontal="center" vertical="center"/>
    </xf>
    <xf numFmtId="195" fontId="4" fillId="8" borderId="35" xfId="0" applyNumberFormat="1" applyFont="1" applyFill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195" fontId="4" fillId="0" borderId="29" xfId="0" applyNumberFormat="1" applyFont="1" applyBorder="1" applyAlignment="1">
      <alignment horizontal="center" vertical="center"/>
    </xf>
    <xf numFmtId="195" fontId="4" fillId="0" borderId="27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195" fontId="3" fillId="0" borderId="0" xfId="0" applyNumberFormat="1" applyFont="1" applyAlignment="1">
      <alignment horizontal="left" vertical="center"/>
    </xf>
    <xf numFmtId="195" fontId="12" fillId="0" borderId="0" xfId="0" applyNumberFormat="1" applyFont="1" applyAlignment="1">
      <alignment horizontal="left" vertical="center"/>
    </xf>
    <xf numFmtId="186" fontId="13" fillId="0" borderId="0" xfId="20" applyNumberFormat="1" applyFont="1" applyAlignment="1">
      <alignment horizontal="center" vertical="center"/>
    </xf>
    <xf numFmtId="195" fontId="14" fillId="0" borderId="0" xfId="0" applyNumberFormat="1" applyFont="1" applyAlignment="1">
      <alignment horizontal="center" vertical="center"/>
    </xf>
    <xf numFmtId="6" fontId="13" fillId="0" borderId="47" xfId="20" applyFont="1" applyBorder="1" applyAlignment="1">
      <alignment horizontal="center" vertical="center"/>
    </xf>
    <xf numFmtId="6" fontId="13" fillId="0" borderId="0" xfId="20" applyFont="1" applyAlignment="1">
      <alignment horizontal="center" vertical="center"/>
    </xf>
    <xf numFmtId="6" fontId="15" fillId="0" borderId="0" xfId="20" applyFont="1" applyAlignment="1">
      <alignment horizontal="center" vertical="center"/>
    </xf>
    <xf numFmtId="6" fontId="13" fillId="0" borderId="0" xfId="20" applyFont="1" applyBorder="1" applyAlignment="1">
      <alignment horizontal="center" vertical="center"/>
    </xf>
    <xf numFmtId="6" fontId="13" fillId="0" borderId="0" xfId="20" applyFont="1" applyAlignment="1">
      <alignment horizontal="right" vertical="center"/>
    </xf>
    <xf numFmtId="6" fontId="16" fillId="0" borderId="0" xfId="20" applyFont="1" applyAlignment="1">
      <alignment horizontal="center" vertical="center"/>
    </xf>
    <xf numFmtId="195" fontId="17" fillId="0" borderId="0" xfId="0" applyNumberFormat="1" applyFont="1">
      <alignment vertical="center"/>
    </xf>
    <xf numFmtId="6" fontId="13" fillId="0" borderId="0" xfId="20" applyFont="1" applyBorder="1" applyAlignment="1">
      <alignment horizontal="right" vertical="center"/>
    </xf>
    <xf numFmtId="195" fontId="14" fillId="0" borderId="0" xfId="0" applyNumberFormat="1" applyFont="1" applyBorder="1" applyAlignment="1">
      <alignment horizontal="center" vertical="center"/>
    </xf>
    <xf numFmtId="195" fontId="4" fillId="0" borderId="0" xfId="0" applyNumberFormat="1" applyFont="1" applyBorder="1" applyAlignment="1">
      <alignment horizontal="center" vertical="center"/>
    </xf>
    <xf numFmtId="195" fontId="4" fillId="7" borderId="2" xfId="0" applyNumberFormat="1" applyFont="1" applyFill="1" applyBorder="1" applyAlignment="1">
      <alignment horizontal="center" vertical="center"/>
    </xf>
    <xf numFmtId="195" fontId="11" fillId="8" borderId="11" xfId="0" applyNumberFormat="1" applyFont="1" applyFill="1" applyBorder="1" applyAlignment="1">
      <alignment horizontal="center" vertical="center" wrapText="1"/>
    </xf>
    <xf numFmtId="195" fontId="4" fillId="5" borderId="61" xfId="0" applyNumberFormat="1" applyFont="1" applyFill="1" applyBorder="1" applyAlignment="1">
      <alignment horizontal="center" vertical="center"/>
    </xf>
    <xf numFmtId="195" fontId="4" fillId="0" borderId="61" xfId="0" applyNumberFormat="1" applyFont="1" applyBorder="1" applyAlignment="1">
      <alignment horizontal="center" vertical="center"/>
    </xf>
    <xf numFmtId="200" fontId="4" fillId="0" borderId="30" xfId="0" applyNumberFormat="1" applyFont="1" applyBorder="1" applyAlignment="1">
      <alignment horizontal="center" vertical="center"/>
    </xf>
    <xf numFmtId="200" fontId="4" fillId="0" borderId="1" xfId="0" applyNumberFormat="1" applyFont="1" applyBorder="1" applyAlignment="1">
      <alignment horizontal="center" vertical="center"/>
    </xf>
    <xf numFmtId="200" fontId="4" fillId="0" borderId="21" xfId="0" applyNumberFormat="1" applyFont="1" applyBorder="1" applyAlignment="1">
      <alignment horizontal="center" vertical="center"/>
    </xf>
    <xf numFmtId="195" fontId="19" fillId="5" borderId="11" xfId="0" applyNumberFormat="1" applyFont="1" applyFill="1" applyBorder="1" applyAlignment="1">
      <alignment horizontal="center" vertical="center" wrapText="1"/>
    </xf>
    <xf numFmtId="195" fontId="19" fillId="5" borderId="14" xfId="0" applyNumberFormat="1" applyFont="1" applyFill="1" applyBorder="1" applyAlignment="1">
      <alignment horizontal="center" vertical="center"/>
    </xf>
    <xf numFmtId="201" fontId="19" fillId="5" borderId="14" xfId="0" applyNumberFormat="1" applyFont="1" applyFill="1" applyBorder="1" applyAlignment="1">
      <alignment horizontal="center" vertical="center"/>
    </xf>
    <xf numFmtId="195" fontId="19" fillId="31" borderId="12" xfId="0" applyNumberFormat="1" applyFont="1" applyFill="1" applyBorder="1" applyAlignment="1">
      <alignment horizontal="center" vertical="center" wrapText="1"/>
    </xf>
    <xf numFmtId="201" fontId="19" fillId="31" borderId="14" xfId="0" applyNumberFormat="1" applyFont="1" applyFill="1" applyBorder="1" applyAlignment="1">
      <alignment horizontal="center" vertical="center"/>
    </xf>
    <xf numFmtId="195" fontId="19" fillId="3" borderId="15" xfId="0" applyNumberFormat="1" applyFont="1" applyFill="1" applyBorder="1" applyAlignment="1">
      <alignment horizontal="center" vertical="center" wrapText="1"/>
    </xf>
    <xf numFmtId="201" fontId="19" fillId="3" borderId="16" xfId="0" applyNumberFormat="1" applyFont="1" applyFill="1" applyBorder="1" applyAlignment="1">
      <alignment horizontal="center" vertical="center"/>
    </xf>
    <xf numFmtId="6" fontId="107" fillId="0" borderId="65" xfId="20" applyFont="1" applyBorder="1" applyAlignment="1">
      <alignment horizontal="center" vertical="center"/>
    </xf>
    <xf numFmtId="195" fontId="108" fillId="0" borderId="0" xfId="0" applyNumberFormat="1" applyFont="1" applyAlignment="1">
      <alignment vertical="center"/>
    </xf>
    <xf numFmtId="195" fontId="0" fillId="2" borderId="9" xfId="0" applyNumberFormat="1" applyFont="1" applyFill="1" applyBorder="1" applyAlignment="1">
      <alignment horizontal="centerContinuous" vertical="center"/>
    </xf>
    <xf numFmtId="195" fontId="4" fillId="6" borderId="64" xfId="0" applyNumberFormat="1" applyFont="1" applyFill="1" applyBorder="1" applyAlignment="1">
      <alignment horizontal="center" vertical="center"/>
    </xf>
    <xf numFmtId="195" fontId="4" fillId="6" borderId="62" xfId="0" applyNumberFormat="1" applyFont="1" applyFill="1" applyBorder="1" applyAlignment="1">
      <alignment horizontal="center" vertical="center"/>
    </xf>
    <xf numFmtId="195" fontId="4" fillId="5" borderId="69" xfId="0" applyNumberFormat="1" applyFont="1" applyFill="1" applyBorder="1" applyAlignment="1">
      <alignment horizontal="center" vertical="center"/>
    </xf>
    <xf numFmtId="195" fontId="4" fillId="5" borderId="64" xfId="0" applyNumberFormat="1" applyFont="1" applyFill="1" applyBorder="1" applyAlignment="1">
      <alignment horizontal="center" vertical="center"/>
    </xf>
    <xf numFmtId="201" fontId="4" fillId="5" borderId="62" xfId="0" applyNumberFormat="1" applyFont="1" applyFill="1" applyBorder="1" applyAlignment="1">
      <alignment horizontal="center" vertical="center"/>
    </xf>
    <xf numFmtId="195" fontId="4" fillId="7" borderId="64" xfId="0" applyNumberFormat="1" applyFont="1" applyFill="1" applyBorder="1" applyAlignment="1">
      <alignment horizontal="center" vertical="center"/>
    </xf>
    <xf numFmtId="195" fontId="4" fillId="8" borderId="64" xfId="0" applyNumberFormat="1" applyFont="1" applyFill="1" applyBorder="1" applyAlignment="1">
      <alignment horizontal="center" vertical="center"/>
    </xf>
    <xf numFmtId="195" fontId="4" fillId="8" borderId="66" xfId="0" applyNumberFormat="1" applyFont="1" applyFill="1" applyBorder="1" applyAlignment="1">
      <alignment horizontal="center" vertical="center"/>
    </xf>
    <xf numFmtId="195" fontId="4" fillId="8" borderId="62" xfId="0" applyNumberFormat="1" applyFont="1" applyFill="1" applyBorder="1" applyAlignment="1">
      <alignment horizontal="center" vertical="center"/>
    </xf>
    <xf numFmtId="195" fontId="4" fillId="6" borderId="19" xfId="0" applyNumberFormat="1" applyFont="1" applyFill="1" applyBorder="1" applyAlignment="1">
      <alignment horizontal="center" vertical="center" shrinkToFit="1"/>
    </xf>
    <xf numFmtId="195" fontId="4" fillId="6" borderId="24" xfId="0" applyNumberFormat="1" applyFont="1" applyFill="1" applyBorder="1" applyAlignment="1">
      <alignment horizontal="center" vertical="center" shrinkToFit="1"/>
    </xf>
    <xf numFmtId="195" fontId="4" fillId="5" borderId="61" xfId="0" applyNumberFormat="1" applyFont="1" applyFill="1" applyBorder="1" applyAlignment="1">
      <alignment horizontal="center" vertical="center" shrinkToFit="1"/>
    </xf>
    <xf numFmtId="202" fontId="4" fillId="0" borderId="19" xfId="0" applyNumberFormat="1" applyFont="1" applyBorder="1" applyAlignment="1">
      <alignment horizontal="center" vertical="center"/>
    </xf>
    <xf numFmtId="202" fontId="4" fillId="0" borderId="1" xfId="0" applyNumberFormat="1" applyFont="1" applyBorder="1" applyAlignment="1">
      <alignment horizontal="center" vertical="center"/>
    </xf>
    <xf numFmtId="195" fontId="5" fillId="0" borderId="0" xfId="0" applyNumberFormat="1" applyFont="1" applyAlignment="1">
      <alignment horizontal="center" vertical="center"/>
    </xf>
    <xf numFmtId="195" fontId="12" fillId="0" borderId="0" xfId="0" applyNumberFormat="1" applyFont="1" applyAlignment="1">
      <alignment horizontal="center" vertical="center"/>
    </xf>
    <xf numFmtId="195" fontId="4" fillId="0" borderId="26" xfId="0" applyNumberFormat="1" applyFont="1" applyBorder="1" applyAlignment="1">
      <alignment horizontal="center" vertical="center"/>
    </xf>
    <xf numFmtId="195" fontId="104" fillId="2" borderId="9" xfId="0" applyNumberFormat="1" applyFont="1" applyFill="1" applyBorder="1" applyAlignment="1">
      <alignment horizontal="centerContinuous" vertical="center"/>
    </xf>
    <xf numFmtId="6" fontId="107" fillId="0" borderId="47" xfId="20" applyFont="1" applyBorder="1" applyAlignment="1">
      <alignment horizontal="center" vertical="center"/>
    </xf>
    <xf numFmtId="38" fontId="106" fillId="0" borderId="0" xfId="3" applyFont="1" applyBorder="1" applyAlignment="1">
      <alignment horizontal="center" vertical="center"/>
    </xf>
    <xf numFmtId="6" fontId="106" fillId="0" borderId="0" xfId="20" applyFont="1" applyBorder="1" applyAlignment="1">
      <alignment horizontal="center" vertical="center"/>
    </xf>
    <xf numFmtId="201" fontId="104" fillId="0" borderId="0" xfId="0" applyNumberFormat="1" applyFont="1" applyFill="1" applyBorder="1" applyAlignment="1">
      <alignment horizontal="center" vertical="center"/>
    </xf>
    <xf numFmtId="8" fontId="104" fillId="0" borderId="0" xfId="20" applyNumberFormat="1" applyFont="1" applyFill="1" applyBorder="1" applyAlignment="1">
      <alignment horizontal="center" vertical="center"/>
    </xf>
    <xf numFmtId="6" fontId="104" fillId="0" borderId="0" xfId="20" applyNumberFormat="1" applyFont="1" applyFill="1" applyBorder="1" applyAlignment="1">
      <alignment horizontal="center" vertical="center"/>
    </xf>
    <xf numFmtId="195" fontId="6" fillId="0" borderId="0" xfId="0" applyNumberFormat="1" applyFont="1" applyFill="1" applyAlignment="1">
      <alignment vertical="center"/>
    </xf>
    <xf numFmtId="195" fontId="5" fillId="0" borderId="0" xfId="0" applyNumberFormat="1" applyFont="1" applyFill="1" applyAlignment="1">
      <alignment horizontal="left" vertical="center"/>
    </xf>
    <xf numFmtId="202" fontId="4" fillId="0" borderId="19" xfId="0" applyNumberFormat="1" applyFont="1" applyBorder="1" applyAlignment="1">
      <alignment horizontal="left" vertical="center" wrapText="1"/>
    </xf>
    <xf numFmtId="202" fontId="4" fillId="0" borderId="30" xfId="0" applyNumberFormat="1" applyFont="1" applyBorder="1" applyAlignment="1">
      <alignment horizontal="left" vertical="center" wrapText="1"/>
    </xf>
    <xf numFmtId="202" fontId="5" fillId="0" borderId="73" xfId="0" applyNumberFormat="1" applyFont="1" applyBorder="1" applyAlignment="1">
      <alignment horizontal="left" vertical="center" wrapText="1"/>
    </xf>
    <xf numFmtId="195" fontId="107" fillId="0" borderId="47" xfId="3" applyNumberFormat="1" applyFont="1" applyBorder="1" applyAlignment="1">
      <alignment horizontal="center" vertical="center"/>
    </xf>
    <xf numFmtId="38" fontId="107" fillId="0" borderId="48" xfId="3" applyNumberFormat="1" applyFont="1" applyBorder="1" applyAlignment="1">
      <alignment horizontal="center" vertical="center"/>
    </xf>
    <xf numFmtId="202" fontId="4" fillId="0" borderId="26" xfId="0" applyNumberFormat="1" applyFont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49" fontId="4" fillId="5" borderId="29" xfId="0" applyNumberFormat="1" applyFont="1" applyFill="1" applyBorder="1" applyAlignment="1">
      <alignment horizontal="center" vertical="center"/>
    </xf>
    <xf numFmtId="49" fontId="4" fillId="5" borderId="20" xfId="0" applyNumberFormat="1" applyFont="1" applyFill="1" applyBorder="1" applyAlignment="1">
      <alignment horizontal="center" vertical="center"/>
    </xf>
    <xf numFmtId="202" fontId="4" fillId="0" borderId="19" xfId="0" applyNumberFormat="1" applyFont="1" applyBorder="1" applyAlignment="1">
      <alignment horizontal="center" vertical="center" shrinkToFit="1"/>
    </xf>
    <xf numFmtId="202" fontId="4" fillId="0" borderId="30" xfId="0" applyNumberFormat="1" applyFont="1" applyBorder="1" applyAlignment="1">
      <alignment horizontal="center" vertical="center" shrinkToFit="1"/>
    </xf>
    <xf numFmtId="202" fontId="4" fillId="0" borderId="1" xfId="0" applyNumberFormat="1" applyFont="1" applyBorder="1" applyAlignment="1">
      <alignment horizontal="center" vertical="center" shrinkToFit="1"/>
    </xf>
    <xf numFmtId="202" fontId="4" fillId="0" borderId="21" xfId="0" applyNumberFormat="1" applyFont="1" applyBorder="1" applyAlignment="1">
      <alignment horizontal="center" vertical="center" shrinkToFit="1"/>
    </xf>
    <xf numFmtId="203" fontId="4" fillId="0" borderId="19" xfId="0" applyNumberFormat="1" applyFont="1" applyBorder="1" applyAlignment="1">
      <alignment horizontal="center" vertical="center"/>
    </xf>
    <xf numFmtId="203" fontId="4" fillId="0" borderId="30" xfId="0" applyNumberFormat="1" applyFont="1" applyBorder="1" applyAlignment="1">
      <alignment horizontal="center" vertical="center"/>
    </xf>
    <xf numFmtId="203" fontId="4" fillId="0" borderId="1" xfId="0" applyNumberFormat="1" applyFont="1" applyBorder="1" applyAlignment="1">
      <alignment horizontal="center" vertical="center"/>
    </xf>
    <xf numFmtId="203" fontId="4" fillId="0" borderId="21" xfId="0" applyNumberFormat="1" applyFont="1" applyBorder="1" applyAlignment="1">
      <alignment horizontal="center" vertical="center"/>
    </xf>
    <xf numFmtId="202" fontId="4" fillId="0" borderId="74" xfId="0" applyNumberFormat="1" applyFont="1" applyBorder="1" applyAlignment="1">
      <alignment horizontal="center" vertical="center" shrinkToFit="1"/>
    </xf>
    <xf numFmtId="195" fontId="4" fillId="0" borderId="19" xfId="0" applyNumberFormat="1" applyFont="1" applyBorder="1" applyAlignment="1">
      <alignment horizontal="left" vertical="center" shrinkToFit="1"/>
    </xf>
    <xf numFmtId="195" fontId="4" fillId="0" borderId="30" xfId="0" applyNumberFormat="1" applyFont="1" applyBorder="1" applyAlignment="1">
      <alignment horizontal="left" vertical="center" shrinkToFit="1"/>
    </xf>
    <xf numFmtId="195" fontId="4" fillId="0" borderId="21" xfId="0" applyNumberFormat="1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195" fontId="5" fillId="0" borderId="21" xfId="0" applyNumberFormat="1" applyFont="1" applyBorder="1" applyAlignment="1">
      <alignment horizontal="left" vertical="center" shrinkToFit="1"/>
    </xf>
    <xf numFmtId="195" fontId="5" fillId="6" borderId="19" xfId="0" applyNumberFormat="1" applyFont="1" applyFill="1" applyBorder="1" applyAlignment="1">
      <alignment horizontal="centerContinuous" vertical="center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5" fillId="0" borderId="74" xfId="0" applyNumberFormat="1" applyFont="1" applyBorder="1" applyAlignment="1">
      <alignment horizontal="center" vertical="center" wrapText="1"/>
    </xf>
    <xf numFmtId="195" fontId="5" fillId="0" borderId="0" xfId="0" applyNumberFormat="1" applyFont="1" applyBorder="1" applyAlignment="1">
      <alignment horizontal="center" vertical="center"/>
    </xf>
    <xf numFmtId="202" fontId="5" fillId="0" borderId="78" xfId="20" applyNumberFormat="1" applyFont="1" applyBorder="1" applyAlignment="1">
      <alignment horizontal="center" vertical="center"/>
    </xf>
    <xf numFmtId="202" fontId="5" fillId="0" borderId="71" xfId="0" applyNumberFormat="1" applyFont="1" applyBorder="1" applyAlignment="1">
      <alignment horizontal="center" vertical="center"/>
    </xf>
    <xf numFmtId="202" fontId="5" fillId="0" borderId="77" xfId="0" applyNumberFormat="1" applyFont="1" applyBorder="1" applyAlignment="1">
      <alignment horizontal="center" vertical="center"/>
    </xf>
    <xf numFmtId="195" fontId="4" fillId="7" borderId="19" xfId="0" applyNumberFormat="1" applyFont="1" applyFill="1" applyBorder="1" applyAlignment="1">
      <alignment horizontal="center" vertical="center"/>
    </xf>
    <xf numFmtId="195" fontId="4" fillId="7" borderId="74" xfId="0" applyNumberFormat="1" applyFont="1" applyFill="1" applyBorder="1" applyAlignment="1">
      <alignment horizontal="center" vertical="center"/>
    </xf>
    <xf numFmtId="205" fontId="4" fillId="0" borderId="19" xfId="0" applyNumberFormat="1" applyFont="1" applyBorder="1" applyAlignment="1">
      <alignment horizontal="center" vertical="center"/>
    </xf>
    <xf numFmtId="205" fontId="4" fillId="0" borderId="30" xfId="0" applyNumberFormat="1" applyFont="1" applyBorder="1" applyAlignment="1">
      <alignment horizontal="center" vertical="center"/>
    </xf>
    <xf numFmtId="205" fontId="4" fillId="0" borderId="21" xfId="0" applyNumberFormat="1" applyFont="1" applyBorder="1" applyAlignment="1">
      <alignment horizontal="center" vertical="center"/>
    </xf>
    <xf numFmtId="195" fontId="5" fillId="33" borderId="61" xfId="0" applyNumberFormat="1" applyFont="1" applyFill="1" applyBorder="1" applyAlignment="1">
      <alignment horizontal="centerContinuous" vertical="center" shrinkToFit="1"/>
    </xf>
    <xf numFmtId="195" fontId="5" fillId="33" borderId="26" xfId="0" applyNumberFormat="1" applyFont="1" applyFill="1" applyBorder="1" applyAlignment="1">
      <alignment horizontal="centerContinuous" vertical="center" shrinkToFit="1"/>
    </xf>
    <xf numFmtId="195" fontId="5" fillId="33" borderId="64" xfId="0" applyNumberFormat="1" applyFont="1" applyFill="1" applyBorder="1" applyAlignment="1">
      <alignment horizontal="center" vertical="center"/>
    </xf>
    <xf numFmtId="195" fontId="4" fillId="0" borderId="0" xfId="0" quotePrefix="1" applyNumberFormat="1" applyFont="1" applyAlignment="1">
      <alignment horizontal="center" vertical="center"/>
    </xf>
    <xf numFmtId="204" fontId="4" fillId="0" borderId="19" xfId="3" applyNumberFormat="1" applyFont="1" applyBorder="1" applyAlignment="1">
      <alignment horizontal="center" vertical="center"/>
    </xf>
    <xf numFmtId="204" fontId="4" fillId="0" borderId="30" xfId="3" applyNumberFormat="1" applyFont="1" applyBorder="1" applyAlignment="1">
      <alignment horizontal="center" vertical="center"/>
    </xf>
    <xf numFmtId="204" fontId="4" fillId="0" borderId="1" xfId="3" applyNumberFormat="1" applyFont="1" applyBorder="1" applyAlignment="1">
      <alignment horizontal="center" vertical="center"/>
    </xf>
    <xf numFmtId="204" fontId="4" fillId="0" borderId="74" xfId="3" applyNumberFormat="1" applyFont="1" applyBorder="1" applyAlignment="1">
      <alignment horizontal="center" vertical="center"/>
    </xf>
    <xf numFmtId="202" fontId="4" fillId="7" borderId="37" xfId="0" applyNumberFormat="1" applyFont="1" applyFill="1" applyBorder="1" applyAlignment="1">
      <alignment horizontal="center" vertical="center"/>
    </xf>
    <xf numFmtId="202" fontId="4" fillId="7" borderId="39" xfId="0" applyNumberFormat="1" applyFont="1" applyFill="1" applyBorder="1" applyAlignment="1">
      <alignment horizontal="center" vertical="center"/>
    </xf>
    <xf numFmtId="202" fontId="4" fillId="7" borderId="39" xfId="0" applyNumberFormat="1" applyFont="1" applyFill="1" applyBorder="1" applyAlignment="1" applyProtection="1">
      <alignment horizontal="center" vertical="center"/>
    </xf>
    <xf numFmtId="202" fontId="4" fillId="7" borderId="40" xfId="0" applyNumberFormat="1" applyFont="1" applyFill="1" applyBorder="1" applyAlignment="1">
      <alignment horizontal="center" vertical="center"/>
    </xf>
    <xf numFmtId="202" fontId="4" fillId="7" borderId="42" xfId="0" applyNumberFormat="1" applyFont="1" applyFill="1" applyBorder="1" applyAlignment="1">
      <alignment horizontal="center" vertical="center"/>
    </xf>
    <xf numFmtId="181" fontId="4" fillId="0" borderId="19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26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6" fontId="4" fillId="0" borderId="26" xfId="0" applyNumberFormat="1" applyFont="1" applyBorder="1" applyAlignment="1">
      <alignment horizontal="center" vertical="center"/>
    </xf>
    <xf numFmtId="186" fontId="4" fillId="0" borderId="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204" fontId="5" fillId="0" borderId="23" xfId="20" applyNumberFormat="1" applyFont="1" applyBorder="1" applyAlignment="1">
      <alignment horizontal="center" vertical="center"/>
    </xf>
    <xf numFmtId="204" fontId="5" fillId="0" borderId="72" xfId="0" applyNumberFormat="1" applyFont="1" applyBorder="1" applyAlignment="1">
      <alignment horizontal="center" vertical="center"/>
    </xf>
    <xf numFmtId="204" fontId="5" fillId="0" borderId="76" xfId="0" applyNumberFormat="1" applyFont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 shrinkToFit="1"/>
    </xf>
    <xf numFmtId="195" fontId="4" fillId="0" borderId="0" xfId="0" applyNumberFormat="1" applyFont="1" applyFill="1" applyBorder="1" applyAlignment="1">
      <alignment horizontal="centerContinuous" vertical="center"/>
    </xf>
    <xf numFmtId="195" fontId="4" fillId="0" borderId="8" xfId="0" applyNumberFormat="1" applyFont="1" applyFill="1" applyBorder="1" applyAlignment="1">
      <alignment horizontal="centerContinuous" vertical="center"/>
    </xf>
    <xf numFmtId="206" fontId="4" fillId="0" borderId="19" xfId="0" applyNumberFormat="1" applyFont="1" applyBorder="1" applyAlignment="1">
      <alignment horizontal="center" vertical="center" wrapText="1"/>
    </xf>
    <xf numFmtId="206" fontId="4" fillId="0" borderId="30" xfId="0" applyNumberFormat="1" applyFont="1" applyBorder="1" applyAlignment="1">
      <alignment horizontal="center" vertical="center" wrapText="1"/>
    </xf>
    <xf numFmtId="206" fontId="5" fillId="0" borderId="74" xfId="0" applyNumberFormat="1" applyFont="1" applyBorder="1" applyAlignment="1">
      <alignment horizontal="center" vertical="center" wrapText="1"/>
    </xf>
    <xf numFmtId="195" fontId="6" fillId="0" borderId="0" xfId="0" applyNumberFormat="1" applyFont="1">
      <alignment vertical="center"/>
    </xf>
    <xf numFmtId="6" fontId="104" fillId="0" borderId="0" xfId="20" applyFont="1" applyFill="1" applyBorder="1" applyAlignment="1">
      <alignment horizontal="center" vertical="center"/>
    </xf>
    <xf numFmtId="202" fontId="4" fillId="5" borderId="30" xfId="0" applyNumberFormat="1" applyFont="1" applyFill="1" applyBorder="1" applyAlignment="1">
      <alignment vertical="center" shrinkToFit="1"/>
    </xf>
    <xf numFmtId="202" fontId="4" fillId="5" borderId="1" xfId="0" applyNumberFormat="1" applyFont="1" applyFill="1" applyBorder="1" applyAlignment="1">
      <alignment vertical="center" shrinkToFit="1"/>
    </xf>
    <xf numFmtId="202" fontId="4" fillId="5" borderId="21" xfId="0" applyNumberFormat="1" applyFont="1" applyFill="1" applyBorder="1" applyAlignment="1">
      <alignment vertical="center" shrinkToFit="1"/>
    </xf>
    <xf numFmtId="202" fontId="4" fillId="7" borderId="19" xfId="0" applyNumberFormat="1" applyFont="1" applyFill="1" applyBorder="1" applyAlignment="1">
      <alignment horizontal="center" vertical="center" shrinkToFit="1"/>
    </xf>
    <xf numFmtId="195" fontId="4" fillId="0" borderId="19" xfId="0" applyNumberFormat="1" applyFont="1" applyBorder="1" applyAlignment="1">
      <alignment horizontal="center" vertical="center" shrinkToFit="1"/>
    </xf>
    <xf numFmtId="202" fontId="4" fillId="7" borderId="30" xfId="0" applyNumberFormat="1" applyFont="1" applyFill="1" applyBorder="1" applyAlignment="1">
      <alignment horizontal="center" vertical="center" shrinkToFit="1"/>
    </xf>
    <xf numFmtId="195" fontId="4" fillId="0" borderId="30" xfId="0" applyNumberFormat="1" applyFont="1" applyBorder="1" applyAlignment="1">
      <alignment horizontal="center" vertical="center" shrinkToFit="1"/>
    </xf>
    <xf numFmtId="202" fontId="4" fillId="7" borderId="1" xfId="0" applyNumberFormat="1" applyFont="1" applyFill="1" applyBorder="1" applyAlignment="1">
      <alignment horizontal="center" vertical="center" shrinkToFit="1"/>
    </xf>
    <xf numFmtId="195" fontId="4" fillId="0" borderId="1" xfId="0" applyNumberFormat="1" applyFont="1" applyBorder="1" applyAlignment="1">
      <alignment horizontal="center" vertical="center" shrinkToFit="1"/>
    </xf>
    <xf numFmtId="202" fontId="4" fillId="7" borderId="74" xfId="0" applyNumberFormat="1" applyFont="1" applyFill="1" applyBorder="1" applyAlignment="1">
      <alignment horizontal="center" vertical="center" shrinkToFit="1"/>
    </xf>
    <xf numFmtId="195" fontId="4" fillId="0" borderId="21" xfId="0" applyNumberFormat="1" applyFont="1" applyBorder="1" applyAlignment="1">
      <alignment horizontal="center" vertical="center" shrinkToFit="1"/>
    </xf>
    <xf numFmtId="195" fontId="4" fillId="8" borderId="11" xfId="0" applyNumberFormat="1" applyFont="1" applyFill="1" applyBorder="1" applyAlignment="1">
      <alignment horizontal="center" vertical="center"/>
    </xf>
    <xf numFmtId="202" fontId="5" fillId="0" borderId="84" xfId="20" applyNumberFormat="1" applyFont="1" applyBorder="1" applyAlignment="1">
      <alignment horizontal="center" vertical="center"/>
    </xf>
    <xf numFmtId="202" fontId="5" fillId="0" borderId="85" xfId="0" applyNumberFormat="1" applyFont="1" applyBorder="1" applyAlignment="1">
      <alignment horizontal="center" vertical="center"/>
    </xf>
    <xf numFmtId="202" fontId="5" fillId="0" borderId="83" xfId="0" applyNumberFormat="1" applyFont="1" applyBorder="1" applyAlignment="1">
      <alignment horizontal="center" vertical="center"/>
    </xf>
    <xf numFmtId="195" fontId="4" fillId="8" borderId="86" xfId="0" applyNumberFormat="1" applyFont="1" applyFill="1" applyBorder="1" applyAlignment="1">
      <alignment horizontal="center" vertical="center"/>
    </xf>
    <xf numFmtId="195" fontId="4" fillId="8" borderId="87" xfId="0" applyNumberFormat="1" applyFont="1" applyFill="1" applyBorder="1" applyAlignment="1">
      <alignment horizontal="center" vertical="center"/>
    </xf>
    <xf numFmtId="195" fontId="4" fillId="8" borderId="88" xfId="0" applyNumberFormat="1" applyFont="1" applyFill="1" applyBorder="1" applyAlignment="1">
      <alignment horizontal="center" vertical="center"/>
    </xf>
    <xf numFmtId="195" fontId="4" fillId="8" borderId="89" xfId="0" applyNumberFormat="1" applyFont="1" applyFill="1" applyBorder="1" applyAlignment="1">
      <alignment horizontal="center" vertical="center"/>
    </xf>
    <xf numFmtId="195" fontId="4" fillId="8" borderId="82" xfId="0" applyNumberFormat="1" applyFont="1" applyFill="1" applyBorder="1" applyAlignment="1">
      <alignment horizontal="center" vertical="center"/>
    </xf>
    <xf numFmtId="195" fontId="4" fillId="8" borderId="90" xfId="0" applyNumberFormat="1" applyFont="1" applyFill="1" applyBorder="1" applyAlignment="1">
      <alignment horizontal="center" vertical="center"/>
    </xf>
    <xf numFmtId="195" fontId="5" fillId="8" borderId="7" xfId="0" applyNumberFormat="1" applyFont="1" applyFill="1" applyBorder="1" applyAlignment="1">
      <alignment horizontal="centerContinuous" vertical="center"/>
    </xf>
    <xf numFmtId="195" fontId="5" fillId="8" borderId="46" xfId="0" applyNumberFormat="1" applyFont="1" applyFill="1" applyBorder="1" applyAlignment="1">
      <alignment horizontal="centerContinuous" vertical="center"/>
    </xf>
    <xf numFmtId="195" fontId="5" fillId="8" borderId="41" xfId="0" applyNumberFormat="1" applyFont="1" applyFill="1" applyBorder="1" applyAlignment="1">
      <alignment horizontal="centerContinuous"/>
    </xf>
    <xf numFmtId="195" fontId="5" fillId="8" borderId="1" xfId="0" applyNumberFormat="1" applyFont="1" applyFill="1" applyBorder="1" applyAlignment="1">
      <alignment horizontal="centerContinuous" vertical="center"/>
    </xf>
    <xf numFmtId="6" fontId="5" fillId="8" borderId="76" xfId="20" applyFont="1" applyFill="1" applyBorder="1" applyAlignment="1">
      <alignment horizontal="center" vertical="center"/>
    </xf>
    <xf numFmtId="195" fontId="5" fillId="8" borderId="77" xfId="0" applyNumberFormat="1" applyFont="1" applyFill="1" applyBorder="1" applyAlignment="1">
      <alignment horizontal="center" vertical="center"/>
    </xf>
    <xf numFmtId="195" fontId="5" fillId="8" borderId="79" xfId="0" applyNumberFormat="1" applyFont="1" applyFill="1" applyBorder="1" applyAlignment="1">
      <alignment horizontal="centerContinuous"/>
    </xf>
    <xf numFmtId="195" fontId="5" fillId="8" borderId="17" xfId="0" applyNumberFormat="1" applyFont="1" applyFill="1" applyBorder="1" applyAlignment="1">
      <alignment horizontal="centerContinuous" vertical="center"/>
    </xf>
    <xf numFmtId="195" fontId="5" fillId="8" borderId="83" xfId="0" applyNumberFormat="1" applyFont="1" applyFill="1" applyBorder="1" applyAlignment="1">
      <alignment horizontal="center" vertical="center"/>
    </xf>
    <xf numFmtId="201" fontId="104" fillId="0" borderId="0" xfId="0" applyNumberFormat="1" applyFont="1" applyAlignment="1">
      <alignment horizontal="center" vertical="center"/>
    </xf>
    <xf numFmtId="195" fontId="5" fillId="6" borderId="81" xfId="0" applyNumberFormat="1" applyFont="1" applyFill="1" applyBorder="1" applyAlignment="1">
      <alignment horizontal="center" vertical="center"/>
    </xf>
    <xf numFmtId="195" fontId="0" fillId="0" borderId="0" xfId="0" applyNumberFormat="1" applyFont="1" applyFill="1" applyBorder="1" applyAlignment="1">
      <alignment horizontal="centerContinuous" vertical="center"/>
    </xf>
    <xf numFmtId="195" fontId="104" fillId="0" borderId="0" xfId="0" applyNumberFormat="1" applyFont="1" applyFill="1" applyBorder="1" applyAlignment="1">
      <alignment horizontal="centerContinuous" vertical="center"/>
    </xf>
    <xf numFmtId="195" fontId="0" fillId="2" borderId="75" xfId="0" applyNumberFormat="1" applyFont="1" applyFill="1" applyBorder="1" applyAlignment="1">
      <alignment horizontal="centerContinuous" vertical="center"/>
    </xf>
    <xf numFmtId="201" fontId="104" fillId="32" borderId="75" xfId="0" applyNumberFormat="1" applyFont="1" applyFill="1" applyBorder="1" applyAlignment="1">
      <alignment horizontal="center" vertical="center"/>
    </xf>
    <xf numFmtId="8" fontId="104" fillId="32" borderId="9" xfId="20" applyNumberFormat="1" applyFont="1" applyFill="1" applyBorder="1" applyAlignment="1">
      <alignment horizontal="center" vertical="center"/>
    </xf>
    <xf numFmtId="195" fontId="19" fillId="3" borderId="91" xfId="0" applyNumberFormat="1" applyFont="1" applyFill="1" applyBorder="1" applyAlignment="1">
      <alignment horizontal="center" vertical="center" wrapText="1"/>
    </xf>
    <xf numFmtId="201" fontId="19" fillId="3" borderId="92" xfId="0" applyNumberFormat="1" applyFont="1" applyFill="1" applyBorder="1" applyAlignment="1">
      <alignment horizontal="center" vertical="center"/>
    </xf>
    <xf numFmtId="195" fontId="4" fillId="0" borderId="93" xfId="0" applyNumberFormat="1" applyFont="1" applyBorder="1" applyAlignment="1">
      <alignment horizontal="right" vertical="center"/>
    </xf>
    <xf numFmtId="195" fontId="4" fillId="0" borderId="13" xfId="0" applyNumberFormat="1" applyFont="1" applyBorder="1" applyAlignment="1">
      <alignment horizontal="right" vertical="center"/>
    </xf>
    <xf numFmtId="6" fontId="13" fillId="0" borderId="13" xfId="20" applyFont="1" applyBorder="1" applyAlignment="1">
      <alignment horizontal="right" vertical="center"/>
    </xf>
    <xf numFmtId="195" fontId="4" fillId="0" borderId="29" xfId="0" applyNumberFormat="1" applyFont="1" applyFill="1" applyBorder="1" applyAlignment="1">
      <alignment horizontal="left" vertical="center"/>
    </xf>
    <xf numFmtId="195" fontId="4" fillId="0" borderId="30" xfId="0" applyNumberFormat="1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195" fontId="4" fillId="0" borderId="0" xfId="0" applyNumberFormat="1" applyFont="1" applyAlignment="1">
      <alignment horizontal="center" vertical="top"/>
    </xf>
    <xf numFmtId="195" fontId="4" fillId="7" borderId="94" xfId="0" applyNumberFormat="1" applyFont="1" applyFill="1" applyBorder="1" applyAlignment="1">
      <alignment horizontal="center" vertical="center"/>
    </xf>
    <xf numFmtId="201" fontId="4" fillId="7" borderId="63" xfId="0" applyNumberFormat="1" applyFont="1" applyFill="1" applyBorder="1" applyAlignment="1">
      <alignment horizontal="center" vertical="center"/>
    </xf>
    <xf numFmtId="195" fontId="4" fillId="8" borderId="74" xfId="0" applyNumberFormat="1" applyFont="1" applyFill="1" applyBorder="1" applyAlignment="1">
      <alignment horizontal="center" vertical="center"/>
    </xf>
    <xf numFmtId="195" fontId="108" fillId="0" borderId="0" xfId="3340" applyNumberFormat="1" applyFont="1" applyAlignment="1">
      <alignment vertical="center"/>
    </xf>
    <xf numFmtId="195" fontId="6" fillId="0" borderId="0" xfId="3340" applyNumberFormat="1" applyFont="1" applyAlignment="1">
      <alignment vertical="center"/>
    </xf>
    <xf numFmtId="195" fontId="6" fillId="0" borderId="0" xfId="3340" applyNumberFormat="1" applyFont="1" applyFill="1" applyAlignment="1">
      <alignment vertical="center"/>
    </xf>
    <xf numFmtId="195" fontId="6" fillId="0" borderId="0" xfId="3340" applyNumberFormat="1" applyFont="1">
      <alignment vertical="center"/>
    </xf>
    <xf numFmtId="195" fontId="7" fillId="0" borderId="0" xfId="3340" applyNumberFormat="1" applyFont="1" applyAlignment="1">
      <alignment vertical="center"/>
    </xf>
    <xf numFmtId="195" fontId="4" fillId="0" borderId="0" xfId="3340" applyNumberFormat="1" applyFont="1" applyAlignment="1">
      <alignment horizontal="center" vertical="center"/>
    </xf>
    <xf numFmtId="195" fontId="4" fillId="0" borderId="0" xfId="3340" applyNumberFormat="1" applyFont="1" applyFill="1" applyAlignment="1">
      <alignment horizontal="center" vertical="center"/>
    </xf>
    <xf numFmtId="195" fontId="5" fillId="0" borderId="0" xfId="3340" applyNumberFormat="1" applyFont="1" applyAlignment="1">
      <alignment horizontal="center" vertical="center"/>
    </xf>
    <xf numFmtId="195" fontId="4" fillId="0" borderId="0" xfId="3340" quotePrefix="1" applyNumberFormat="1" applyFont="1" applyAlignment="1">
      <alignment horizontal="center" vertical="center"/>
    </xf>
    <xf numFmtId="195" fontId="104" fillId="0" borderId="0" xfId="3340" applyNumberFormat="1" applyFont="1" applyFill="1" applyBorder="1" applyAlignment="1">
      <alignment horizontal="centerContinuous" vertical="center"/>
    </xf>
    <xf numFmtId="201" fontId="104" fillId="0" borderId="0" xfId="3340" applyNumberFormat="1" applyFont="1" applyFill="1" applyBorder="1" applyAlignment="1">
      <alignment horizontal="center" vertical="center"/>
    </xf>
    <xf numFmtId="201" fontId="104" fillId="0" borderId="0" xfId="3340" applyNumberFormat="1" applyFont="1" applyAlignment="1">
      <alignment horizontal="center" vertical="center"/>
    </xf>
    <xf numFmtId="195" fontId="8" fillId="0" borderId="0" xfId="3340" applyNumberFormat="1" applyFont="1" applyAlignment="1">
      <alignment horizontal="center" vertical="center"/>
    </xf>
    <xf numFmtId="195" fontId="9" fillId="0" borderId="0" xfId="3340" applyNumberFormat="1" applyFont="1">
      <alignment vertical="center"/>
    </xf>
    <xf numFmtId="195" fontId="4" fillId="0" borderId="0" xfId="3340" applyNumberFormat="1" applyFont="1" applyAlignment="1">
      <alignment vertical="center" wrapText="1"/>
    </xf>
    <xf numFmtId="195" fontId="4" fillId="0" borderId="0" xfId="3340" applyNumberFormat="1" applyFont="1" applyBorder="1" applyAlignment="1">
      <alignment vertical="center" wrapText="1"/>
    </xf>
    <xf numFmtId="195" fontId="104" fillId="2" borderId="75" xfId="3340" applyNumberFormat="1" applyFont="1" applyFill="1" applyBorder="1" applyAlignment="1">
      <alignment horizontal="centerContinuous" vertical="center"/>
    </xf>
    <xf numFmtId="201" fontId="104" fillId="32" borderId="75" xfId="3340" applyNumberFormat="1" applyFont="1" applyFill="1" applyBorder="1" applyAlignment="1">
      <alignment horizontal="center" vertical="center"/>
    </xf>
    <xf numFmtId="195" fontId="104" fillId="2" borderId="9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Alignment="1">
      <alignment horizontal="left" vertical="center"/>
    </xf>
    <xf numFmtId="195" fontId="4" fillId="0" borderId="8" xfId="3340" applyNumberFormat="1" applyFont="1" applyFill="1" applyBorder="1" applyAlignment="1">
      <alignment horizontal="centerContinuous" vertical="center"/>
    </xf>
    <xf numFmtId="195" fontId="5" fillId="0" borderId="0" xfId="3340" applyNumberFormat="1" applyFont="1" applyAlignment="1">
      <alignment horizontal="left" vertical="center"/>
    </xf>
    <xf numFmtId="195" fontId="5" fillId="0" borderId="0" xfId="3340" applyNumberFormat="1" applyFont="1" applyFill="1" applyAlignment="1">
      <alignment horizontal="left" vertical="center"/>
    </xf>
    <xf numFmtId="195" fontId="5" fillId="8" borderId="7" xfId="3340" applyNumberFormat="1" applyFont="1" applyFill="1" applyBorder="1" applyAlignment="1">
      <alignment horizontal="centerContinuous" vertical="center"/>
    </xf>
    <xf numFmtId="195" fontId="5" fillId="8" borderId="46" xfId="3340" applyNumberFormat="1" applyFont="1" applyFill="1" applyBorder="1" applyAlignment="1">
      <alignment horizontal="centerContinuous" vertical="center"/>
    </xf>
    <xf numFmtId="195" fontId="4" fillId="8" borderId="11" xfId="3340" applyNumberFormat="1" applyFont="1" applyFill="1" applyBorder="1" applyAlignment="1">
      <alignment horizontal="center" vertical="center"/>
    </xf>
    <xf numFmtId="195" fontId="5" fillId="6" borderId="19" xfId="3340" applyNumberFormat="1" applyFont="1" applyFill="1" applyBorder="1" applyAlignment="1">
      <alignment horizontal="centerContinuous" vertical="center"/>
    </xf>
    <xf numFmtId="195" fontId="4" fillId="6" borderId="19" xfId="3340" applyNumberFormat="1" applyFont="1" applyFill="1" applyBorder="1" applyAlignment="1">
      <alignment horizontal="center" vertical="center" shrinkToFit="1"/>
    </xf>
    <xf numFmtId="195" fontId="4" fillId="6" borderId="24" xfId="3340" applyNumberFormat="1" applyFont="1" applyFill="1" applyBorder="1" applyAlignment="1">
      <alignment horizontal="center" vertical="center" shrinkToFit="1"/>
    </xf>
    <xf numFmtId="195" fontId="4" fillId="5" borderId="1" xfId="3340" applyNumberFormat="1" applyFont="1" applyFill="1" applyBorder="1" applyAlignment="1">
      <alignment horizontal="center" vertical="center" shrinkToFit="1"/>
    </xf>
    <xf numFmtId="195" fontId="5" fillId="33" borderId="1" xfId="3340" applyNumberFormat="1" applyFont="1" applyFill="1" applyBorder="1" applyAlignment="1">
      <alignment horizontal="centerContinuous" vertical="center" shrinkToFit="1"/>
    </xf>
    <xf numFmtId="195" fontId="5" fillId="33" borderId="26" xfId="3340" applyNumberFormat="1" applyFont="1" applyFill="1" applyBorder="1" applyAlignment="1">
      <alignment horizontal="centerContinuous" vertical="center" shrinkToFit="1"/>
    </xf>
    <xf numFmtId="195" fontId="4" fillId="5" borderId="1" xfId="3340" applyNumberFormat="1" applyFont="1" applyFill="1" applyBorder="1" applyAlignment="1">
      <alignment horizontal="center" vertical="center"/>
    </xf>
    <xf numFmtId="195" fontId="4" fillId="5" borderId="69" xfId="3340" applyNumberFormat="1" applyFont="1" applyFill="1" applyBorder="1" applyAlignment="1">
      <alignment horizontal="center" vertical="center"/>
    </xf>
    <xf numFmtId="195" fontId="4" fillId="7" borderId="19" xfId="3340" applyNumberFormat="1" applyFont="1" applyFill="1" applyBorder="1" applyAlignment="1">
      <alignment horizontal="center" vertical="center"/>
    </xf>
    <xf numFmtId="195" fontId="4" fillId="7" borderId="2" xfId="3340" applyNumberFormat="1" applyFont="1" applyFill="1" applyBorder="1" applyAlignment="1">
      <alignment horizontal="center" vertical="center"/>
    </xf>
    <xf numFmtId="195" fontId="4" fillId="7" borderId="94" xfId="3340" applyNumberFormat="1" applyFont="1" applyFill="1" applyBorder="1" applyAlignment="1">
      <alignment horizontal="center" vertical="center"/>
    </xf>
    <xf numFmtId="195" fontId="4" fillId="8" borderId="28" xfId="3340" applyNumberFormat="1" applyFont="1" applyFill="1" applyBorder="1" applyAlignment="1">
      <alignment horizontal="center" vertical="center"/>
    </xf>
    <xf numFmtId="195" fontId="4" fillId="8" borderId="26" xfId="3340" applyNumberFormat="1" applyFont="1" applyFill="1" applyBorder="1" applyAlignment="1">
      <alignment horizontal="center" vertical="center"/>
    </xf>
    <xf numFmtId="195" fontId="4" fillId="8" borderId="35" xfId="3340" applyNumberFormat="1" applyFont="1" applyFill="1" applyBorder="1" applyAlignment="1">
      <alignment horizontal="center" vertical="center"/>
    </xf>
    <xf numFmtId="195" fontId="5" fillId="8" borderId="79" xfId="3340" applyNumberFormat="1" applyFont="1" applyFill="1" applyBorder="1" applyAlignment="1">
      <alignment horizontal="centerContinuous"/>
    </xf>
    <xf numFmtId="195" fontId="5" fillId="8" borderId="41" xfId="3340" applyNumberFormat="1" applyFont="1" applyFill="1" applyBorder="1" applyAlignment="1">
      <alignment horizontal="centerContinuous"/>
    </xf>
    <xf numFmtId="195" fontId="5" fillId="8" borderId="1" xfId="3340" applyNumberFormat="1" applyFont="1" applyFill="1" applyBorder="1" applyAlignment="1">
      <alignment horizontal="centerContinuous" vertical="center"/>
    </xf>
    <xf numFmtId="195" fontId="5" fillId="8" borderId="17" xfId="3340" applyNumberFormat="1" applyFont="1" applyFill="1" applyBorder="1" applyAlignment="1">
      <alignment horizontal="centerContinuous" vertical="center"/>
    </xf>
    <xf numFmtId="195" fontId="4" fillId="8" borderId="86" xfId="3340" applyNumberFormat="1" applyFont="1" applyFill="1" applyBorder="1" applyAlignment="1">
      <alignment horizontal="center" vertical="center"/>
    </xf>
    <xf numFmtId="195" fontId="5" fillId="6" borderId="81" xfId="3340" applyNumberFormat="1" applyFont="1" applyFill="1" applyBorder="1" applyAlignment="1">
      <alignment horizontal="center" vertical="center"/>
    </xf>
    <xf numFmtId="195" fontId="4" fillId="6" borderId="74" xfId="3340" applyNumberFormat="1" applyFont="1" applyFill="1" applyBorder="1" applyAlignment="1">
      <alignment horizontal="center" vertical="center"/>
    </xf>
    <xf numFmtId="195" fontId="4" fillId="6" borderId="25" xfId="3340" applyNumberFormat="1" applyFont="1" applyFill="1" applyBorder="1" applyAlignment="1">
      <alignment horizontal="center" vertical="center"/>
    </xf>
    <xf numFmtId="195" fontId="4" fillId="5" borderId="74" xfId="3340" applyNumberFormat="1" applyFont="1" applyFill="1" applyBorder="1" applyAlignment="1">
      <alignment horizontal="center" vertical="center"/>
    </xf>
    <xf numFmtId="195" fontId="5" fillId="33" borderId="74" xfId="3340" applyNumberFormat="1" applyFont="1" applyFill="1" applyBorder="1" applyAlignment="1">
      <alignment horizontal="center" vertical="center"/>
    </xf>
    <xf numFmtId="201" fontId="4" fillId="5" borderId="25" xfId="3340" applyNumberFormat="1" applyFont="1" applyFill="1" applyBorder="1" applyAlignment="1">
      <alignment horizontal="center" vertical="center"/>
    </xf>
    <xf numFmtId="195" fontId="4" fillId="7" borderId="74" xfId="3340" applyNumberFormat="1" applyFont="1" applyFill="1" applyBorder="1" applyAlignment="1">
      <alignment horizontal="center" vertical="center"/>
    </xf>
    <xf numFmtId="201" fontId="4" fillId="7" borderId="31" xfId="3340" applyNumberFormat="1" applyFont="1" applyFill="1" applyBorder="1" applyAlignment="1">
      <alignment horizontal="center" vertical="center"/>
    </xf>
    <xf numFmtId="195" fontId="4" fillId="8" borderId="20" xfId="3340" applyNumberFormat="1" applyFont="1" applyFill="1" applyBorder="1" applyAlignment="1">
      <alignment horizontal="center" vertical="center"/>
    </xf>
    <xf numFmtId="195" fontId="4" fillId="8" borderId="74" xfId="3340" applyNumberFormat="1" applyFont="1" applyFill="1" applyBorder="1" applyAlignment="1">
      <alignment horizontal="center" vertical="center"/>
    </xf>
    <xf numFmtId="195" fontId="4" fillId="8" borderId="25" xfId="3340" applyNumberFormat="1" applyFont="1" applyFill="1" applyBorder="1" applyAlignment="1">
      <alignment horizontal="center" vertical="center"/>
    </xf>
    <xf numFmtId="6" fontId="5" fillId="8" borderId="96" xfId="20" applyFont="1" applyFill="1" applyBorder="1" applyAlignment="1">
      <alignment horizontal="center" vertical="center"/>
    </xf>
    <xf numFmtId="195" fontId="5" fillId="8" borderId="77" xfId="3340" applyNumberFormat="1" applyFont="1" applyFill="1" applyBorder="1" applyAlignment="1">
      <alignment horizontal="center" vertical="center"/>
    </xf>
    <xf numFmtId="195" fontId="5" fillId="8" borderId="83" xfId="3340" applyNumberFormat="1" applyFont="1" applyFill="1" applyBorder="1" applyAlignment="1">
      <alignment horizontal="center" vertical="center"/>
    </xf>
    <xf numFmtId="195" fontId="4" fillId="8" borderId="87" xfId="3340" applyNumberFormat="1" applyFont="1" applyFill="1" applyBorder="1" applyAlignment="1">
      <alignment horizontal="center" vertical="center"/>
    </xf>
    <xf numFmtId="195" fontId="4" fillId="0" borderId="18" xfId="3340" applyNumberFormat="1" applyFont="1" applyBorder="1" applyAlignment="1">
      <alignment horizontal="left" vertical="center"/>
    </xf>
    <xf numFmtId="195" fontId="4" fillId="0" borderId="19" xfId="3340" applyNumberFormat="1" applyFont="1" applyBorder="1" applyAlignment="1">
      <alignment horizontal="left" vertical="center" shrinkToFit="1"/>
    </xf>
    <xf numFmtId="0" fontId="4" fillId="0" borderId="19" xfId="3340" applyFont="1" applyBorder="1" applyAlignment="1">
      <alignment horizontal="left" vertical="center" shrinkToFit="1"/>
    </xf>
    <xf numFmtId="202" fontId="4" fillId="0" borderId="19" xfId="3340" applyNumberFormat="1" applyFont="1" applyBorder="1" applyAlignment="1">
      <alignment horizontal="left" vertical="center" wrapText="1"/>
    </xf>
    <xf numFmtId="206" fontId="4" fillId="0" borderId="19" xfId="3340" applyNumberFormat="1" applyFont="1" applyBorder="1" applyAlignment="1">
      <alignment horizontal="center" vertical="center" wrapText="1"/>
    </xf>
    <xf numFmtId="0" fontId="4" fillId="0" borderId="19" xfId="3340" applyNumberFormat="1" applyFont="1" applyBorder="1" applyAlignment="1">
      <alignment horizontal="center" vertical="center" wrapText="1"/>
    </xf>
    <xf numFmtId="205" fontId="4" fillId="0" borderId="19" xfId="3340" applyNumberFormat="1" applyFont="1" applyBorder="1" applyAlignment="1">
      <alignment horizontal="center" vertical="center"/>
    </xf>
    <xf numFmtId="195" fontId="4" fillId="0" borderId="7" xfId="3340" applyNumberFormat="1" applyFont="1" applyBorder="1" applyAlignment="1">
      <alignment horizontal="center" vertical="center"/>
    </xf>
    <xf numFmtId="49" fontId="4" fillId="5" borderId="18" xfId="3340" applyNumberFormat="1" applyFont="1" applyFill="1" applyBorder="1" applyAlignment="1">
      <alignment horizontal="center" vertical="center"/>
    </xf>
    <xf numFmtId="202" fontId="4" fillId="5" borderId="30" xfId="3340" applyNumberFormat="1" applyFont="1" applyFill="1" applyBorder="1" applyAlignment="1">
      <alignment vertical="center" shrinkToFit="1"/>
    </xf>
    <xf numFmtId="200" fontId="4" fillId="0" borderId="30" xfId="3340" applyNumberFormat="1" applyFont="1" applyBorder="1" applyAlignment="1">
      <alignment horizontal="center" vertical="center"/>
    </xf>
    <xf numFmtId="202" fontId="4" fillId="0" borderId="19" xfId="3340" applyNumberFormat="1" applyFont="1" applyBorder="1" applyAlignment="1">
      <alignment horizontal="center" vertical="center" shrinkToFit="1"/>
    </xf>
    <xf numFmtId="195" fontId="4" fillId="0" borderId="19" xfId="3340" applyNumberFormat="1" applyFont="1" applyBorder="1" applyAlignment="1">
      <alignment horizontal="center" vertical="center"/>
    </xf>
    <xf numFmtId="202" fontId="4" fillId="0" borderId="19" xfId="3340" applyNumberFormat="1" applyFont="1" applyBorder="1" applyAlignment="1">
      <alignment horizontal="center" vertical="center"/>
    </xf>
    <xf numFmtId="186" fontId="4" fillId="0" borderId="19" xfId="3340" applyNumberFormat="1" applyFont="1" applyBorder="1" applyAlignment="1">
      <alignment horizontal="center" vertical="center"/>
    </xf>
    <xf numFmtId="181" fontId="4" fillId="0" borderId="19" xfId="3340" applyNumberFormat="1" applyFont="1" applyBorder="1" applyAlignment="1">
      <alignment horizontal="center" vertical="center"/>
    </xf>
    <xf numFmtId="195" fontId="4" fillId="0" borderId="24" xfId="3340" applyNumberFormat="1" applyFont="1" applyBorder="1" applyAlignment="1">
      <alignment horizontal="center" vertical="center"/>
    </xf>
    <xf numFmtId="202" fontId="4" fillId="7" borderId="37" xfId="3340" applyNumberFormat="1" applyFont="1" applyFill="1" applyBorder="1" applyAlignment="1">
      <alignment horizontal="center" vertical="center"/>
    </xf>
    <xf numFmtId="202" fontId="4" fillId="7" borderId="19" xfId="3340" applyNumberFormat="1" applyFont="1" applyFill="1" applyBorder="1" applyAlignment="1">
      <alignment horizontal="center" vertical="center" shrinkToFit="1"/>
    </xf>
    <xf numFmtId="195" fontId="4" fillId="0" borderId="19" xfId="3340" applyNumberFormat="1" applyFont="1" applyBorder="1" applyAlignment="1">
      <alignment horizontal="center" vertical="center" shrinkToFit="1"/>
    </xf>
    <xf numFmtId="203" fontId="4" fillId="0" borderId="19" xfId="3340" applyNumberFormat="1" applyFont="1" applyBorder="1" applyAlignment="1">
      <alignment horizontal="center" vertical="center"/>
    </xf>
    <xf numFmtId="186" fontId="4" fillId="0" borderId="7" xfId="3340" applyNumberFormat="1" applyFont="1" applyBorder="1" applyAlignment="1">
      <alignment horizontal="center" vertical="center"/>
    </xf>
    <xf numFmtId="195" fontId="4" fillId="0" borderId="18" xfId="3340" applyNumberFormat="1" applyFont="1" applyBorder="1" applyAlignment="1">
      <alignment horizontal="center" vertical="center"/>
    </xf>
    <xf numFmtId="195" fontId="4" fillId="8" borderId="88" xfId="3340" applyNumberFormat="1" applyFont="1" applyFill="1" applyBorder="1" applyAlignment="1">
      <alignment horizontal="center" vertical="center"/>
    </xf>
    <xf numFmtId="195" fontId="4" fillId="0" borderId="29" xfId="3340" applyNumberFormat="1" applyFont="1" applyBorder="1" applyAlignment="1">
      <alignment horizontal="left" vertical="center"/>
    </xf>
    <xf numFmtId="195" fontId="4" fillId="0" borderId="30" xfId="3340" applyNumberFormat="1" applyFont="1" applyBorder="1" applyAlignment="1">
      <alignment horizontal="left" vertical="center" shrinkToFit="1"/>
    </xf>
    <xf numFmtId="0" fontId="4" fillId="0" borderId="30" xfId="3340" applyFont="1" applyBorder="1" applyAlignment="1">
      <alignment horizontal="left" vertical="center" shrinkToFit="1"/>
    </xf>
    <xf numFmtId="202" fontId="4" fillId="0" borderId="30" xfId="3340" applyNumberFormat="1" applyFont="1" applyBorder="1" applyAlignment="1">
      <alignment horizontal="left" vertical="center" wrapText="1"/>
    </xf>
    <xf numFmtId="206" fontId="4" fillId="0" borderId="30" xfId="3340" applyNumberFormat="1" applyFont="1" applyBorder="1" applyAlignment="1">
      <alignment horizontal="center" vertical="center" wrapText="1"/>
    </xf>
    <xf numFmtId="0" fontId="4" fillId="0" borderId="30" xfId="3340" applyNumberFormat="1" applyFont="1" applyBorder="1" applyAlignment="1">
      <alignment horizontal="center" vertical="center" wrapText="1"/>
    </xf>
    <xf numFmtId="205" fontId="4" fillId="0" borderId="30" xfId="3340" applyNumberFormat="1" applyFont="1" applyBorder="1" applyAlignment="1">
      <alignment horizontal="center" vertical="center"/>
    </xf>
    <xf numFmtId="195" fontId="4" fillId="0" borderId="22" xfId="3340" applyNumberFormat="1" applyFont="1" applyBorder="1" applyAlignment="1">
      <alignment horizontal="center" vertical="center"/>
    </xf>
    <xf numFmtId="49" fontId="4" fillId="5" borderId="29" xfId="3340" applyNumberFormat="1" applyFont="1" applyFill="1" applyBorder="1" applyAlignment="1">
      <alignment horizontal="center" vertical="center"/>
    </xf>
    <xf numFmtId="202" fontId="4" fillId="0" borderId="30" xfId="3340" applyNumberFormat="1" applyFont="1" applyBorder="1" applyAlignment="1">
      <alignment horizontal="center" vertical="center" shrinkToFit="1"/>
    </xf>
    <xf numFmtId="195" fontId="4" fillId="0" borderId="30" xfId="3340" applyNumberFormat="1" applyFont="1" applyBorder="1" applyAlignment="1">
      <alignment horizontal="center" vertical="center"/>
    </xf>
    <xf numFmtId="202" fontId="4" fillId="0" borderId="1" xfId="3340" applyNumberFormat="1" applyFont="1" applyBorder="1" applyAlignment="1">
      <alignment horizontal="center" vertical="center"/>
    </xf>
    <xf numFmtId="195" fontId="4" fillId="0" borderId="1" xfId="3340" applyNumberFormat="1" applyFont="1" applyBorder="1" applyAlignment="1">
      <alignment horizontal="center" vertical="center"/>
    </xf>
    <xf numFmtId="186" fontId="4" fillId="0" borderId="1" xfId="3340" applyNumberFormat="1" applyFont="1" applyBorder="1" applyAlignment="1">
      <alignment horizontal="center" vertical="center"/>
    </xf>
    <xf numFmtId="181" fontId="4" fillId="0" borderId="1" xfId="3340" applyNumberFormat="1" applyFont="1" applyBorder="1" applyAlignment="1">
      <alignment horizontal="center" vertical="center"/>
    </xf>
    <xf numFmtId="195" fontId="4" fillId="0" borderId="38" xfId="3340" applyNumberFormat="1" applyFont="1" applyBorder="1" applyAlignment="1">
      <alignment horizontal="center" vertical="center"/>
    </xf>
    <xf numFmtId="202" fontId="4" fillId="7" borderId="39" xfId="3340" applyNumberFormat="1" applyFont="1" applyFill="1" applyBorder="1" applyAlignment="1">
      <alignment horizontal="center" vertical="center"/>
    </xf>
    <xf numFmtId="202" fontId="4" fillId="7" borderId="30" xfId="3340" applyNumberFormat="1" applyFont="1" applyFill="1" applyBorder="1" applyAlignment="1">
      <alignment horizontal="center" vertical="center" shrinkToFit="1"/>
    </xf>
    <xf numFmtId="195" fontId="4" fillId="0" borderId="30" xfId="3340" applyNumberFormat="1" applyFont="1" applyBorder="1" applyAlignment="1">
      <alignment horizontal="center" vertical="center" shrinkToFit="1"/>
    </xf>
    <xf numFmtId="203" fontId="4" fillId="0" borderId="30" xfId="3340" applyNumberFormat="1" applyFont="1" applyBorder="1" applyAlignment="1">
      <alignment horizontal="center" vertical="center"/>
    </xf>
    <xf numFmtId="186" fontId="4" fillId="0" borderId="30" xfId="3340" applyNumberFormat="1" applyFont="1" applyBorder="1" applyAlignment="1">
      <alignment horizontal="center" vertical="center"/>
    </xf>
    <xf numFmtId="186" fontId="4" fillId="0" borderId="22" xfId="3340" applyNumberFormat="1" applyFont="1" applyBorder="1" applyAlignment="1">
      <alignment horizontal="center" vertical="center"/>
    </xf>
    <xf numFmtId="195" fontId="4" fillId="0" borderId="29" xfId="3340" applyNumberFormat="1" applyFont="1" applyBorder="1" applyAlignment="1">
      <alignment horizontal="center" vertical="center"/>
    </xf>
    <xf numFmtId="204" fontId="5" fillId="0" borderId="72" xfId="3340" applyNumberFormat="1" applyFont="1" applyBorder="1" applyAlignment="1">
      <alignment horizontal="center" vertical="center"/>
    </xf>
    <xf numFmtId="202" fontId="5" fillId="0" borderId="71" xfId="3340" applyNumberFormat="1" applyFont="1" applyBorder="1" applyAlignment="1">
      <alignment horizontal="center" vertical="center"/>
    </xf>
    <xf numFmtId="202" fontId="5" fillId="0" borderId="85" xfId="3340" applyNumberFormat="1" applyFont="1" applyBorder="1" applyAlignment="1">
      <alignment horizontal="center" vertical="center"/>
    </xf>
    <xf numFmtId="195" fontId="4" fillId="8" borderId="89" xfId="3340" applyNumberFormat="1" applyFont="1" applyFill="1" applyBorder="1" applyAlignment="1">
      <alignment horizontal="center" vertical="center"/>
    </xf>
    <xf numFmtId="202" fontId="4" fillId="7" borderId="39" xfId="3340" applyNumberFormat="1" applyFont="1" applyFill="1" applyBorder="1" applyAlignment="1" applyProtection="1">
      <alignment horizontal="center" vertical="center"/>
    </xf>
    <xf numFmtId="202" fontId="4" fillId="5" borderId="1" xfId="3340" applyNumberFormat="1" applyFont="1" applyFill="1" applyBorder="1" applyAlignment="1">
      <alignment vertical="center" shrinkToFit="1"/>
    </xf>
    <xf numFmtId="200" fontId="4" fillId="0" borderId="1" xfId="3340" applyNumberFormat="1" applyFont="1" applyBorder="1" applyAlignment="1">
      <alignment horizontal="center" vertical="center"/>
    </xf>
    <xf numFmtId="202" fontId="4" fillId="0" borderId="1" xfId="3340" applyNumberFormat="1" applyFont="1" applyBorder="1" applyAlignment="1">
      <alignment horizontal="center" vertical="center" shrinkToFit="1"/>
    </xf>
    <xf numFmtId="195" fontId="4" fillId="0" borderId="69" xfId="3340" applyNumberFormat="1" applyFont="1" applyBorder="1" applyAlignment="1">
      <alignment horizontal="center" vertical="center"/>
    </xf>
    <xf numFmtId="202" fontId="4" fillId="7" borderId="40" xfId="3340" applyNumberFormat="1" applyFont="1" applyFill="1" applyBorder="1" applyAlignment="1">
      <alignment horizontal="center" vertical="center"/>
    </xf>
    <xf numFmtId="202" fontId="4" fillId="7" borderId="1" xfId="3340" applyNumberFormat="1" applyFont="1" applyFill="1" applyBorder="1" applyAlignment="1">
      <alignment horizontal="center" vertical="center" shrinkToFit="1"/>
    </xf>
    <xf numFmtId="195" fontId="4" fillId="0" borderId="1" xfId="3340" applyNumberFormat="1" applyFont="1" applyBorder="1" applyAlignment="1">
      <alignment horizontal="center" vertical="center" shrinkToFit="1"/>
    </xf>
    <xf numFmtId="203" fontId="4" fillId="0" borderId="1" xfId="3340" applyNumberFormat="1" applyFont="1" applyBorder="1" applyAlignment="1">
      <alignment horizontal="center" vertical="center"/>
    </xf>
    <xf numFmtId="186" fontId="4" fillId="0" borderId="17" xfId="3340" applyNumberFormat="1" applyFont="1" applyBorder="1" applyAlignment="1">
      <alignment horizontal="center" vertical="center"/>
    </xf>
    <xf numFmtId="195" fontId="4" fillId="0" borderId="68" xfId="3340" applyNumberFormat="1" applyFont="1" applyBorder="1" applyAlignment="1">
      <alignment horizontal="center" vertical="center"/>
    </xf>
    <xf numFmtId="195" fontId="4" fillId="0" borderId="17" xfId="3340" applyNumberFormat="1" applyFont="1" applyBorder="1" applyAlignment="1">
      <alignment horizontal="center" vertical="center"/>
    </xf>
    <xf numFmtId="195" fontId="4" fillId="8" borderId="82" xfId="3340" applyNumberFormat="1" applyFont="1" applyFill="1" applyBorder="1" applyAlignment="1">
      <alignment horizontal="center" vertical="center"/>
    </xf>
    <xf numFmtId="195" fontId="4" fillId="0" borderId="20" xfId="3340" applyNumberFormat="1" applyFont="1" applyBorder="1" applyAlignment="1">
      <alignment horizontal="left" vertical="center"/>
    </xf>
    <xf numFmtId="195" fontId="4" fillId="0" borderId="74" xfId="3340" applyNumberFormat="1" applyFont="1" applyBorder="1" applyAlignment="1">
      <alignment horizontal="left" vertical="center" shrinkToFit="1"/>
    </xf>
    <xf numFmtId="195" fontId="5" fillId="0" borderId="74" xfId="3340" applyNumberFormat="1" applyFont="1" applyBorder="1" applyAlignment="1">
      <alignment horizontal="left" vertical="center" shrinkToFit="1"/>
    </xf>
    <xf numFmtId="202" fontId="5" fillId="0" borderId="74" xfId="3340" applyNumberFormat="1" applyFont="1" applyBorder="1" applyAlignment="1">
      <alignment horizontal="left" vertical="center" wrapText="1"/>
    </xf>
    <xf numFmtId="206" fontId="5" fillId="0" borderId="74" xfId="3340" applyNumberFormat="1" applyFont="1" applyBorder="1" applyAlignment="1">
      <alignment horizontal="center" vertical="center" wrapText="1"/>
    </xf>
    <xf numFmtId="0" fontId="5" fillId="0" borderId="74" xfId="3340" applyNumberFormat="1" applyFont="1" applyBorder="1" applyAlignment="1">
      <alignment horizontal="center" vertical="center" wrapText="1"/>
    </xf>
    <xf numFmtId="205" fontId="4" fillId="0" borderId="74" xfId="3340" applyNumberFormat="1" applyFont="1" applyBorder="1" applyAlignment="1">
      <alignment horizontal="center" vertical="center"/>
    </xf>
    <xf numFmtId="195" fontId="4" fillId="0" borderId="31" xfId="3340" applyNumberFormat="1" applyFont="1" applyBorder="1" applyAlignment="1">
      <alignment horizontal="center" vertical="center"/>
    </xf>
    <xf numFmtId="49" fontId="4" fillId="5" borderId="20" xfId="3340" applyNumberFormat="1" applyFont="1" applyFill="1" applyBorder="1" applyAlignment="1">
      <alignment horizontal="center" vertical="center"/>
    </xf>
    <xf numFmtId="202" fontId="4" fillId="5" borderId="74" xfId="3340" applyNumberFormat="1" applyFont="1" applyFill="1" applyBorder="1" applyAlignment="1">
      <alignment vertical="center" shrinkToFit="1"/>
    </xf>
    <xf numFmtId="200" fontId="4" fillId="0" borderId="74" xfId="3340" applyNumberFormat="1" applyFont="1" applyBorder="1" applyAlignment="1">
      <alignment horizontal="center" vertical="center"/>
    </xf>
    <xf numFmtId="202" fontId="4" fillId="0" borderId="74" xfId="3340" applyNumberFormat="1" applyFont="1" applyBorder="1" applyAlignment="1">
      <alignment horizontal="center" vertical="center" shrinkToFit="1"/>
    </xf>
    <xf numFmtId="195" fontId="4" fillId="0" borderId="74" xfId="3340" applyNumberFormat="1" applyFont="1" applyBorder="1" applyAlignment="1">
      <alignment horizontal="center" vertical="center"/>
    </xf>
    <xf numFmtId="195" fontId="4" fillId="0" borderId="26" xfId="3340" applyNumberFormat="1" applyFont="1" applyBorder="1" applyAlignment="1">
      <alignment horizontal="center" vertical="center"/>
    </xf>
    <xf numFmtId="186" fontId="4" fillId="0" borderId="26" xfId="3340" applyNumberFormat="1" applyFont="1" applyBorder="1" applyAlignment="1">
      <alignment horizontal="center" vertical="center"/>
    </xf>
    <xf numFmtId="181" fontId="4" fillId="0" borderId="26" xfId="3340" applyNumberFormat="1" applyFont="1" applyBorder="1" applyAlignment="1">
      <alignment horizontal="center" vertical="center"/>
    </xf>
    <xf numFmtId="202" fontId="4" fillId="0" borderId="26" xfId="3340" applyNumberFormat="1" applyFont="1" applyBorder="1" applyAlignment="1">
      <alignment horizontal="center" vertical="center"/>
    </xf>
    <xf numFmtId="195" fontId="4" fillId="0" borderId="25" xfId="3340" applyNumberFormat="1" applyFont="1" applyBorder="1" applyAlignment="1">
      <alignment horizontal="center" vertical="center"/>
    </xf>
    <xf numFmtId="202" fontId="4" fillId="7" borderId="42" xfId="3340" applyNumberFormat="1" applyFont="1" applyFill="1" applyBorder="1" applyAlignment="1">
      <alignment horizontal="center" vertical="center"/>
    </xf>
    <xf numFmtId="202" fontId="4" fillId="7" borderId="74" xfId="3340" applyNumberFormat="1" applyFont="1" applyFill="1" applyBorder="1" applyAlignment="1">
      <alignment horizontal="center" vertical="center" shrinkToFit="1"/>
    </xf>
    <xf numFmtId="195" fontId="4" fillId="0" borderId="74" xfId="3340" applyNumberFormat="1" applyFont="1" applyBorder="1" applyAlignment="1">
      <alignment horizontal="center" vertical="center" shrinkToFit="1"/>
    </xf>
    <xf numFmtId="203" fontId="4" fillId="0" borderId="74" xfId="3340" applyNumberFormat="1" applyFont="1" applyBorder="1" applyAlignment="1">
      <alignment horizontal="center" vertical="center"/>
    </xf>
    <xf numFmtId="186" fontId="4" fillId="0" borderId="74" xfId="3340" applyNumberFormat="1" applyFont="1" applyBorder="1" applyAlignment="1">
      <alignment horizontal="center" vertical="center"/>
    </xf>
    <xf numFmtId="186" fontId="4" fillId="0" borderId="31" xfId="3340" applyNumberFormat="1" applyFont="1" applyBorder="1" applyAlignment="1">
      <alignment horizontal="center" vertical="center"/>
    </xf>
    <xf numFmtId="195" fontId="4" fillId="0" borderId="20" xfId="3340" applyNumberFormat="1" applyFont="1" applyBorder="1" applyAlignment="1">
      <alignment horizontal="center" vertical="center"/>
    </xf>
    <xf numFmtId="204" fontId="5" fillId="0" borderId="96" xfId="3340" applyNumberFormat="1" applyFont="1" applyBorder="1" applyAlignment="1">
      <alignment horizontal="center" vertical="center"/>
    </xf>
    <xf numFmtId="202" fontId="5" fillId="0" borderId="77" xfId="3340" applyNumberFormat="1" applyFont="1" applyBorder="1" applyAlignment="1">
      <alignment horizontal="center" vertical="center"/>
    </xf>
    <xf numFmtId="202" fontId="5" fillId="0" borderId="83" xfId="3340" applyNumberFormat="1" applyFont="1" applyBorder="1" applyAlignment="1">
      <alignment horizontal="center" vertical="center"/>
    </xf>
    <xf numFmtId="195" fontId="4" fillId="8" borderId="90" xfId="3340" applyNumberFormat="1" applyFont="1" applyFill="1" applyBorder="1" applyAlignment="1">
      <alignment horizontal="center" vertical="center"/>
    </xf>
    <xf numFmtId="195" fontId="4" fillId="0" borderId="6" xfId="3340" applyNumberFormat="1" applyFont="1" applyBorder="1">
      <alignment vertical="center"/>
    </xf>
    <xf numFmtId="195" fontId="19" fillId="5" borderId="11" xfId="3340" applyNumberFormat="1" applyFont="1" applyFill="1" applyBorder="1" applyAlignment="1">
      <alignment horizontal="center" vertical="center" wrapText="1"/>
    </xf>
    <xf numFmtId="195" fontId="10" fillId="0" borderId="6" xfId="3340" applyNumberFormat="1" applyFont="1" applyBorder="1" applyAlignment="1">
      <alignment horizontal="center" vertical="center"/>
    </xf>
    <xf numFmtId="195" fontId="19" fillId="31" borderId="12" xfId="3340" applyNumberFormat="1" applyFont="1" applyFill="1" applyBorder="1" applyAlignment="1">
      <alignment horizontal="center" vertical="center" wrapText="1"/>
    </xf>
    <xf numFmtId="195" fontId="4" fillId="0" borderId="93" xfId="3340" applyNumberFormat="1" applyFont="1" applyBorder="1" applyAlignment="1">
      <alignment horizontal="right" vertical="center"/>
    </xf>
    <xf numFmtId="195" fontId="4" fillId="0" borderId="0" xfId="3340" applyNumberFormat="1" applyFont="1" applyAlignment="1">
      <alignment horizontal="right" vertical="center"/>
    </xf>
    <xf numFmtId="195" fontId="4" fillId="0" borderId="0" xfId="3340" applyNumberFormat="1" applyFont="1" applyAlignment="1">
      <alignment horizontal="right" vertical="center" shrinkToFit="1"/>
    </xf>
    <xf numFmtId="195" fontId="19" fillId="5" borderId="14" xfId="3340" applyNumberFormat="1" applyFont="1" applyFill="1" applyBorder="1" applyAlignment="1">
      <alignment horizontal="center" vertical="center"/>
    </xf>
    <xf numFmtId="201" fontId="19" fillId="5" borderId="14" xfId="3340" applyNumberFormat="1" applyFont="1" applyFill="1" applyBorder="1" applyAlignment="1">
      <alignment horizontal="center" vertical="center"/>
    </xf>
    <xf numFmtId="201" fontId="19" fillId="31" borderId="14" xfId="3340" applyNumberFormat="1" applyFont="1" applyFill="1" applyBorder="1" applyAlignment="1">
      <alignment horizontal="center" vertical="center"/>
    </xf>
    <xf numFmtId="195" fontId="4" fillId="0" borderId="13" xfId="3340" applyNumberFormat="1" applyFont="1" applyBorder="1" applyAlignment="1">
      <alignment horizontal="right" vertical="center"/>
    </xf>
    <xf numFmtId="195" fontId="3" fillId="0" borderId="0" xfId="3340" applyNumberFormat="1" applyFont="1" applyAlignment="1">
      <alignment horizontal="left" vertical="center"/>
    </xf>
    <xf numFmtId="195" fontId="12" fillId="0" borderId="0" xfId="3340" applyNumberFormat="1" applyFont="1" applyAlignment="1">
      <alignment horizontal="left" vertical="center"/>
    </xf>
    <xf numFmtId="195" fontId="3" fillId="0" borderId="0" xfId="3340" applyNumberFormat="1" applyFont="1" applyAlignment="1">
      <alignment horizontal="center" vertical="center"/>
    </xf>
    <xf numFmtId="195" fontId="12" fillId="0" borderId="0" xfId="3340" applyNumberFormat="1" applyFont="1" applyAlignment="1">
      <alignment horizontal="center" vertical="center"/>
    </xf>
    <xf numFmtId="195" fontId="11" fillId="8" borderId="11" xfId="3340" applyNumberFormat="1" applyFont="1" applyFill="1" applyBorder="1" applyAlignment="1">
      <alignment horizontal="center" vertical="center" wrapText="1"/>
    </xf>
    <xf numFmtId="195" fontId="19" fillId="3" borderId="91" xfId="3340" applyNumberFormat="1" applyFont="1" applyFill="1" applyBorder="1" applyAlignment="1">
      <alignment horizontal="center" vertical="center" wrapText="1"/>
    </xf>
    <xf numFmtId="195" fontId="19" fillId="3" borderId="15" xfId="3340" applyNumberFormat="1" applyFont="1" applyFill="1" applyBorder="1" applyAlignment="1">
      <alignment horizontal="center" vertical="center" wrapText="1"/>
    </xf>
    <xf numFmtId="201" fontId="19" fillId="3" borderId="92" xfId="3340" applyNumberFormat="1" applyFont="1" applyFill="1" applyBorder="1" applyAlignment="1">
      <alignment horizontal="center" vertical="center"/>
    </xf>
    <xf numFmtId="201" fontId="19" fillId="3" borderId="16" xfId="3340" applyNumberFormat="1" applyFont="1" applyFill="1" applyBorder="1" applyAlignment="1">
      <alignment horizontal="center" vertical="center"/>
    </xf>
    <xf numFmtId="195" fontId="14" fillId="0" borderId="0" xfId="3340" applyNumberFormat="1" applyFont="1" applyAlignment="1">
      <alignment horizontal="center" vertical="center"/>
    </xf>
    <xf numFmtId="195" fontId="14" fillId="0" borderId="0" xfId="3340" applyNumberFormat="1" applyFont="1" applyBorder="1" applyAlignment="1">
      <alignment horizontal="center" vertical="center"/>
    </xf>
    <xf numFmtId="195" fontId="17" fillId="0" borderId="0" xfId="3340" applyNumberFormat="1" applyFont="1">
      <alignment vertical="center"/>
    </xf>
    <xf numFmtId="195" fontId="5" fillId="0" borderId="0" xfId="3340" applyNumberFormat="1" applyFont="1" applyBorder="1" applyAlignment="1">
      <alignment horizontal="center" vertical="center"/>
    </xf>
    <xf numFmtId="195" fontId="4" fillId="0" borderId="0" xfId="3340" applyNumberFormat="1" applyFont="1" applyBorder="1" applyAlignment="1">
      <alignment horizontal="center" vertical="center"/>
    </xf>
    <xf numFmtId="0" fontId="4" fillId="0" borderId="22" xfId="3340" applyNumberFormat="1" applyFont="1" applyBorder="1" applyAlignment="1">
      <alignment horizontal="center" vertical="center"/>
    </xf>
    <xf numFmtId="195" fontId="19" fillId="3" borderId="11" xfId="3340" applyNumberFormat="1" applyFont="1" applyFill="1" applyBorder="1" applyAlignment="1">
      <alignment horizontal="center" vertical="center" wrapText="1"/>
    </xf>
    <xf numFmtId="201" fontId="19" fillId="3" borderId="14" xfId="3340" applyNumberFormat="1" applyFont="1" applyFill="1" applyBorder="1" applyAlignment="1">
      <alignment horizontal="center" vertical="center"/>
    </xf>
    <xf numFmtId="195" fontId="4" fillId="0" borderId="29" xfId="3340" applyNumberFormat="1" applyFont="1" applyFill="1" applyBorder="1" applyAlignment="1">
      <alignment horizontal="left" vertical="center"/>
    </xf>
    <xf numFmtId="195" fontId="4" fillId="0" borderId="30" xfId="3340" applyNumberFormat="1" applyFont="1" applyFill="1" applyBorder="1" applyAlignment="1">
      <alignment horizontal="left" vertical="center" shrinkToFit="1"/>
    </xf>
    <xf numFmtId="0" fontId="4" fillId="0" borderId="30" xfId="3340" applyFont="1" applyFill="1" applyBorder="1" applyAlignment="1">
      <alignment horizontal="left" vertical="center" shrinkToFit="1"/>
    </xf>
    <xf numFmtId="0" fontId="4" fillId="0" borderId="30" xfId="3340" applyFont="1" applyBorder="1" applyAlignment="1">
      <alignment horizontal="left" vertical="center" wrapText="1" shrinkToFit="1"/>
    </xf>
    <xf numFmtId="195" fontId="19" fillId="0" borderId="18" xfId="3340" applyNumberFormat="1" applyFont="1" applyBorder="1" applyAlignment="1">
      <alignment horizontal="left" vertical="center"/>
    </xf>
    <xf numFmtId="195" fontId="19" fillId="0" borderId="29" xfId="3340" applyNumberFormat="1" applyFont="1" applyBorder="1" applyAlignment="1">
      <alignment horizontal="left" vertical="center"/>
    </xf>
    <xf numFmtId="0" fontId="4" fillId="0" borderId="17" xfId="3340" applyNumberFormat="1" applyFont="1" applyBorder="1" applyAlignment="1">
      <alignment horizontal="center" vertical="center"/>
    </xf>
    <xf numFmtId="195" fontId="19" fillId="0" borderId="1" xfId="3340" applyNumberFormat="1" applyFont="1" applyBorder="1" applyAlignment="1">
      <alignment vertical="center" wrapText="1"/>
    </xf>
    <xf numFmtId="6" fontId="110" fillId="0" borderId="0" xfId="20" applyFont="1" applyBorder="1" applyAlignment="1">
      <alignment horizontal="center" vertical="center"/>
    </xf>
    <xf numFmtId="195" fontId="18" fillId="0" borderId="0" xfId="0" applyNumberFormat="1" applyFont="1" applyAlignment="1">
      <alignment horizontal="right" vertical="center"/>
    </xf>
    <xf numFmtId="195" fontId="4" fillId="5" borderId="61" xfId="0" applyNumberFormat="1" applyFont="1" applyFill="1" applyBorder="1" applyAlignment="1">
      <alignment horizontal="center" vertical="center"/>
    </xf>
    <xf numFmtId="195" fontId="4" fillId="5" borderId="64" xfId="0" applyNumberFormat="1" applyFont="1" applyFill="1" applyBorder="1" applyAlignment="1">
      <alignment horizontal="center" vertical="center"/>
    </xf>
    <xf numFmtId="195" fontId="11" fillId="8" borderId="11" xfId="0" applyNumberFormat="1" applyFont="1" applyFill="1" applyBorder="1" applyAlignment="1">
      <alignment horizontal="center" vertical="center" wrapText="1"/>
    </xf>
    <xf numFmtId="195" fontId="11" fillId="8" borderId="14" xfId="0" applyNumberFormat="1" applyFont="1" applyFill="1" applyBorder="1" applyAlignment="1">
      <alignment horizontal="center" vertical="center" wrapText="1"/>
    </xf>
    <xf numFmtId="195" fontId="4" fillId="5" borderId="26" xfId="0" applyNumberFormat="1" applyFont="1" applyFill="1" applyBorder="1" applyAlignment="1">
      <alignment horizontal="center" vertical="center"/>
    </xf>
    <xf numFmtId="195" fontId="4" fillId="5" borderId="67" xfId="0" applyNumberFormat="1" applyFont="1" applyFill="1" applyBorder="1" applyAlignment="1">
      <alignment horizontal="center" vertical="center"/>
    </xf>
    <xf numFmtId="195" fontId="4" fillId="6" borderId="18" xfId="0" applyNumberFormat="1" applyFont="1" applyFill="1" applyBorder="1" applyAlignment="1">
      <alignment horizontal="left" vertical="center"/>
    </xf>
    <xf numFmtId="195" fontId="4" fillId="6" borderId="66" xfId="0" applyNumberFormat="1" applyFont="1" applyFill="1" applyBorder="1" applyAlignment="1">
      <alignment horizontal="left" vertical="center"/>
    </xf>
    <xf numFmtId="195" fontId="4" fillId="6" borderId="19" xfId="0" applyNumberFormat="1" applyFont="1" applyFill="1" applyBorder="1" applyAlignment="1">
      <alignment horizontal="left" vertical="center"/>
    </xf>
    <xf numFmtId="195" fontId="4" fillId="6" borderId="64" xfId="0" applyNumberFormat="1" applyFont="1" applyFill="1" applyBorder="1" applyAlignment="1">
      <alignment horizontal="left" vertical="center"/>
    </xf>
    <xf numFmtId="195" fontId="5" fillId="6" borderId="5" xfId="0" applyNumberFormat="1" applyFont="1" applyFill="1" applyBorder="1" applyAlignment="1">
      <alignment horizontal="left" vertical="center"/>
    </xf>
    <xf numFmtId="195" fontId="5" fillId="6" borderId="67" xfId="0" applyNumberFormat="1" applyFont="1" applyFill="1" applyBorder="1" applyAlignment="1">
      <alignment horizontal="left" vertical="center"/>
    </xf>
    <xf numFmtId="195" fontId="4" fillId="5" borderId="68" xfId="0" applyNumberFormat="1" applyFont="1" applyFill="1" applyBorder="1" applyAlignment="1">
      <alignment horizontal="center" vertical="center"/>
    </xf>
    <xf numFmtId="195" fontId="4" fillId="5" borderId="66" xfId="0" applyNumberFormat="1" applyFont="1" applyFill="1" applyBorder="1" applyAlignment="1">
      <alignment horizontal="center" vertical="center"/>
    </xf>
    <xf numFmtId="195" fontId="5" fillId="6" borderId="5" xfId="0" applyNumberFormat="1" applyFont="1" applyFill="1" applyBorder="1" applyAlignment="1">
      <alignment horizontal="left" vertical="center" wrapText="1"/>
    </xf>
    <xf numFmtId="195" fontId="4" fillId="5" borderId="36" xfId="0" applyNumberFormat="1" applyFont="1" applyFill="1" applyBorder="1" applyAlignment="1">
      <alignment horizontal="center" vertical="center"/>
    </xf>
    <xf numFmtId="195" fontId="4" fillId="5" borderId="46" xfId="0" applyNumberFormat="1" applyFont="1" applyFill="1" applyBorder="1" applyAlignment="1">
      <alignment horizontal="center" vertical="center"/>
    </xf>
    <xf numFmtId="195" fontId="4" fillId="5" borderId="44" xfId="0" applyNumberFormat="1" applyFont="1" applyFill="1" applyBorder="1" applyAlignment="1">
      <alignment horizontal="center" vertical="center"/>
    </xf>
    <xf numFmtId="195" fontId="4" fillId="7" borderId="32" xfId="0" applyNumberFormat="1" applyFont="1" applyFill="1" applyBorder="1" applyAlignment="1">
      <alignment horizontal="center" vertical="center"/>
    </xf>
    <xf numFmtId="195" fontId="4" fillId="8" borderId="45" xfId="0" applyNumberFormat="1" applyFont="1" applyFill="1" applyBorder="1" applyAlignment="1">
      <alignment horizontal="center" vertical="center"/>
    </xf>
    <xf numFmtId="195" fontId="4" fillId="8" borderId="43" xfId="0" applyNumberFormat="1" applyFont="1" applyFill="1" applyBorder="1" applyAlignment="1">
      <alignment horizontal="center" vertical="center"/>
    </xf>
    <xf numFmtId="195" fontId="4" fillId="7" borderId="80" xfId="0" applyNumberFormat="1" applyFont="1" applyFill="1" applyBorder="1" applyAlignment="1">
      <alignment horizontal="center" vertical="center"/>
    </xf>
    <xf numFmtId="195" fontId="4" fillId="7" borderId="81" xfId="0" applyNumberFormat="1" applyFont="1" applyFill="1" applyBorder="1" applyAlignment="1">
      <alignment horizontal="center" vertical="center"/>
    </xf>
    <xf numFmtId="195" fontId="4" fillId="7" borderId="67" xfId="0" applyNumberFormat="1" applyFont="1" applyFill="1" applyBorder="1" applyAlignment="1">
      <alignment horizontal="center" vertical="center"/>
    </xf>
    <xf numFmtId="195" fontId="4" fillId="8" borderId="4" xfId="0" applyNumberFormat="1" applyFont="1" applyFill="1" applyBorder="1" applyAlignment="1">
      <alignment horizontal="center" vertical="center"/>
    </xf>
    <xf numFmtId="195" fontId="4" fillId="8" borderId="95" xfId="0" applyNumberFormat="1" applyFont="1" applyFill="1" applyBorder="1" applyAlignment="1">
      <alignment horizontal="center" vertical="center"/>
    </xf>
    <xf numFmtId="195" fontId="5" fillId="33" borderId="26" xfId="0" applyNumberFormat="1" applyFont="1" applyFill="1" applyBorder="1" applyAlignment="1">
      <alignment horizontal="center" vertical="center" shrinkToFit="1"/>
    </xf>
    <xf numFmtId="195" fontId="5" fillId="33" borderId="67" xfId="0" applyNumberFormat="1" applyFont="1" applyFill="1" applyBorder="1" applyAlignment="1">
      <alignment horizontal="center" vertical="center" shrinkToFit="1"/>
    </xf>
    <xf numFmtId="195" fontId="4" fillId="7" borderId="34" xfId="0" applyNumberFormat="1" applyFont="1" applyFill="1" applyBorder="1" applyAlignment="1">
      <alignment horizontal="center" vertical="center" wrapText="1"/>
    </xf>
    <xf numFmtId="195" fontId="4" fillId="7" borderId="70" xfId="0" applyNumberFormat="1" applyFont="1" applyFill="1" applyBorder="1" applyAlignment="1">
      <alignment horizontal="center" vertical="center"/>
    </xf>
    <xf numFmtId="195" fontId="4" fillId="7" borderId="81" xfId="3340" applyNumberFormat="1" applyFont="1" applyFill="1" applyBorder="1" applyAlignment="1">
      <alignment horizontal="center" vertical="center"/>
    </xf>
    <xf numFmtId="195" fontId="11" fillId="8" borderId="11" xfId="3340" applyNumberFormat="1" applyFont="1" applyFill="1" applyBorder="1" applyAlignment="1">
      <alignment horizontal="center" vertical="center" wrapText="1"/>
    </xf>
    <xf numFmtId="195" fontId="11" fillId="8" borderId="14" xfId="3340" applyNumberFormat="1" applyFont="1" applyFill="1" applyBorder="1" applyAlignment="1">
      <alignment horizontal="center" vertical="center" wrapText="1"/>
    </xf>
    <xf numFmtId="195" fontId="18" fillId="0" borderId="0" xfId="3340" applyNumberFormat="1" applyFont="1" applyAlignment="1">
      <alignment horizontal="right" vertical="center"/>
    </xf>
    <xf numFmtId="195" fontId="4" fillId="5" borderId="1" xfId="3340" applyNumberFormat="1" applyFont="1" applyFill="1" applyBorder="1" applyAlignment="1">
      <alignment horizontal="center" vertical="center"/>
    </xf>
    <xf numFmtId="195" fontId="4" fillId="5" borderId="74" xfId="3340" applyNumberFormat="1" applyFont="1" applyFill="1" applyBorder="1" applyAlignment="1">
      <alignment horizontal="center" vertical="center"/>
    </xf>
    <xf numFmtId="195" fontId="4" fillId="5" borderId="26" xfId="3340" applyNumberFormat="1" applyFont="1" applyFill="1" applyBorder="1" applyAlignment="1">
      <alignment horizontal="center" vertical="center"/>
    </xf>
    <xf numFmtId="195" fontId="4" fillId="5" borderId="81" xfId="3340" applyNumberFormat="1" applyFont="1" applyFill="1" applyBorder="1" applyAlignment="1">
      <alignment horizontal="center" vertical="center"/>
    </xf>
    <xf numFmtId="195" fontId="5" fillId="33" borderId="26" xfId="3340" applyNumberFormat="1" applyFont="1" applyFill="1" applyBorder="1" applyAlignment="1">
      <alignment horizontal="center" vertical="center" shrinkToFit="1"/>
    </xf>
    <xf numFmtId="195" fontId="5" fillId="33" borderId="81" xfId="3340" applyNumberFormat="1" applyFont="1" applyFill="1" applyBorder="1" applyAlignment="1">
      <alignment horizontal="center" vertical="center" shrinkToFit="1"/>
    </xf>
    <xf numFmtId="195" fontId="4" fillId="7" borderId="34" xfId="3340" applyNumberFormat="1" applyFont="1" applyFill="1" applyBorder="1" applyAlignment="1">
      <alignment horizontal="center" vertical="center" wrapText="1"/>
    </xf>
    <xf numFmtId="195" fontId="4" fillId="7" borderId="70" xfId="3340" applyNumberFormat="1" applyFont="1" applyFill="1" applyBorder="1" applyAlignment="1">
      <alignment horizontal="center" vertical="center"/>
    </xf>
    <xf numFmtId="195" fontId="4" fillId="7" borderId="80" xfId="3340" applyNumberFormat="1" applyFont="1" applyFill="1" applyBorder="1" applyAlignment="1">
      <alignment horizontal="center" vertical="center"/>
    </xf>
    <xf numFmtId="195" fontId="4" fillId="5" borderId="36" xfId="3340" applyNumberFormat="1" applyFont="1" applyFill="1" applyBorder="1" applyAlignment="1">
      <alignment horizontal="center" vertical="center"/>
    </xf>
    <xf numFmtId="195" fontId="4" fillId="5" borderId="46" xfId="3340" applyNumberFormat="1" applyFont="1" applyFill="1" applyBorder="1" applyAlignment="1">
      <alignment horizontal="center" vertical="center"/>
    </xf>
    <xf numFmtId="195" fontId="4" fillId="5" borderId="44" xfId="3340" applyNumberFormat="1" applyFont="1" applyFill="1" applyBorder="1" applyAlignment="1">
      <alignment horizontal="center" vertical="center"/>
    </xf>
    <xf numFmtId="195" fontId="4" fillId="7" borderId="32" xfId="3340" applyNumberFormat="1" applyFont="1" applyFill="1" applyBorder="1" applyAlignment="1">
      <alignment horizontal="center" vertical="center"/>
    </xf>
    <xf numFmtId="195" fontId="4" fillId="8" borderId="4" xfId="3340" applyNumberFormat="1" applyFont="1" applyFill="1" applyBorder="1" applyAlignment="1">
      <alignment horizontal="center" vertical="center"/>
    </xf>
    <xf numFmtId="195" fontId="4" fillId="8" borderId="95" xfId="3340" applyNumberFormat="1" applyFont="1" applyFill="1" applyBorder="1" applyAlignment="1">
      <alignment horizontal="center" vertical="center"/>
    </xf>
    <xf numFmtId="195" fontId="4" fillId="8" borderId="45" xfId="3340" applyNumberFormat="1" applyFont="1" applyFill="1" applyBorder="1" applyAlignment="1">
      <alignment horizontal="center" vertical="center"/>
    </xf>
    <xf numFmtId="195" fontId="4" fillId="8" borderId="43" xfId="3340" applyNumberFormat="1" applyFont="1" applyFill="1" applyBorder="1" applyAlignment="1">
      <alignment horizontal="center" vertical="center"/>
    </xf>
    <xf numFmtId="195" fontId="4" fillId="6" borderId="18" xfId="3340" applyNumberFormat="1" applyFont="1" applyFill="1" applyBorder="1" applyAlignment="1">
      <alignment horizontal="left" vertical="center"/>
    </xf>
    <xf numFmtId="195" fontId="4" fillId="6" borderId="20" xfId="3340" applyNumberFormat="1" applyFont="1" applyFill="1" applyBorder="1" applyAlignment="1">
      <alignment horizontal="left" vertical="center"/>
    </xf>
    <xf numFmtId="195" fontId="4" fillId="6" borderId="19" xfId="3340" applyNumberFormat="1" applyFont="1" applyFill="1" applyBorder="1" applyAlignment="1">
      <alignment horizontal="left" vertical="center"/>
    </xf>
    <xf numFmtId="195" fontId="4" fillId="6" borderId="74" xfId="3340" applyNumberFormat="1" applyFont="1" applyFill="1" applyBorder="1" applyAlignment="1">
      <alignment horizontal="left" vertical="center"/>
    </xf>
    <xf numFmtId="195" fontId="5" fillId="6" borderId="5" xfId="3340" applyNumberFormat="1" applyFont="1" applyFill="1" applyBorder="1" applyAlignment="1">
      <alignment horizontal="left" vertical="center"/>
    </xf>
    <xf numFmtId="195" fontId="5" fillId="6" borderId="81" xfId="3340" applyNumberFormat="1" applyFont="1" applyFill="1" applyBorder="1" applyAlignment="1">
      <alignment horizontal="left" vertical="center"/>
    </xf>
    <xf numFmtId="195" fontId="5" fillId="6" borderId="5" xfId="3340" applyNumberFormat="1" applyFont="1" applyFill="1" applyBorder="1" applyAlignment="1">
      <alignment horizontal="left" vertical="center" wrapText="1"/>
    </xf>
    <xf numFmtId="195" fontId="4" fillId="5" borderId="68" xfId="3340" applyNumberFormat="1" applyFont="1" applyFill="1" applyBorder="1" applyAlignment="1">
      <alignment horizontal="center" vertical="center"/>
    </xf>
    <xf numFmtId="195" fontId="4" fillId="5" borderId="20" xfId="3340" applyNumberFormat="1" applyFont="1" applyFill="1" applyBorder="1" applyAlignment="1">
      <alignment horizontal="center" vertical="center"/>
    </xf>
  </cellXfs>
  <cellStyles count="3372">
    <cellStyle name="〰" xfId="155"/>
    <cellStyle name="〰〰" xfId="157"/>
    <cellStyle name="〰〰　0" xfId="141"/>
    <cellStyle name="?" xfId="149"/>
    <cellStyle name="?_ぱる殿向御見積20110819" xfId="160"/>
    <cellStyle name="?_プレゼ価格決裁ﾌｫｰﾏｯﾄ" xfId="153"/>
    <cellStyle name="?_ミニストップ向御見積" xfId="154"/>
    <cellStyle name="_（仮）OAVｼﾘｰｽﾞ引出つき(ﾌﾞﾗｳﾝ)" xfId="50"/>
    <cellStyle name="_（仮）OAVｼﾘｰｽﾞ引出つき(ﾌﾞﾗｳﾝ)_(正）TOFｼﾘｰｽﾞ商品詳細③" xfId="163"/>
    <cellStyle name="_（仮）OAVｼﾘｰｽﾞ引出つき(ﾌﾞﾗｳﾝ)_【ｺｰﾅﾝ】軽量_【ｺｰﾅﾝ】返品明細_2009事業計画（資材）" xfId="170"/>
    <cellStyle name="_（仮）OAVｼﾘｰｽﾞ引出つき(ﾌﾞﾗｳﾝ)_【ｺｰﾅﾝ】軽量_1007【大口用】コーナン波板導入提案価格一覧_【ｺｰﾅﾝ】返品明細" xfId="176"/>
    <cellStyle name="_（仮）OAVｼﾘｰｽﾞ引出つき(ﾌﾞﾗｳﾝ)_【ｺｰﾅﾝ】軽量_2009事業計画（資材）" xfId="137"/>
    <cellStyle name="_（仮）OAVｼﾘｰｽﾞ引出つき(ﾌﾞﾗｳﾝ)_【ｺｰﾅﾝ】返品明細" xfId="162"/>
    <cellStyle name="_（仮）OAVｼﾘｰｽﾞ引出つき(ﾌﾞﾗｳﾝ)_【ｺｰﾅﾝ】返品明細_2009事業計画（資材）" xfId="177"/>
    <cellStyle name="_（仮）OAVｼﾘｰｽﾞ引出つき(ﾌﾞﾗｳﾝ)_【最終】ｼﾞｮｲ波板提案資料" xfId="143"/>
    <cellStyle name="_（仮）OAVｼﾘｰｽﾞ引出つき(ﾌﾞﾗｳﾝ)_【超重要】波板商談資料" xfId="103"/>
    <cellStyle name="_（仮）OAVｼﾘｰｽﾞ引出つき(ﾌﾞﾗｳﾝ)_【超重要】波板商談資料_【ｺｰﾅﾝ】返品明細" xfId="180"/>
    <cellStyle name="_（仮）OAVｼﾘｰｽﾞ引出つき(ﾌﾞﾗｳﾝ)_【超重要】波板商談資料_【ｺｰﾅﾝ】返品明細_2009事業計画（資材）" xfId="187"/>
    <cellStyle name="_（仮）OAVｼﾘｰｽﾞ引出つき(ﾌﾞﾗｳﾝ)_【超重要】波板商談資料_【最終】ｼﾞｮｲ波板提案資料" xfId="189"/>
    <cellStyle name="_（仮）OAVｼﾘｰｽﾞ引出つき(ﾌﾞﾗｳﾝ)_【超重要】波板商談資料_【副社長】コーナン価格" xfId="191"/>
    <cellStyle name="_（仮）OAVｼﾘｰｽﾞ引出つき(ﾌﾞﾗｳﾝ)_【超重要】波板商談資料_【副社長】コーナン価格_【ｺｰﾅﾝ】返品明細" xfId="192"/>
    <cellStyle name="_（仮）OAVｼﾘｰｽﾞ引出つき(ﾌﾞﾗｳﾝ)_【超重要】波板商談資料_【副社長】コーナン価格_【ｺｰﾅﾝ】返品明細_2009事業計画（資材）" xfId="195"/>
    <cellStyle name="_（仮）OAVｼﾘｰｽﾞ引出つき(ﾌﾞﾗｳﾝ)_【超重要】波板商談資料_【副社長】コーナン価格_2009事業計画（資材）" xfId="165"/>
    <cellStyle name="_（仮）OAVｼﾘｰｽﾞ引出つき(ﾌﾞﾗｳﾝ)_【超重要】波板商談資料_1007【大口用】コーナン波板導入提案価格一覧" xfId="197"/>
    <cellStyle name="_（仮）OAVｼﾘｰｽﾞ引出つき(ﾌﾞﾗｳﾝ)_【超重要】波板商談資料_1007【大口用】コーナン波板導入提案価格一覧_【ｺｰﾅﾝ】返品明細" xfId="198"/>
    <cellStyle name="_（仮）OAVｼﾘｰｽﾞ引出つき(ﾌﾞﾗｳﾝ)_【超重要】波板商談資料_1007【大口用】コーナン波板導入提案価格一覧_【ｺｰﾅﾝ】返品明細_2009事業計画（資材）" xfId="199"/>
    <cellStyle name="_（仮）OAVｼﾘｰｽﾞ引出つき(ﾌﾞﾗｳﾝ)_【超重要】波板商談資料_1007【大口用】コーナン波板導入提案価格一覧_2009事業計画（資材）" xfId="202"/>
    <cellStyle name="_（仮）OAVｼﾘｰｽﾞ引出つき(ﾌﾞﾗｳﾝ)_【超重要】波板商談資料_2009事業計画（資材）" xfId="205"/>
    <cellStyle name="_（仮）OAVｼﾘｰｽﾞ引出つき(ﾌﾞﾗｳﾝ)_【超重要】波板商談資料_軽量ｶﾗｰ提案" xfId="206"/>
    <cellStyle name="_（仮）OAVｼﾘｰｽﾞ引出つき(ﾌﾞﾗｳﾝ)_【超重要】波板商談資料_軽量ｶﾗｰ提案_【ｺｰﾅﾝ】返品明細" xfId="178"/>
    <cellStyle name="_（仮）OAVｼﾘｰｽﾞ引出つき(ﾌﾞﾗｳﾝ)_【超重要】波板商談資料_軽量ｶﾗｰ提案_【ｺｰﾅﾝ】返品明細_2009事業計画（資材）" xfId="145"/>
    <cellStyle name="_（仮）OAVｼﾘｰｽﾞ引出つき(ﾌﾞﾗｳﾝ)_【超重要】波板商談資料_軽量ｶﾗｰ提案_1007【大口用】コーナン波板導入提案価格一覧" xfId="44"/>
    <cellStyle name="_（仮）OAVｼﾘｰｽﾞ引出つき(ﾌﾞﾗｳﾝ)_【超重要】波板商談資料_軽量ｶﾗｰ提案_1007【大口用】コーナン波板導入提案価格一覧_【ｺｰﾅﾝ】返品明細" xfId="208"/>
    <cellStyle name="_（仮）OAVｼﾘｰｽﾞ引出つき(ﾌﾞﾗｳﾝ)_【超重要】波板商談資料_軽量ｶﾗｰ提案_1007【大口用】コーナン波板導入提案価格一覧_【ｺｰﾅﾝ】返品明細_2009事業計画（資材）" xfId="214"/>
    <cellStyle name="_（仮）OAVｼﾘｰｽﾞ引出つき(ﾌﾞﾗｳﾝ)_【超重要】波板商談資料_軽量ｶﾗｰ提案_1007【大口用】コーナン波板導入提案価格一覧_2009事業計画（資材）" xfId="219"/>
    <cellStyle name="_（仮）OAVｼﾘｰｽﾞ引出つき(ﾌﾞﾗｳﾝ)_【超重要】波板商談資料_軽量ｶﾗｰ提案_2009事業計画（資材）" xfId="39"/>
    <cellStyle name="_（仮）OAVｼﾘｰｽﾞ引出つき(ﾌﾞﾗｳﾝ)_【超重要】波板商談資料_島忠" xfId="222"/>
    <cellStyle name="_（仮）OAVｼﾘｰｽﾞ引出つき(ﾌﾞﾗｳﾝ)_【超重要】波板商談資料_島忠_【ｺｰﾅﾝ】返品明細" xfId="225"/>
    <cellStyle name="_（仮）OAVｼﾘｰｽﾞ引出つき(ﾌﾞﾗｳﾝ)_【超重要】波板商談資料_島忠_【ｺｰﾅﾝ】返品明細_2009事業計画（資材）" xfId="226"/>
    <cellStyle name="_（仮）OAVｼﾘｰｽﾞ引出つき(ﾌﾞﾗｳﾝ)_【超重要】波板商談資料_島忠_1007【大口用】コーナン波板導入提案価格一覧" xfId="229"/>
    <cellStyle name="_（仮）OAVｼﾘｰｽﾞ引出つき(ﾌﾞﾗｳﾝ)_【超重要】波板商談資料_島忠_1007【大口用】コーナン波板導入提案価格一覧_【ｺｰﾅﾝ】返品明細" xfId="230"/>
    <cellStyle name="_（仮）OAVｼﾘｰｽﾞ引出つき(ﾌﾞﾗｳﾝ)_【超重要】波板商談資料_島忠_1007【大口用】コーナン波板導入提案価格一覧_【ｺｰﾅﾝ】返品明細_2009事業計画（資材）" xfId="233"/>
    <cellStyle name="_（仮）OAVｼﾘｰｽﾞ引出つき(ﾌﾞﾗｳﾝ)_【超重要】波板商談資料_島忠_1007【大口用】コーナン波板導入提案価格一覧_2009事業計画（資材）" xfId="236"/>
    <cellStyle name="_（仮）OAVｼﾘｰｽﾞ引出つき(ﾌﾞﾗｳﾝ)_【超重要】波板商談資料_島忠_2009事業計画（資材）" xfId="239"/>
    <cellStyle name="_（仮）OAVｼﾘｰｽﾞ引出つき(ﾌﾞﾗｳﾝ)_【副社長】コーナン価格" xfId="242"/>
    <cellStyle name="_（仮）OAVｼﾘｰｽﾞ引出つき(ﾌﾞﾗｳﾝ)_【副社長】コーナン価格_【ｺｰﾅﾝ】返品明細" xfId="244"/>
    <cellStyle name="_（仮）OAVｼﾘｰｽﾞ引出つき(ﾌﾞﾗｳﾝ)_【副社長】コーナン価格_【ｺｰﾅﾝ】返品明細_2009事業計画（資材）" xfId="246"/>
    <cellStyle name="_（仮）OAVｼﾘｰｽﾞ引出つき(ﾌﾞﾗｳﾝ)_【副社長】コーナン価格_2009事業計画（資材）" xfId="252"/>
    <cellStyle name="_（仮）OAVｼﾘｰｽﾞ引出つき(ﾌﾞﾗｳﾝ)_■月別付加額グラフ" xfId="253"/>
    <cellStyle name="_（仮）OAVｼﾘｰｽﾞ引出つき(ﾌﾞﾗｳﾝ)_■月別付加額グラフ_●全体企画会議資料（事業部全体）" xfId="257"/>
    <cellStyle name="_（仮）OAVｼﾘｰｽﾞ引出つき(ﾌﾞﾗｳﾝ)_●全体企画会議資料（事業部全体）" xfId="261"/>
    <cellStyle name="_（仮）OAVｼﾘｰｽﾞ引出つき(ﾌﾞﾗｳﾝ)_０７値上価格表 (2)" xfId="72"/>
    <cellStyle name="_（仮）OAVｼﾘｰｽﾞ引出つき(ﾌﾞﾗｳﾝ)_０７値上価格表 (2)_■月別付加額グラフ" xfId="113"/>
    <cellStyle name="_（仮）OAVｼﾘｰｽﾞ引出つき(ﾌﾞﾗｳﾝ)_０７値上価格表 (2)_■月別付加額グラフ_●全体企画会議資料（事業部全体）" xfId="129"/>
    <cellStyle name="_（仮）OAVｼﾘｰｽﾞ引出つき(ﾌﾞﾗｳﾝ)_０７値上価格表 (2)_●全体企画会議資料（事業部全体）" xfId="263"/>
    <cellStyle name="_（仮）OAVｼﾘｰｽﾞ引出つき(ﾌﾞﾗｳﾝ)_1007【大口用】コーナン波板導入提案価格一覧" xfId="266"/>
    <cellStyle name="_（仮）OAVｼﾘｰｽﾞ引出つき(ﾌﾞﾗｳﾝ)_1007【大口用】コーナン波板導入提案価格一覧_【ｺｰﾅﾝ】返品明細" xfId="267"/>
    <cellStyle name="_（仮）OAVｼﾘｰｽﾞ引出つき(ﾌﾞﾗｳﾝ)_1007【大口用】コーナン波板導入提案価格一覧_【ｺｰﾅﾝ】返品明細_2009事業計画（資材）" xfId="271"/>
    <cellStyle name="_（仮）OAVｼﾘｰｽﾞ引出つき(ﾌﾞﾗｳﾝ)_1007【大口用】コーナン波板導入提案価格一覧_2009事業計画（資材）" xfId="275"/>
    <cellStyle name="_（仮）OAVｼﾘｰｽﾞ引出つき(ﾌﾞﾗｳﾝ)_2007年下期重点新商品ペット" xfId="277"/>
    <cellStyle name="_（仮）OAVｼﾘｰｽﾞ引出つき(ﾌﾞﾗｳﾝ)_2007年下期重点新商品ペット_■月別付加額グラフ" xfId="279"/>
    <cellStyle name="_（仮）OAVｼﾘｰｽﾞ引出つき(ﾌﾞﾗｳﾝ)_2007年下期重点新商品ペット_■月別付加額グラフ_●全体企画会議資料（事業部全体）" xfId="54"/>
    <cellStyle name="_（仮）OAVｼﾘｰｽﾞ引出つき(ﾌﾞﾗｳﾝ)_2007年下期重点新商品ペット_●全体企画会議資料（事業部全体）" xfId="276"/>
    <cellStyle name="_（仮）OAVｼﾘｰｽﾞ引出つき(ﾌﾞﾗｳﾝ)_2007年下期重点新商品リスト" xfId="285"/>
    <cellStyle name="_（仮）OAVｼﾘｰｽﾞ引出つき(ﾌﾞﾗｳﾝ)_2007年下期重点新商品リスト_■月別付加額グラフ" xfId="290"/>
    <cellStyle name="_（仮）OAVｼﾘｰｽﾞ引出つき(ﾌﾞﾗｳﾝ)_2007年下期重点新商品リスト_■月別付加額グラフ_●全体企画会議資料（事業部全体）" xfId="293"/>
    <cellStyle name="_（仮）OAVｼﾘｰｽﾞ引出つき(ﾌﾞﾗｳﾝ)_2007年下期重点新商品リスト_●全体企画会議資料（事業部全体）" xfId="295"/>
    <cellStyle name="_（仮）OAVｼﾘｰｽﾞ引出つき(ﾌﾞﾗｳﾝ)_2007年下期重点新商品リストハード" xfId="296"/>
    <cellStyle name="_（仮）OAVｼﾘｰｽﾞ引出つき(ﾌﾞﾗｳﾝ)_2007年下期重点新商品リストハード_■月別付加額グラフ" xfId="298"/>
    <cellStyle name="_（仮）OAVｼﾘｰｽﾞ引出つき(ﾌﾞﾗｳﾝ)_2007年下期重点新商品リストハード_■月別付加額グラフ_●全体企画会議資料（事業部全体）" xfId="301"/>
    <cellStyle name="_（仮）OAVｼﾘｰｽﾞ引出つき(ﾌﾞﾗｳﾝ)_2007年下期重点新商品リストハード_●全体企画会議資料（事業部全体）" xfId="305"/>
    <cellStyle name="_（仮）OAVｼﾘｰｽﾞ引出つき(ﾌﾞﾗｳﾝ)_2009事業計画（資材）" xfId="307"/>
    <cellStyle name="_（仮）OAVｼﾘｰｽﾞ引出つき(ﾌﾞﾗｳﾝ)_さよならﾌﾞﾗｳﾝ管TVﾗｯｸ企画書" xfId="310"/>
    <cellStyle name="_（仮）OAVｼﾘｰｽﾞ引出つき(ﾌﾞﾗｳﾝ)_さよならﾌﾞﾗｳﾝ管TVﾗｯｸ企画書_(正）TOFｼﾘｰｽﾞ商品詳細③" xfId="312"/>
    <cellStyle name="_（仮）OAVｼﾘｰｽﾞ引出つき(ﾌﾞﾗｳﾝ)_ホーム2007年下期重点新商品リスト" xfId="315"/>
    <cellStyle name="_（仮）OAVｼﾘｰｽﾞ引出つき(ﾌﾞﾗｳﾝ)_ホーム2007年下期重点新商品リスト_■月別付加額グラフ" xfId="318"/>
    <cellStyle name="_（仮）OAVｼﾘｰｽﾞ引出つき(ﾌﾞﾗｳﾝ)_ホーム2007年下期重点新商品リスト_■月別付加額グラフ_●全体企画会議資料（事業部全体）" xfId="320"/>
    <cellStyle name="_（仮）OAVｼﾘｰｽﾞ引出つき(ﾌﾞﾗｳﾝ)_ホーム2007年下期重点新商品リスト_●全体企画会議資料（事業部全体）" xfId="321"/>
    <cellStyle name="_（仮）OAVｼﾘｰｽﾞ引出つき(ﾌﾞﾗｳﾝ)_営業向けレター" xfId="14"/>
    <cellStyle name="_（仮）OAVｼﾘｰｽﾞ引出つき(ﾌﾞﾗｳﾝ)_営業向けレター_■月別付加額グラフ" xfId="32"/>
    <cellStyle name="_（仮）OAVｼﾘｰｽﾞ引出つき(ﾌﾞﾗｳﾝ)_営業向けレター_■月別付加額グラフ_●全体企画会議資料（事業部全体）" xfId="309"/>
    <cellStyle name="_（仮）OAVｼﾘｰｽﾞ引出つき(ﾌﾞﾗｳﾝ)_営業向けレター_●全体企画会議資料（事業部全体）" xfId="323"/>
    <cellStyle name="_（仮）OAVｼﾘｰｽﾞ引出つき(ﾌﾞﾗｳﾝ)_亀鶴依頼押入れ" xfId="291"/>
    <cellStyle name="_（仮）OAVｼﾘｰｽﾞ引出つき(ﾌﾞﾗｳﾝ)_軽量ｶﾗｰ提案" xfId="329"/>
    <cellStyle name="_（仮）OAVｼﾘｰｽﾞ引出つき(ﾌﾞﾗｳﾝ)_軽量ｶﾗｰ提案_【ｺｰﾅﾝ】返品明細" xfId="330"/>
    <cellStyle name="_（仮）OAVｼﾘｰｽﾞ引出つき(ﾌﾞﾗｳﾝ)_軽量ｶﾗｰ提案_【ｺｰﾅﾝ】返品明細_2009事業計画（資材）" xfId="332"/>
    <cellStyle name="_（仮）OAVｼﾘｰｽﾞ引出つき(ﾌﾞﾗｳﾝ)_軽量ｶﾗｰ提案_1007【大口用】コーナン波板導入提案価格一覧" xfId="334"/>
    <cellStyle name="_（仮）OAVｼﾘｰｽﾞ引出つき(ﾌﾞﾗｳﾝ)_軽量ｶﾗｰ提案_1007【大口用】コーナン波板導入提案価格一覧_【ｺｰﾅﾝ】返品明細" xfId="336"/>
    <cellStyle name="_（仮）OAVｼﾘｰｽﾞ引出つき(ﾌﾞﾗｳﾝ)_軽量ｶﾗｰ提案_1007【大口用】コーナン波板導入提案価格一覧_【ｺｰﾅﾝ】返品明細_2009事業計画（資材）" xfId="337"/>
    <cellStyle name="_（仮）OAVｼﾘｰｽﾞ引出つき(ﾌﾞﾗｳﾝ)_軽量ｶﾗｰ提案_1007【大口用】コーナン波板導入提案価格一覧_2009事業計画（資材）" xfId="13"/>
    <cellStyle name="_（仮）OAVｼﾘｰｽﾞ引出つき(ﾌﾞﾗｳﾝ)_軽量ｶﾗｰ提案_2009事業計画（資材）" xfId="316"/>
    <cellStyle name="_（仮）OAVｼﾘｰｽﾞ引出つき(ﾌﾞﾗｳﾝ)_収納・2007年下期重点新商品リスト" xfId="314"/>
    <cellStyle name="_（仮）OAVｼﾘｰｽﾞ引出つき(ﾌﾞﾗｳﾝ)_収納・2007年下期重点新商品リスト_■月別付加額グラフ" xfId="340"/>
    <cellStyle name="_（仮）OAVｼﾘｰｽﾞ引出つき(ﾌﾞﾗｳﾝ)_収納・2007年下期重点新商品リスト_■月別付加額グラフ_●全体企画会議資料（事業部全体）" xfId="288"/>
    <cellStyle name="_（仮）OAVｼﾘｰｽﾞ引出つき(ﾌﾞﾗｳﾝ)_収納・2007年下期重点新商品リスト_●全体企画会議資料（事業部全体）" xfId="341"/>
    <cellStyle name="_（仮）OAVｼﾘｰｽﾞ引出つき(ﾌﾞﾗｳﾝ)_島忠" xfId="117"/>
    <cellStyle name="_（仮）OAVｼﾘｰｽﾞ引出つき(ﾌﾞﾗｳﾝ)_島忠_【ｺｰﾅﾝ】返品明細" xfId="343"/>
    <cellStyle name="_（仮）OAVｼﾘｰｽﾞ引出つき(ﾌﾞﾗｳﾝ)_島忠_【ｺｰﾅﾝ】返品明細_2009事業計画（資材）" xfId="345"/>
    <cellStyle name="_（仮）OAVｼﾘｰｽﾞ引出つき(ﾌﾞﾗｳﾝ)_島忠_1007【大口用】コーナン波板導入提案価格一覧" xfId="348"/>
    <cellStyle name="_（仮）OAVｼﾘｰｽﾞ引出つき(ﾌﾞﾗｳﾝ)_島忠_1007【大口用】コーナン波板導入提案価格一覧_【ｺｰﾅﾝ】返品明細" xfId="354"/>
    <cellStyle name="_（仮）OAVｼﾘｰｽﾞ引出つき(ﾌﾞﾗｳﾝ)_島忠_1007【大口用】コーナン波板導入提案価格一覧_【ｺｰﾅﾝ】返品明細_2009事業計画（資材）" xfId="357"/>
    <cellStyle name="_（仮）OAVｼﾘｰｽﾞ引出つき(ﾌﾞﾗｳﾝ)_島忠_1007【大口用】コーナン波板導入提案価格一覧_2009事業計画（資材）" xfId="74"/>
    <cellStyle name="_（仮）OAVｼﾘｰｽﾞ引出つき(ﾌﾞﾗｳﾝ)_島忠_2009事業計画（資材）" xfId="360"/>
    <cellStyle name="_（仮）OAVﾎﾞｰﾄﾞ" xfId="247"/>
    <cellStyle name="_（仮）OAVﾎﾞｰﾄﾞ_（原本）幹部研修会発表用" xfId="363"/>
    <cellStyle name="_（仮）OAVﾎﾞｰﾄﾞ_(正）TOFｼﾘｰｽﾞ商品詳細③" xfId="131"/>
    <cellStyle name="_（仮）OAVﾎﾞｰﾄﾞ_【ｺｰﾅﾝ】軽量" xfId="317"/>
    <cellStyle name="_（仮）OAVﾎﾞｰﾄﾞ_【ｺｰﾅﾝ】軽量_【ｺｰﾅﾝ】返品明細" xfId="365"/>
    <cellStyle name="_（仮）OAVﾎﾞｰﾄﾞ_【ｺｰﾅﾝ】軽量_【ｺｰﾅﾝ】返品明細_2009事業計画（資材）" xfId="269"/>
    <cellStyle name="_（仮）OAVﾎﾞｰﾄﾞ_【ｺｰﾅﾝ】軽量_1007【大口用】コーナン波板導入提案価格一覧" xfId="240"/>
    <cellStyle name="_（仮）OAVﾎﾞｰﾄﾞ_【ｺｰﾅﾝ】軽量_1007【大口用】コーナン波板導入提案価格一覧_【ｺｰﾅﾝ】返品明細" xfId="366"/>
    <cellStyle name="_（仮）OAVﾎﾞｰﾄﾞ_【ｺｰﾅﾝ】軽量_1007【大口用】コーナン波板導入提案価格一覧_【ｺｰﾅﾝ】返品明細_2009事業計画（資材）" xfId="368"/>
    <cellStyle name="_（仮）OAVﾎﾞｰﾄﾞ_【ｺｰﾅﾝ】軽量_1007【大口用】コーナン波板導入提案価格一覧_2009事業計画（資材）" xfId="372"/>
    <cellStyle name="_（仮）OAVﾎﾞｰﾄﾞ_【ｺｰﾅﾝ】軽量_2009事業計画（資材）" xfId="373"/>
    <cellStyle name="_（仮）OAVﾎﾞｰﾄﾞ_【ｺｰﾅﾝ】返品明細" xfId="319"/>
    <cellStyle name="_（仮）OAVﾎﾞｰﾄﾞ_【ｺｰﾅﾝ】返品明細_2009事業計画（資材）" xfId="379"/>
    <cellStyle name="_（仮）OAVﾎﾞｰﾄﾞ_【最終】ｼﾞｮｲ波板提案資料" xfId="273"/>
    <cellStyle name="_（仮）OAVﾎﾞｰﾄﾞ_【超重要】波板商談資料" xfId="384"/>
    <cellStyle name="_（仮）OAVﾎﾞｰﾄﾞ_【超重要】波板商談資料_【ｺｰﾅﾝ】返品明細" xfId="386"/>
    <cellStyle name="_（仮）OAVﾎﾞｰﾄﾞ_【超重要】波板商談資料_【ｺｰﾅﾝ】返品明細_2009事業計画（資材）" xfId="388"/>
    <cellStyle name="_（仮）OAVﾎﾞｰﾄﾞ_【超重要】波板商談資料_【最終】ｼﾞｮｲ波板提案資料" xfId="392"/>
    <cellStyle name="_（仮）OAVﾎﾞｰﾄﾞ_【超重要】波板商談資料_【副社長】コーナン価格" xfId="350"/>
    <cellStyle name="_（仮）OAVﾎﾞｰﾄﾞ_【超重要】波板商談資料_【副社長】コーナン価格_【ｺｰﾅﾝ】返品明細" xfId="356"/>
    <cellStyle name="_（仮）OAVﾎﾞｰﾄﾞ_【超重要】波板商談資料_【副社長】コーナン価格_【ｺｰﾅﾝ】返品明細_2009事業計画（資材）" xfId="359"/>
    <cellStyle name="_（仮）OAVﾎﾞｰﾄﾞ_【超重要】波板商談資料_【副社長】コーナン価格_2009事業計画（資材）" xfId="77"/>
    <cellStyle name="_（仮）OAVﾎﾞｰﾄﾞ_【超重要】波板商談資料_1007【大口用】コーナン波板導入提案価格一覧" xfId="394"/>
    <cellStyle name="_（仮）OAVﾎﾞｰﾄﾞ_【超重要】波板商談資料_1007【大口用】コーナン波板導入提案価格一覧_【ｺｰﾅﾝ】返品明細" xfId="10"/>
    <cellStyle name="_（仮）OAVﾎﾞｰﾄﾞ_【超重要】波板商談資料_1007【大口用】コーナン波板導入提案価格一覧_【ｺｰﾅﾝ】返品明細_2009事業計画（資材）" xfId="399"/>
    <cellStyle name="_（仮）OAVﾎﾞｰﾄﾞ_【超重要】波板商談資料_1007【大口用】コーナン波板導入提案価格一覧_2009事業計画（資材）" xfId="401"/>
    <cellStyle name="_（仮）OAVﾎﾞｰﾄﾞ_【超重要】波板商談資料_2009事業計画（資材）" xfId="403"/>
    <cellStyle name="_（仮）OAVﾎﾞｰﾄﾞ_【超重要】波板商談資料_軽量ｶﾗｰ提案" xfId="338"/>
    <cellStyle name="_（仮）OAVﾎﾞｰﾄﾞ_【超重要】波板商談資料_軽量ｶﾗｰ提案_【ｺｰﾅﾝ】返品明細" xfId="404"/>
    <cellStyle name="_（仮）OAVﾎﾞｰﾄﾞ_【超重要】波板商談資料_軽量ｶﾗｰ提案_【ｺｰﾅﾝ】返品明細_2009事業計画（資材）" xfId="152"/>
    <cellStyle name="_（仮）OAVﾎﾞｰﾄﾞ_【超重要】波板商談資料_軽量ｶﾗｰ提案_1007【大口用】コーナン波板導入提案価格一覧" xfId="408"/>
    <cellStyle name="_（仮）OAVﾎﾞｰﾄﾞ_【超重要】波板商談資料_軽量ｶﾗｰ提案_1007【大口用】コーナン波板導入提案価格一覧_【ｺｰﾅﾝ】返品明細" xfId="409"/>
    <cellStyle name="_（仮）OAVﾎﾞｰﾄﾞ_【超重要】波板商談資料_軽量ｶﾗｰ提案_1007【大口用】コーナン波板導入提案価格一覧_【ｺｰﾅﾝ】返品明細_2009事業計画（資材）" xfId="413"/>
    <cellStyle name="_（仮）OAVﾎﾞｰﾄﾞ_【超重要】波板商談資料_軽量ｶﾗｰ提案_1007【大口用】コーナン波板導入提案価格一覧_2009事業計画（資材）" xfId="415"/>
    <cellStyle name="_（仮）OAVﾎﾞｰﾄﾞ_【超重要】波板商談資料_軽量ｶﾗｰ提案_2009事業計画（資材）" xfId="420"/>
    <cellStyle name="_（仮）OAVﾎﾞｰﾄﾞ_【超重要】波板商談資料_島忠" xfId="422"/>
    <cellStyle name="_（仮）OAVﾎﾞｰﾄﾞ_【超重要】波板商談資料_島忠_【ｺｰﾅﾝ】返品明細" xfId="424"/>
    <cellStyle name="_（仮）OAVﾎﾞｰﾄﾞ_【超重要】波板商談資料_島忠_【ｺｰﾅﾝ】返品明細_2009事業計画（資材）" xfId="426"/>
    <cellStyle name="_（仮）OAVﾎﾞｰﾄﾞ_【超重要】波板商談資料_島忠_1007【大口用】コーナン波板導入提案価格一覧" xfId="429"/>
    <cellStyle name="_（仮）OAVﾎﾞｰﾄﾞ_【超重要】波板商談資料_島忠_1007【大口用】コーナン波板導入提案価格一覧_【ｺｰﾅﾝ】返品明細" xfId="433"/>
    <cellStyle name="_（仮）OAVﾎﾞｰﾄﾞ_【超重要】波板商談資料_島忠_1007【大口用】コーナン波板導入提案価格一覧_【ｺｰﾅﾝ】返品明細_2009事業計画（資材）" xfId="434"/>
    <cellStyle name="_（仮）OAVﾎﾞｰﾄﾞ_【超重要】波板商談資料_島忠_1007【大口用】コーナン波板導入提案価格一覧_2009事業計画（資材）" xfId="78"/>
    <cellStyle name="_（仮）OAVﾎﾞｰﾄﾞ_【超重要】波板商談資料_島忠_2009事業計画（資材）" xfId="438"/>
    <cellStyle name="_（仮）OAVﾎﾞｰﾄﾞ_【副社長】コーナン価格" xfId="441"/>
    <cellStyle name="_（仮）OAVﾎﾞｰﾄﾞ_【副社長】コーナン価格_【ｺｰﾅﾝ】返品明細" xfId="443"/>
    <cellStyle name="_（仮）OAVﾎﾞｰﾄﾞ_【副社長】コーナン価格_【ｺｰﾅﾝ】返品明細_2009事業計画（資材）" xfId="448"/>
    <cellStyle name="_（仮）OAVﾎﾞｰﾄﾞ_【副社長】コーナン価格_2009事業計画（資材）" xfId="93"/>
    <cellStyle name="_（仮）OAVﾎﾞｰﾄﾞ_■月別付加額グラフ" xfId="454"/>
    <cellStyle name="_（仮）OAVﾎﾞｰﾄﾞ_■月別付加額グラフ_●全体企画会議資料（事業部全体）" xfId="255"/>
    <cellStyle name="_（仮）OAVﾎﾞｰﾄﾞ_●全体企画会議資料（事業部全体）" xfId="456"/>
    <cellStyle name="_（仮）OAVﾎﾞｰﾄﾞ_０７値上価格表 (2)" xfId="146"/>
    <cellStyle name="_（仮）OAVﾎﾞｰﾄﾞ_０７値上価格表 (2)_■月別付加額グラフ" xfId="459"/>
    <cellStyle name="_（仮）OAVﾎﾞｰﾄﾞ_０７値上価格表 (2)_■月別付加額グラフ_●全体企画会議資料（事業部全体）" xfId="95"/>
    <cellStyle name="_（仮）OAVﾎﾞｰﾄﾞ_０７値上価格表 (2)_●全体企画会議資料（事業部全体）" xfId="62"/>
    <cellStyle name="_（仮）OAVﾎﾞｰﾄﾞ_1007【大口用】コーナン波板導入提案価格一覧" xfId="465"/>
    <cellStyle name="_（仮）OAVﾎﾞｰﾄﾞ_1007【大口用】コーナン波板導入提案価格一覧_【ｺｰﾅﾝ】返品明細" xfId="326"/>
    <cellStyle name="_（仮）OAVﾎﾞｰﾄﾞ_1007【大口用】コーナン波板導入提案価格一覧_【ｺｰﾅﾝ】返品明細_2009事業計画（資材）" xfId="467"/>
    <cellStyle name="_（仮）OAVﾎﾞｰﾄﾞ_1007【大口用】コーナン波板導入提案価格一覧_2009事業計画（資材）" xfId="469"/>
    <cellStyle name="_（仮）OAVﾎﾞｰﾄﾞ_2007年下期重点新商品ペット" xfId="346"/>
    <cellStyle name="_（仮）OAVﾎﾞｰﾄﾞ_2007年下期重点新商品ペット_■月別付加額グラフ" xfId="344"/>
    <cellStyle name="_（仮）OAVﾎﾞｰﾄﾞ_2007年下期重点新商品ペット_■月別付加額グラフ_●全体企画会議資料（事業部全体）" xfId="428"/>
    <cellStyle name="_（仮）OAVﾎﾞｰﾄﾞ_2007年下期重点新商品ペット_●全体企画会議資料（事業部全体）" xfId="440"/>
    <cellStyle name="_（仮）OAVﾎﾞｰﾄﾞ_2007年下期重点新商品リスト" xfId="470"/>
    <cellStyle name="_（仮）OAVﾎﾞｰﾄﾞ_2007年下期重点新商品リスト_■月別付加額グラフ" xfId="473"/>
    <cellStyle name="_（仮）OAVﾎﾞｰﾄﾞ_2007年下期重点新商品リスト_■月別付加額グラフ_●全体企画会議資料（事業部全体）" xfId="381"/>
    <cellStyle name="_（仮）OAVﾎﾞｰﾄﾞ_2007年下期重点新商品リスト_●全体企画会議資料（事業部全体）" xfId="476"/>
    <cellStyle name="_（仮）OAVﾎﾞｰﾄﾞ_2007年下期重点新商品リストハード" xfId="421"/>
    <cellStyle name="_（仮）OAVﾎﾞｰﾄﾞ_2007年下期重点新商品リストハード_■月別付加額グラフ" xfId="479"/>
    <cellStyle name="_（仮）OAVﾎﾞｰﾄﾞ_2007年下期重点新商品リストハード_■月別付加額グラフ_●全体企画会議資料（事業部全体）" xfId="485"/>
    <cellStyle name="_（仮）OAVﾎﾞｰﾄﾞ_2007年下期重点新商品リストハード_●全体企画会議資料（事業部全体）" xfId="487"/>
    <cellStyle name="_（仮）OAVﾎﾞｰﾄﾞ_2009事業計画（資材）" xfId="490"/>
    <cellStyle name="_（仮）OAVﾎﾞｰﾄﾞ_OAVｼﾘｰｽﾞ引出つき(ﾌﾞﾗｳﾝ)" xfId="494"/>
    <cellStyle name="_（仮）OAVﾎﾞｰﾄﾞ_OAVｼﾘｰｽﾞ引出つき(ﾌﾞﾗｳﾝ)_(正）TOFｼﾘｰｽﾞ商品詳細③" xfId="497"/>
    <cellStyle name="_（仮）OAVﾎﾞｰﾄﾞ_さよならﾌﾞﾗｳﾝ管TVﾗｯｸ企画書" xfId="498"/>
    <cellStyle name="_（仮）OAVﾎﾞｰﾄﾞ_さよならﾌﾞﾗｳﾝ管TVﾗｯｸ企画書_(正）TOFｼﾘｰｽﾞ商品詳細③" xfId="499"/>
    <cellStyle name="_（仮）OAVﾎﾞｰﾄﾞ_ホーム2007年下期重点新商品リスト" xfId="501"/>
    <cellStyle name="_（仮）OAVﾎﾞｰﾄﾞ_ホーム2007年下期重点新商品リスト_■月別付加額グラフ" xfId="503"/>
    <cellStyle name="_（仮）OAVﾎﾞｰﾄﾞ_ホーム2007年下期重点新商品リスト_■月別付加額グラフ_●全体企画会議資料（事業部全体）" xfId="186"/>
    <cellStyle name="_（仮）OAVﾎﾞｰﾄﾞ_ホーム2007年下期重点新商品リスト_●全体企画会議資料（事業部全体）" xfId="505"/>
    <cellStyle name="_（仮）OAVﾎﾞｰﾄﾞ_営業向けレター" xfId="508"/>
    <cellStyle name="_（仮）OAVﾎﾞｰﾄﾞ_営業向けレター_■月別付加額グラフ" xfId="511"/>
    <cellStyle name="_（仮）OAVﾎﾞｰﾄﾞ_営業向けレター_■月別付加額グラフ_●全体企画会議資料（事業部全体）" xfId="515"/>
    <cellStyle name="_（仮）OAVﾎﾞｰﾄﾞ_営業向けレター_●全体企画会議資料（事業部全体）" xfId="517"/>
    <cellStyle name="_（仮）OAVﾎﾞｰﾄﾞ_亀鶴依頼押入れ" xfId="523"/>
    <cellStyle name="_（仮）OAVﾎﾞｰﾄﾞ_軽量ｶﾗｰ提案" xfId="525"/>
    <cellStyle name="_（仮）OAVﾎﾞｰﾄﾞ_軽量ｶﾗｰ提案_【ｺｰﾅﾝ】返品明細" xfId="526"/>
    <cellStyle name="_（仮）OAVﾎﾞｰﾄﾞ_軽量ｶﾗｰ提案_【ｺｰﾅﾝ】返品明細_2009事業計画（資材）" xfId="528"/>
    <cellStyle name="_（仮）OAVﾎﾞｰﾄﾞ_軽量ｶﾗｰ提案_1007【大口用】コーナン波板導入提案価格一覧" xfId="529"/>
    <cellStyle name="_（仮）OAVﾎﾞｰﾄﾞ_軽量ｶﾗｰ提案_1007【大口用】コーナン波板導入提案価格一覧_【ｺｰﾅﾝ】返品明細" xfId="534"/>
    <cellStyle name="_（仮）OAVﾎﾞｰﾄﾞ_軽量ｶﾗｰ提案_1007【大口用】コーナン波板導入提案価格一覧_【ｺｰﾅﾝ】返品明細_2009事業計画（資材）" xfId="535"/>
    <cellStyle name="_（仮）OAVﾎﾞｰﾄﾞ_軽量ｶﾗｰ提案_1007【大口用】コーナン波板導入提案価格一覧_2009事業計画（資材）" xfId="538"/>
    <cellStyle name="_（仮）OAVﾎﾞｰﾄﾞ_軽量ｶﾗｰ提案_2009事業計画（資材）" xfId="35"/>
    <cellStyle name="_（仮）OAVﾎﾞｰﾄﾞ_収納・2007年下期重点新商品リスト" xfId="148"/>
    <cellStyle name="_（仮）OAVﾎﾞｰﾄﾞ_収納・2007年下期重点新商品リスト_■月別付加額グラフ" xfId="460"/>
    <cellStyle name="_（仮）OAVﾎﾞｰﾄﾞ_収納・2007年下期重点新商品リスト_■月別付加額グラフ_●全体企画会議資料（事業部全体）" xfId="96"/>
    <cellStyle name="_（仮）OAVﾎﾞｰﾄﾞ_収納・2007年下期重点新商品リスト_●全体企画会議資料（事業部全体）" xfId="66"/>
    <cellStyle name="_（仮）OAVﾎﾞｰﾄﾞ_島忠" xfId="258"/>
    <cellStyle name="_（仮）OAVﾎﾞｰﾄﾞ_島忠_【ｺｰﾅﾝ】返品明細" xfId="483"/>
    <cellStyle name="_（仮）OAVﾎﾞｰﾄﾞ_島忠_【ｺｰﾅﾝ】返品明細_2009事業計画（資材）" xfId="539"/>
    <cellStyle name="_（仮）OAVﾎﾞｰﾄﾞ_島忠_1007【大口用】コーナン波板導入提案価格一覧" xfId="540"/>
    <cellStyle name="_（仮）OAVﾎﾞｰﾄﾞ_島忠_1007【大口用】コーナン波板導入提案価格一覧_【ｺｰﾅﾝ】返品明細" xfId="541"/>
    <cellStyle name="_（仮）OAVﾎﾞｰﾄﾞ_島忠_1007【大口用】コーナン波板導入提案価格一覧_【ｺｰﾅﾝ】返品明細_2009事業計画（資材）" xfId="544"/>
    <cellStyle name="_（仮）OAVﾎﾞｰﾄﾞ_島忠_1007【大口用】コーナン波板導入提案価格一覧_2009事業計画（資材）" xfId="431"/>
    <cellStyle name="_（仮）OAVﾎﾞｰﾄﾞ_島忠_2009事業計画（資材）" xfId="516"/>
    <cellStyle name="_(仮)RGﾁｪｽﾄ商品詳細" xfId="545"/>
    <cellStyle name="_（仮）小物ﾁｪｽﾄ" xfId="444"/>
    <cellStyle name="_（仮）小物ﾁｪｽﾄ_【HE】価格改訂0202" xfId="500"/>
    <cellStyle name="_（仮）小物ﾁｪｽﾄ_文具ロング資料【高橋】" xfId="284"/>
    <cellStyle name="_（仮）新型RGｱﾌﾟﾛｰﾁﾚﾎﾟｰﾄ" xfId="45"/>
    <cellStyle name="_（原本）幹部研修会発表用" xfId="406"/>
    <cellStyle name="_（正）OAVｼﾘｰｽﾞ" xfId="546"/>
    <cellStyle name="_（正）OAVｼﾘｰｽﾞ_（原本）幹部研修会発表用" xfId="481"/>
    <cellStyle name="_（正）OAVｼﾘｰｽﾞ_(正）TOFｼﾘｰｽﾞ商品詳細③" xfId="492"/>
    <cellStyle name="_（正）OAVｼﾘｰｽﾞ_【ｺｰﾅﾝ】軽量" xfId="547"/>
    <cellStyle name="_（正）OAVｼﾘｰｽﾞ_【ｺｰﾅﾝ】軽量_【ｺｰﾅﾝ】返品明細" xfId="550"/>
    <cellStyle name="_（正）OAVｼﾘｰｽﾞ_【ｺｰﾅﾝ】軽量_【ｺｰﾅﾝ】返品明細_2009事業計画（資材）" xfId="393"/>
    <cellStyle name="_（正）OAVｼﾘｰｽﾞ_【ｺｰﾅﾝ】軽量_1007【大口用】コーナン波板導入提案価格一覧" xfId="26"/>
    <cellStyle name="_（正）OAVｼﾘｰｽﾞ_【ｺｰﾅﾝ】軽量_1007【大口用】コーナン波板導入提案価格一覧_【ｺｰﾅﾝ】返品明細" xfId="174"/>
    <cellStyle name="_（正）OAVｼﾘｰｽﾞ_【ｺｰﾅﾝ】軽量_1007【大口用】コーナン波板導入提案価格一覧_【ｺｰﾅﾝ】返品明細_2009事業計画（資材）" xfId="555"/>
    <cellStyle name="_（正）OAVｼﾘｰｽﾞ_【ｺｰﾅﾝ】軽量_1007【大口用】コーナン波板導入提案価格一覧_2009事業計画（資材）" xfId="558"/>
    <cellStyle name="_（正）OAVｼﾘｰｽﾞ_【ｺｰﾅﾝ】軽量_2009事業計画（資材）" xfId="53"/>
    <cellStyle name="_（正）OAVｼﾘｰｽﾞ_【ｺｰﾅﾝ】返品明細" xfId="472"/>
    <cellStyle name="_（正）OAVｼﾘｰｽﾞ_【ｺｰﾅﾝ】返品明細_2009事業計画（資材）" xfId="560"/>
    <cellStyle name="_（正）OAVｼﾘｰｽﾞ_【最終】ｼﾞｮｲ波板提案資料" xfId="121"/>
    <cellStyle name="_（正）OAVｼﾘｰｽﾞ_【超重要】波板商談資料" xfId="562"/>
    <cellStyle name="_（正）OAVｼﾘｰｽﾞ_【超重要】波板商談資料_【ｺｰﾅﾝ】返品明細" xfId="364"/>
    <cellStyle name="_（正）OAVｼﾘｰｽﾞ_【超重要】波板商談資料_【ｺｰﾅﾝ】返品明細_2009事業計画（資材）" xfId="565"/>
    <cellStyle name="_（正）OAVｼﾘｰｽﾞ_【超重要】波板商談資料_【最終】ｼﾞｮｲ波板提案資料" xfId="569"/>
    <cellStyle name="_（正）OAVｼﾘｰｽﾞ_【超重要】波板商談資料_【副社長】コーナン価格" xfId="571"/>
    <cellStyle name="_（正）OAVｼﾘｰｽﾞ_【超重要】波板商談資料_【副社長】コーナン価格_【ｺｰﾅﾝ】返品明細" xfId="572"/>
    <cellStyle name="_（正）OAVｼﾘｰｽﾞ_【超重要】波板商談資料_【副社長】コーナン価格_【ｺｰﾅﾝ】返品明細_2009事業計画（資材）" xfId="16"/>
    <cellStyle name="_（正）OAVｼﾘｰｽﾞ_【超重要】波板商談資料_【副社長】コーナン価格_2009事業計画（資材）" xfId="521"/>
    <cellStyle name="_（正）OAVｼﾘｰｽﾞ_【超重要】波板商談資料_1007【大口用】コーナン波板導入提案価格一覧" xfId="361"/>
    <cellStyle name="_（正）OAVｼﾘｰｽﾞ_【超重要】波板商談資料_1007【大口用】コーナン波板導入提案価格一覧_【ｺｰﾅﾝ】返品明細" xfId="574"/>
    <cellStyle name="_（正）OAVｼﾘｰｽﾞ_【超重要】波板商談資料_1007【大口用】コーナン波板導入提案価格一覧_【ｺｰﾅﾝ】返品明細_2009事業計画（資材）" xfId="548"/>
    <cellStyle name="_（正）OAVｼﾘｰｽﾞ_【超重要】波板商談資料_1007【大口用】コーナン波板導入提案価格一覧_2009事業計画（資材）" xfId="575"/>
    <cellStyle name="_（正）OAVｼﾘｰｽﾞ_【超重要】波板商談資料_2009事業計画（資材）" xfId="504"/>
    <cellStyle name="_（正）OAVｼﾘｰｽﾞ_【超重要】波板商談資料_軽量ｶﾗｰ提案" xfId="578"/>
    <cellStyle name="_（正）OAVｼﾘｰｽﾞ_【超重要】波板商談資料_軽量ｶﾗｰ提案_【ｺｰﾅﾝ】返品明細" xfId="201"/>
    <cellStyle name="_（正）OAVｼﾘｰｽﾞ_【超重要】波板商談資料_軽量ｶﾗｰ提案_【ｺｰﾅﾝ】返品明細_2009事業計画（資材）" xfId="579"/>
    <cellStyle name="_（正）OAVｼﾘｰｽﾞ_【超重要】波板商談資料_軽量ｶﾗｰ提案_1007【大口用】コーナン波板導入提案価格一覧" xfId="581"/>
    <cellStyle name="_（正）OAVｼﾘｰｽﾞ_【超重要】波板商談資料_軽量ｶﾗｰ提案_1007【大口用】コーナン波板導入提案価格一覧_【ｺｰﾅﾝ】返品明細" xfId="583"/>
    <cellStyle name="_（正）OAVｼﾘｰｽﾞ_【超重要】波板商談資料_軽量ｶﾗｰ提案_1007【大口用】コーナン波板導入提案価格一覧_【ｺｰﾅﾝ】返品明細_2009事業計画（資材）" xfId="55"/>
    <cellStyle name="_（正）OAVｼﾘｰｽﾞ_【超重要】波板商談資料_軽量ｶﾗｰ提案_1007【大口用】コーナン波板導入提案価格一覧_2009事業計画（資材）" xfId="585"/>
    <cellStyle name="_（正）OAVｼﾘｰｽﾞ_【超重要】波板商談資料_軽量ｶﾗｰ提案_2009事業計画（資材）" xfId="118"/>
    <cellStyle name="_（正）OAVｼﾘｰｽﾞ_【超重要】波板商談資料_島忠" xfId="188"/>
    <cellStyle name="_（正）OAVｼﾘｰｽﾞ_【超重要】波板商談資料_島忠_【ｺｰﾅﾝ】返品明細" xfId="587"/>
    <cellStyle name="_（正）OAVｼﾘｰｽﾞ_【超重要】波板商談資料_島忠_【ｺｰﾅﾝ】返品明細_2009事業計画（資材）" xfId="138"/>
    <cellStyle name="_（正）OAVｼﾘｰｽﾞ_【超重要】波板商談資料_島忠_1007【大口用】コーナン波板導入提案価格一覧" xfId="127"/>
    <cellStyle name="_（正）OAVｼﾘｰｽﾞ_【超重要】波板商談資料_島忠_1007【大口用】コーナン波板導入提案価格一覧_【ｺｰﾅﾝ】返品明細" xfId="286"/>
    <cellStyle name="_（正）OAVｼﾘｰｽﾞ_【超重要】波板商談資料_島忠_1007【大口用】コーナン波板導入提案価格一覧_【ｺｰﾅﾝ】返品明細_2009事業計画（資材）" xfId="590"/>
    <cellStyle name="_（正）OAVｼﾘｰｽﾞ_【超重要】波板商談資料_島忠_1007【大口用】コーナン波板導入提案価格一覧_2009事業計画（資材）" xfId="303"/>
    <cellStyle name="_（正）OAVｼﾘｰｽﾞ_【超重要】波板商談資料_島忠_2009事業計画（資材）" xfId="209"/>
    <cellStyle name="_（正）OAVｼﾘｰｽﾞ_【副社長】コーナン価格" xfId="48"/>
    <cellStyle name="_（正）OAVｼﾘｰｽﾞ_【副社長】コーナン価格_【ｺｰﾅﾝ】返品明細" xfId="168"/>
    <cellStyle name="_（正）OAVｼﾘｰｽﾞ_【副社長】コーナン価格_【ｺｰﾅﾝ】返品明細_2009事業計画（資材）" xfId="591"/>
    <cellStyle name="_（正）OAVｼﾘｰｽﾞ_【副社長】コーナン価格_2009事業計画（資材）" xfId="593"/>
    <cellStyle name="_（正）OAVｼﾘｰｽﾞ_■月別付加額グラフ" xfId="595"/>
    <cellStyle name="_（正）OAVｼﾘｰｽﾞ_■月別付加額グラフ_●全体企画会議資料（事業部全体）" xfId="598"/>
    <cellStyle name="_（正）OAVｼﾘｰｽﾞ_●全体企画会議資料（事業部全体）" xfId="212"/>
    <cellStyle name="_（正）OAVｼﾘｰｽﾞ_０７値上価格表 (2)" xfId="599"/>
    <cellStyle name="_（正）OAVｼﾘｰｽﾞ_０７値上価格表 (2)_■月別付加額グラフ" xfId="601"/>
    <cellStyle name="_（正）OAVｼﾘｰｽﾞ_０７値上価格表 (2)_■月別付加額グラフ_●全体企画会議資料（事業部全体）" xfId="605"/>
    <cellStyle name="_（正）OAVｼﾘｰｽﾞ_０７値上価格表 (2)_●全体企画会議資料（事業部全体）" xfId="608"/>
    <cellStyle name="_（正）OAVｼﾘｰｽﾞ_1007【大口用】コーナン波板導入提案価格一覧" xfId="613"/>
    <cellStyle name="_（正）OAVｼﾘｰｽﾞ_1007【大口用】コーナン波板導入提案価格一覧_【ｺｰﾅﾝ】返品明細" xfId="615"/>
    <cellStyle name="_（正）OAVｼﾘｰｽﾞ_1007【大口用】コーナン波板導入提案価格一覧_【ｺｰﾅﾝ】返品明細_2009事業計画（資材）" xfId="620"/>
    <cellStyle name="_（正）OAVｼﾘｰｽﾞ_1007【大口用】コーナン波板導入提案価格一覧_2009事業計画（資材）" xfId="623"/>
    <cellStyle name="_（正）OAVｼﾘｰｽﾞ_2007年下期重点新商品ペット" xfId="624"/>
    <cellStyle name="_（正）OAVｼﾘｰｽﾞ_2007年下期重点新商品ペット_■月別付加額グラフ" xfId="625"/>
    <cellStyle name="_（正）OAVｼﾘｰｽﾞ_2007年下期重点新商品ペット_■月別付加額グラフ_●全体企画会議資料（事業部全体）" xfId="629"/>
    <cellStyle name="_（正）OAVｼﾘｰｽﾞ_2007年下期重点新商品ペット_●全体企画会議資料（事業部全体）" xfId="630"/>
    <cellStyle name="_（正）OAVｼﾘｰｽﾞ_2007年下期重点新商品リスト" xfId="592"/>
    <cellStyle name="_（正）OAVｼﾘｰｽﾞ_2007年下期重点新商品リスト_■月別付加額グラフ" xfId="632"/>
    <cellStyle name="_（正）OAVｼﾘｰｽﾞ_2007年下期重点新商品リスト_■月別付加額グラフ_●全体企画会議資料（事業部全体）" xfId="156"/>
    <cellStyle name="_（正）OAVｼﾘｰｽﾞ_2007年下期重点新商品リスト_●全体企画会議資料（事業部全体）" xfId="635"/>
    <cellStyle name="_（正）OAVｼﾘｰｽﾞ_2007年下期重点新商品リストハード" xfId="59"/>
    <cellStyle name="_（正）OAVｼﾘｰｽﾞ_2007年下期重点新商品リストハード_■月別付加額グラフ" xfId="637"/>
    <cellStyle name="_（正）OAVｼﾘｰｽﾞ_2007年下期重点新商品リストハード_■月別付加額グラフ_●全体企画会議資料（事業部全体）" xfId="639"/>
    <cellStyle name="_（正）OAVｼﾘｰｽﾞ_2007年下期重点新商品リストハード_●全体企画会議資料（事業部全体）" xfId="171"/>
    <cellStyle name="_（正）OAVｼﾘｰｽﾞ_2009事業計画（資材）" xfId="123"/>
    <cellStyle name="_（正）OAVｼﾘｰｽﾞ_さよならﾌﾞﾗｳﾝ管TVﾗｯｸ企画書" xfId="537"/>
    <cellStyle name="_（正）OAVｼﾘｰｽﾞ_さよならﾌﾞﾗｳﾝ管TVﾗｯｸ企画書_(正）TOFｼﾘｰｽﾞ商品詳細③" xfId="342"/>
    <cellStyle name="_（正）OAVｼﾘｰｽﾞ_ホーム2007年下期重点新商品リスト" xfId="641"/>
    <cellStyle name="_（正）OAVｼﾘｰｽﾞ_ホーム2007年下期重点新商品リスト_■月別付加額グラフ" xfId="642"/>
    <cellStyle name="_（正）OAVｼﾘｰｽﾞ_ホーム2007年下期重点新商品リスト_■月別付加額グラフ_●全体企画会議資料（事業部全体）" xfId="489"/>
    <cellStyle name="_（正）OAVｼﾘｰｽﾞ_ホーム2007年下期重点新商品リスト_●全体企画会議資料（事業部全体）" xfId="643"/>
    <cellStyle name="_（正）OAVｼﾘｰｽﾞ_営業向けレター" xfId="190"/>
    <cellStyle name="_（正）OAVｼﾘｰｽﾞ_営業向けレター_■月別付加額グラフ" xfId="109"/>
    <cellStyle name="_（正）OAVｼﾘｰｽﾞ_営業向けレター_■月別付加額グラフ_●全体企画会議資料（事業部全体）" xfId="644"/>
    <cellStyle name="_（正）OAVｼﾘｰｽﾞ_営業向けレター_●全体企画会議資料（事業部全体）" xfId="612"/>
    <cellStyle name="_（正）OAVｼﾘｰｽﾞ_亀鶴依頼押入れ" xfId="646"/>
    <cellStyle name="_（正）OAVｼﾘｰｽﾞ_軽量ｶﾗｰ提案" xfId="280"/>
    <cellStyle name="_（正）OAVｼﾘｰｽﾞ_軽量ｶﾗｰ提案_【ｺｰﾅﾝ】返品明細" xfId="647"/>
    <cellStyle name="_（正）OAVｼﾘｰｽﾞ_軽量ｶﾗｰ提案_【ｺｰﾅﾝ】返品明細_2009事業計画（資材）" xfId="353"/>
    <cellStyle name="_（正）OAVｼﾘｰｽﾞ_軽量ｶﾗｰ提案_1007【大口用】コーナン波板導入提案価格一覧" xfId="567"/>
    <cellStyle name="_（正）OAVｼﾘｰｽﾞ_軽量ｶﾗｰ提案_1007【大口用】コーナン波板導入提案価格一覧_【ｺｰﾅﾝ】返品明細" xfId="651"/>
    <cellStyle name="_（正）OAVｼﾘｰｽﾞ_軽量ｶﾗｰ提案_1007【大口用】コーナン波板導入提案価格一覧_【ｺｰﾅﾝ】返品明細_2009事業計画（資材）" xfId="652"/>
    <cellStyle name="_（正）OAVｼﾘｰｽﾞ_軽量ｶﾗｰ提案_1007【大口用】コーナン波板導入提案価格一覧_2009事業計画（資材）" xfId="607"/>
    <cellStyle name="_（正）OAVｼﾘｰｽﾞ_軽量ｶﾗｰ提案_2009事業計画（資材）" xfId="398"/>
    <cellStyle name="_（正）OAVｼﾘｰｽﾞ_収納・2007年下期重点新商品リスト" xfId="83"/>
    <cellStyle name="_（正）OAVｼﾘｰｽﾞ_収納・2007年下期重点新商品リスト_■月別付加額グラフ" xfId="79"/>
    <cellStyle name="_（正）OAVｼﾘｰｽﾞ_収納・2007年下期重点新商品リスト_■月別付加額グラフ_●全体企画会議資料（事業部全体）" xfId="237"/>
    <cellStyle name="_（正）OAVｼﾘｰｽﾞ_収納・2007年下期重点新商品リスト_●全体企画会議資料（事業部全体）" xfId="367"/>
    <cellStyle name="_（正）OAVｼﾘｰｽﾞ_島忠" xfId="654"/>
    <cellStyle name="_（正）OAVｼﾘｰｽﾞ_島忠_【ｺｰﾅﾝ】返品明細" xfId="589"/>
    <cellStyle name="_（正）OAVｼﾘｰｽﾞ_島忠_【ｺｰﾅﾝ】返品明細_2009事業計画（資材）" xfId="640"/>
    <cellStyle name="_（正）OAVｼﾘｰｽﾞ_島忠_1007【大口用】コーナン波板導入提案価格一覧" xfId="289"/>
    <cellStyle name="_（正）OAVｼﾘｰｽﾞ_島忠_1007【大口用】コーナン波板導入提案価格一覧_【ｺｰﾅﾝ】返品明細" xfId="655"/>
    <cellStyle name="_（正）OAVｼﾘｰｽﾞ_島忠_1007【大口用】コーナン波板導入提案価格一覧_【ｺｰﾅﾝ】返品明細_2009事業計画（資材）" xfId="656"/>
    <cellStyle name="_（正）OAVｼﾘｰｽﾞ_島忠_1007【大口用】コーナン波板導入提案価格一覧_2009事業計画（資材）" xfId="588"/>
    <cellStyle name="_（正）OAVｼﾘｰｽﾞ_島忠_2009事業計画（資材）" xfId="573"/>
    <cellStyle name="_(正）TOFｼﾘｰｽﾞ商品詳細③" xfId="658"/>
    <cellStyle name="_（正）ﾊｲﾌﾞﾘｯﾄﾞ商品詳細" xfId="660"/>
    <cellStyle name="_（正）ﾊｲﾌﾞﾘｯﾄﾞ商品詳細_(仮)RGﾁｪｽﾄ商品詳細" xfId="662"/>
    <cellStyle name="_（正）ﾊｲﾌﾞﾘｯﾄﾞ商品詳細_（仮）新型RGｱﾌﾟﾛｰﾁﾚﾎﾟｰﾄ" xfId="663"/>
    <cellStyle name="_（正）ﾊｲﾌﾞﾘｯﾄﾞ商品詳細_（原本）幹部研修会発表用" xfId="110"/>
    <cellStyle name="_（正）ﾊｲﾌﾞﾘｯﾄﾞ商品詳細_04.NEW夏の彩り企画書" xfId="451"/>
    <cellStyle name="_（正）ﾊｲﾌﾞﾘｯﾄﾞ商品詳細_04.NEW夏の彩り企画書_(仮)RGﾁｪｽﾄ商品詳細" xfId="142"/>
    <cellStyle name="_（正）ﾊｲﾌﾞﾘｯﾄﾞ商品詳細_04.NEW夏の彩り企画書_（仮）新型RGｱﾌﾟﾛｰﾁﾚﾎﾟｰﾄ" xfId="666"/>
    <cellStyle name="_【HE】価格改訂0202" xfId="468"/>
    <cellStyle name="_【ｺｰﾅﾝ】軽量" xfId="670"/>
    <cellStyle name="_【ｺｰﾅﾝ】軽量_【ｺｰﾅﾝ】返品明細" xfId="673"/>
    <cellStyle name="_【ｺｰﾅﾝ】軽量_【ｺｰﾅﾝ】返品明細_2009事業計画（資材）" xfId="676"/>
    <cellStyle name="_【ｺｰﾅﾝ】軽量_1007【大口用】コーナン波板導入提案価格一覧" xfId="678"/>
    <cellStyle name="_【ｺｰﾅﾝ】軽量_1007【大口用】コーナン波板導入提案価格一覧_【ｺｰﾅﾝ】返品明細" xfId="680"/>
    <cellStyle name="_【ｺｰﾅﾝ】軽量_1007【大口用】コーナン波板導入提案価格一覧_【ｺｰﾅﾝ】返品明細_2009事業計画（資材）" xfId="682"/>
    <cellStyle name="_【ｺｰﾅﾝ】軽量_1007【大口用】コーナン波板導入提案価格一覧_2009事業計画（資材）" xfId="684"/>
    <cellStyle name="_【ｺｰﾅﾝ】軽量_2009事業計画（資材）" xfId="687"/>
    <cellStyle name="_【ｺｰﾅﾝ】返品明細" xfId="689"/>
    <cellStyle name="_【ｺｰﾅﾝ】返品明細_2009事業計画（資材）" xfId="691"/>
    <cellStyle name="_【企画書】ｾﾝｻｰﾗｲﾄ" xfId="120"/>
    <cellStyle name="_【企画書】ｾﾝｻｰﾗｲﾄ_【商品詳細】火災報知器2009" xfId="140"/>
    <cellStyle name="_【最終】ｼﾞｮｲ波板提案資料" xfId="693"/>
    <cellStyle name="_【社外秘】新商品一覧≪ｶﾞｰﾃﾞﾝ≫0726" xfId="696"/>
    <cellStyle name="_【社外秘】新商品一覧≪ｶﾞｰﾃﾞﾝ≫0726_05.プラ鉢スポット企画のご提案" xfId="40"/>
    <cellStyle name="_【社外秘】新商品一覧≪ｶﾞｰﾃﾞﾝ≫0726_05.プラ鉢スポット企画のご提案_06.各企画提案_作成中送信用" xfId="9"/>
    <cellStyle name="_【社外秘】新商品一覧≪ｶﾞｰﾃﾞﾝ≫0726_05.プラ鉢スポット企画のご提案_08-0128-観葉植物売場立上促進企画" xfId="692"/>
    <cellStyle name="_【社外秘】新商品一覧≪ｶﾞｰﾃﾞﾝ≫0726_タカギ分析（2007.10.25）" xfId="699"/>
    <cellStyle name="_【社外秘】新商品一覧≪ﾍﾟｯﾄ≫" xfId="700"/>
    <cellStyle name="_【社外秘】新商品一覧≪ﾍﾟｯﾄ≫_【社外秘】新商品一覧≪ガーデン事業部分≫0125_ｻﾝﾌﾟﾙ出荷予定追加" xfId="702"/>
    <cellStyle name="_【社外秘】新商品一覧≪ﾍﾟｯﾄ≫_【商品詳細】火災報知器2009" xfId="703"/>
    <cellStyle name="_【社外秘】新商品一覧≪ﾍﾟｯﾄ≫_■月別付加額グラフ" xfId="101"/>
    <cellStyle name="_【社外秘】新商品一覧≪ﾍﾟｯﾄ≫_■月別付加額グラフ_●全体企画会議資料（事業部全体）" xfId="411"/>
    <cellStyle name="_【社外秘】新商品一覧≪ﾍﾟｯﾄ≫_●全体企画会議資料（事業部全体）" xfId="462"/>
    <cellStyle name="_【社外秘】新商品一覧≪ﾍﾟｯﾄ≫_★new新商品一覧" xfId="300"/>
    <cellStyle name="_【社外秘】新商品一覧≪ﾍﾟｯﾄ≫_★new新商品一覧_【商品詳細】火災報知器2009" xfId="705"/>
    <cellStyle name="_【社外秘】新商品一覧≪ﾍﾟｯﾄ≫_081224【商品詳細】メディアケース（仮）" xfId="389"/>
    <cellStyle name="_【社外秘】新商品一覧≪ﾍﾟｯﾄ≫_Book3" xfId="41"/>
    <cellStyle name="_【社外秘】新商品一覧≪ﾍﾟｯﾄ≫_new新商品一覧(PET)" xfId="259"/>
    <cellStyle name="_【社外秘】新商品一覧≪ﾍﾟｯﾄ≫_new新商品一覧(PET)_【商品詳細】火災報知器2009" xfId="707"/>
    <cellStyle name="_【社外秘】新商品一覧≪ﾍﾟｯﾄ≫_new新商品一覧(PET)_■月別付加額グラフ" xfId="619"/>
    <cellStyle name="_【社外秘】新商品一覧≪ﾍﾟｯﾄ≫_new新商品一覧(PET)_■月別付加額グラフ_●全体企画会議資料（事業部全体）" xfId="333"/>
    <cellStyle name="_【社外秘】新商品一覧≪ﾍﾟｯﾄ≫_new新商品一覧(PET)_●全体企画会議資料（事業部全体）" xfId="708"/>
    <cellStyle name="_【社外秘】新商品一覧≪ﾍﾟｯﾄ≫_新商品一覧2008" xfId="710"/>
    <cellStyle name="_【社外秘】新商品一覧≪ﾍﾟｯﾄ≫_新商品一覧2008(12.26更新)付加入り" xfId="502"/>
    <cellStyle name="_【社外秘】新商品一覧≪ﾍﾟｯﾄ≫_新商品一覧2008_" xfId="711"/>
    <cellStyle name="_【社外秘】新商品一覧≪ﾍﾟｯﾄ≫_新商品一覧2008__【商品詳細】火災報知器2009" xfId="475"/>
    <cellStyle name="_【社外秘】新商品一覧≪ﾍﾟｯﾄ≫_新商品一覧2008_【商品詳細】火災報知器2009" xfId="158"/>
    <cellStyle name="_【社外秘】新商品一覧≪ﾍﾟｯﾄ≫_新商品一覧2009" xfId="713"/>
    <cellStyle name="_【社外秘】新商品一覧≪ﾍﾟｯﾄ≫_第2ﾌﾞﾗﾝﾄﾞ･ｷｬﾝﾍﾟｰﾝ品0606" xfId="714"/>
    <cellStyle name="_【社外秘】新商品一覧≪ﾍﾟｯﾄ≫_第2ﾌﾞﾗﾝﾄﾞ･ｷｬﾝﾍﾟｰﾝ品0606_【商品詳細】火災報知器2009" xfId="68"/>
    <cellStyle name="_【商品詳細】火災報知器2009" xfId="717"/>
    <cellStyle name="_【商品詳細】火災報知器2009_【商品詳細】火災報知器2009" xfId="480"/>
    <cellStyle name="_【超重要】波板商談資料" xfId="720"/>
    <cellStyle name="_【超重要】波板商談資料_【ｺｰﾅﾝ】返品明細" xfId="722"/>
    <cellStyle name="_【超重要】波板商談資料_【ｺｰﾅﾝ】返品明細_2009事業計画（資材）" xfId="723"/>
    <cellStyle name="_【超重要】波板商談資料_【最終】ｼﾞｮｲ波板提案資料" xfId="86"/>
    <cellStyle name="_【超重要】波板商談資料_【副社長】コーナン価格" xfId="27"/>
    <cellStyle name="_【超重要】波板商談資料_【副社長】コーナン価格_【ｺｰﾅﾝ】返品明細" xfId="173"/>
    <cellStyle name="_【超重要】波板商談資料_【副社長】コーナン価格_【ｺｰﾅﾝ】返品明細_2009事業計画（資材）" xfId="552"/>
    <cellStyle name="_【超重要】波板商談資料_【副社長】コーナン価格_2009事業計画（資材）" xfId="557"/>
    <cellStyle name="_【超重要】波板商談資料_1007【大口用】コーナン波板導入提案価格一覧" xfId="725"/>
    <cellStyle name="_【超重要】波板商談資料_1007【大口用】コーナン波板導入提案価格一覧_【ｺｰﾅﾝ】返品明細" xfId="19"/>
    <cellStyle name="_【超重要】波板商談資料_1007【大口用】コーナン波板導入提案価格一覧_【ｺｰﾅﾝ】返品明細_2009事業計画（資材）" xfId="672"/>
    <cellStyle name="_【超重要】波板商談資料_1007【大口用】コーナン波板導入提案価格一覧_2009事業計画（資材）" xfId="726"/>
    <cellStyle name="_【超重要】波板商談資料_2009事業計画（資材）" xfId="728"/>
    <cellStyle name="_【超重要】波板商談資料_軽量ｶﾗｰ提案" xfId="729"/>
    <cellStyle name="_【超重要】波板商談資料_軽量ｶﾗｰ提案_【ｺｰﾅﾝ】返品明細" xfId="730"/>
    <cellStyle name="_【超重要】波板商談資料_軽量ｶﾗｰ提案_【ｺｰﾅﾝ】返品明細_2009事業計画（資材）" xfId="731"/>
    <cellStyle name="_【超重要】波板商談資料_軽量ｶﾗｰ提案_1007【大口用】コーナン波板導入提案価格一覧" xfId="37"/>
    <cellStyle name="_【超重要】波板商談資料_軽量ｶﾗｰ提案_1007【大口用】コーナン波板導入提案価格一覧_【ｺｰﾅﾝ】返品明細" xfId="732"/>
    <cellStyle name="_【超重要】波板商談資料_軽量ｶﾗｰ提案_1007【大口用】コーナン波板導入提案価格一覧_【ｺｰﾅﾝ】返品明細_2009事業計画（資材）" xfId="734"/>
    <cellStyle name="_【超重要】波板商談資料_軽量ｶﾗｰ提案_1007【大口用】コーナン波板導入提案価格一覧_2009事業計画（資材）" xfId="735"/>
    <cellStyle name="_【超重要】波板商談資料_軽量ｶﾗｰ提案_2009事業計画（資材）" xfId="105"/>
    <cellStyle name="_【超重要】波板商談資料_島忠" xfId="737"/>
    <cellStyle name="_【超重要】波板商談資料_島忠_【ｺｰﾅﾝ】返品明細" xfId="70"/>
    <cellStyle name="_【超重要】波板商談資料_島忠_【ｺｰﾅﾝ】返品明細_2009事業計画（資材）" xfId="57"/>
    <cellStyle name="_【超重要】波板商談資料_島忠_1007【大口用】コーナン波板導入提案価格一覧" xfId="740"/>
    <cellStyle name="_【超重要】波板商談資料_島忠_1007【大口用】コーナン波板導入提案価格一覧_【ｺｰﾅﾝ】返品明細" xfId="486"/>
    <cellStyle name="_【超重要】波板商談資料_島忠_1007【大口用】コーナン波板導入提案価格一覧_【ｺｰﾅﾝ】返品明細_2009事業計画（資材）" xfId="741"/>
    <cellStyle name="_【超重要】波板商談資料_島忠_1007【大口用】コーナン波板導入提案価格一覧_2009事業計画（資材）" xfId="743"/>
    <cellStyle name="_【超重要】波板商談資料_島忠_2009事業計画（資材）" xfId="744"/>
    <cellStyle name="_【副社長】コーナン価格" xfId="704"/>
    <cellStyle name="_【副社長】コーナン価格_【ｺｰﾅﾝ】返品明細" xfId="675"/>
    <cellStyle name="_【副社長】コーナン価格_【ｺｰﾅﾝ】返品明細_2009事業計画（資材）" xfId="633"/>
    <cellStyle name="_【副社長】コーナン価格_2009事業計画（資材）" xfId="746"/>
    <cellStyle name="_【保管】商品マスタ" xfId="80"/>
    <cellStyle name="_【保管】商品マスタ_■月別付加額グラフ" xfId="60"/>
    <cellStyle name="_【保管】商品マスタ_■月別付加額グラフ_●全体企画会議資料（事業部全体）" xfId="175"/>
    <cellStyle name="_【保管】商品マスタ_●全体企画会議資料（事業部全体）" xfId="238"/>
    <cellStyle name="_■2009廃番・デッド・超目・価格改訂一覧" xfId="220"/>
    <cellStyle name="_■月別付加額グラフ" xfId="749"/>
    <cellStyle name="_■月別付加額グラフ_●全体企画会議資料（事業部全体）" xfId="751"/>
    <cellStyle name="_■新店御見積り（最終0607）" xfId="719"/>
    <cellStyle name="_■新店御見積り（最終0607）_ココカラグループとの取引に利用する帳票関係" xfId="369"/>
    <cellStyle name="_■新店御見積り（最終0607）_ココカラグループとの取引に利用する帳票関係_ココカラグループとの取引に利用する帳票関係" xfId="753"/>
    <cellStyle name="_●全体企画会議資料（事業部全体）" xfId="374"/>
    <cellStyle name="_●波板市場" xfId="235"/>
    <cellStyle name="_●波板市場_（原本）幹部研修会発表用" xfId="452"/>
    <cellStyle name="_●波板市場_【ｺｰﾅﾝ】軽量" xfId="754"/>
    <cellStyle name="_●波板市場_【ｺｰﾅﾝ】軽量_【ｺｰﾅﾝ】返品明細" xfId="466"/>
    <cellStyle name="_●波板市場_【ｺｰﾅﾝ】軽量_【ｺｰﾅﾝ】返品明細_2009事業計画（資材）" xfId="457"/>
    <cellStyle name="_●波板市場_【ｺｰﾅﾝ】軽量_1007【大口用】コーナン波板導入提案価格一覧" xfId="30"/>
    <cellStyle name="_●波板市場_【ｺｰﾅﾝ】軽量_1007【大口用】コーナン波板導入提案価格一覧_【ｺｰﾅﾝ】返品明細" xfId="755"/>
    <cellStyle name="_●波板市場_【ｺｰﾅﾝ】軽量_1007【大口用】コーナン波板導入提案価格一覧_【ｺｰﾅﾝ】返品明細_2009事業計画（資材）" xfId="756"/>
    <cellStyle name="_●波板市場_【ｺｰﾅﾝ】軽量_1007【大口用】コーナン波板導入提案価格一覧_2009事業計画（資材）" xfId="757"/>
    <cellStyle name="_●波板市場_【ｺｰﾅﾝ】軽量_2009事業計画（資材）" xfId="758"/>
    <cellStyle name="_●波板市場_【ｺｰﾅﾝ】返品明細" xfId="759"/>
    <cellStyle name="_●波板市場_【ｺｰﾅﾝ】返品明細_2009事業計画（資材）" xfId="762"/>
    <cellStyle name="_●波板市場_1007【大口用】コーナン波板導入提案価格一覧" xfId="512"/>
    <cellStyle name="_●波板市場_1007【大口用】コーナン波板導入提案価格一覧_【ｺｰﾅﾝ】返品明細" xfId="249"/>
    <cellStyle name="_●波板市場_1007【大口用】コーナン波板導入提案価格一覧_【ｺｰﾅﾝ】返品明細_2009事業計画（資材）" xfId="488"/>
    <cellStyle name="_●波板市場_1007【大口用】コーナン波板導入提案価格一覧_2009事業計画（資材）" xfId="764"/>
    <cellStyle name="_●波板市場_2009事業計画（資材）" xfId="765"/>
    <cellStyle name="_●波板市場_軽量ｶﾗｰ提案" xfId="458"/>
    <cellStyle name="_●波板市場_軽量ｶﾗｰ提案_【ｺｰﾅﾝ】返品明細" xfId="370"/>
    <cellStyle name="_●波板市場_軽量ｶﾗｰ提案_【ｺｰﾅﾝ】返品明細_2009事業計画（資材）" xfId="133"/>
    <cellStyle name="_●波板市場_軽量ｶﾗｰ提案_1007【大口用】コーナン波板導入提案価格一覧" xfId="297"/>
    <cellStyle name="_●波板市場_軽量ｶﾗｰ提案_1007【大口用】コーナン波板導入提案価格一覧_【ｺｰﾅﾝ】返品明細" xfId="766"/>
    <cellStyle name="_●波板市場_軽量ｶﾗｰ提案_1007【大口用】コーナン波板導入提案価格一覧_【ｺｰﾅﾝ】返品明細_2009事業計画（資材）" xfId="770"/>
    <cellStyle name="_●波板市場_軽量ｶﾗｰ提案_1007【大口用】コーナン波板導入提案価格一覧_2009事業計画（資材）" xfId="772"/>
    <cellStyle name="_●波板市場_軽量ｶﾗｰ提案_2009事業計画（資材）" xfId="775"/>
    <cellStyle name="_●波板市場_島忠" xfId="609"/>
    <cellStyle name="_●波板市場_島忠_【ｺｰﾅﾝ】返品明細" xfId="614"/>
    <cellStyle name="_●波板市場_島忠_【ｺｰﾅﾝ】返品明細_2009事業計画（資材）" xfId="617"/>
    <cellStyle name="_●波板市場_島忠_1007【大口用】コーナン波板導入提案価格一覧" xfId="777"/>
    <cellStyle name="_●波板市場_島忠_1007【大口用】コーナン波板導入提案価格一覧_【ｺｰﾅﾝ】返品明細" xfId="600"/>
    <cellStyle name="_●波板市場_島忠_1007【大口用】コーナン波板導入提案価格一覧_【ｺｰﾅﾝ】返品明細_2009事業計画（資材）" xfId="281"/>
    <cellStyle name="_●波板市場_島忠_1007【大口用】コーナン波板導入提案価格一覧_2009事業計画（資材）" xfId="779"/>
    <cellStyle name="_●波板市場_島忠_2009事業計画（資材）" xfId="621"/>
    <cellStyle name="_★19.AVﾎﾞｰﾄﾞ(OAV)" xfId="780"/>
    <cellStyle name="_★19.AVﾎﾞｰﾄﾞ(OAV)_（原本）幹部研修会発表用" xfId="418"/>
    <cellStyle name="_★19.AVﾎﾞｰﾄﾞ(OAV)_(正）TOFｼﾘｰｽﾞ商品詳細③" xfId="781"/>
    <cellStyle name="_★19.AVﾎﾞｰﾄﾞ(OAV)_【ｺｰﾅﾝ】軽量" xfId="262"/>
    <cellStyle name="_★19.AVﾎﾞｰﾄﾞ(OAV)_【ｺｰﾅﾝ】軽量_【ｺｰﾅﾝ】返品明細" xfId="376"/>
    <cellStyle name="_★19.AVﾎﾞｰﾄﾞ(OAV)_【ｺｰﾅﾝ】軽量_【ｺｰﾅﾝ】返品明細_2009事業計画（資材）" xfId="89"/>
    <cellStyle name="_★19.AVﾎﾞｰﾄﾞ(OAV)_【ｺｰﾅﾝ】軽量_1007【大口用】コーナン波板導入提案価格一覧" xfId="627"/>
    <cellStyle name="_★19.AVﾎﾞｰﾄﾞ(OAV)_【ｺｰﾅﾝ】軽量_1007【大口用】コーナン波板導入提案価格一覧_【ｺｰﾅﾝ】返品明細" xfId="782"/>
    <cellStyle name="_★19.AVﾎﾞｰﾄﾞ(OAV)_【ｺｰﾅﾝ】軽量_1007【大口用】コーナン波板導入提案価格一覧_【ｺｰﾅﾝ】返品明細_2009事業計画（資材）" xfId="783"/>
    <cellStyle name="_★19.AVﾎﾞｰﾄﾞ(OAV)_【ｺｰﾅﾝ】軽量_1007【大口用】コーナン波板導入提案価格一覧_2009事業計画（資材）" xfId="785"/>
    <cellStyle name="_★19.AVﾎﾞｰﾄﾞ(OAV)_【ｺｰﾅﾝ】軽量_2009事業計画（資材）" xfId="786"/>
    <cellStyle name="_★19.AVﾎﾞｰﾄﾞ(OAV)_【ｺｰﾅﾝ】返品明細" xfId="747"/>
    <cellStyle name="_★19.AVﾎﾞｰﾄﾞ(OAV)_【ｺｰﾅﾝ】返品明細_2009事業計画（資材）" xfId="787"/>
    <cellStyle name="_★19.AVﾎﾞｰﾄﾞ(OAV)_【最終】ｼﾞｮｲ波板提案資料" xfId="97"/>
    <cellStyle name="_★19.AVﾎﾞｰﾄﾞ(OAV)_【超重要】波板商談資料" xfId="788"/>
    <cellStyle name="_★19.AVﾎﾞｰﾄﾞ(OAV)_【超重要】波板商談資料_【ｺｰﾅﾝ】返品明細" xfId="791"/>
    <cellStyle name="_★19.AVﾎﾞｰﾄﾞ(OAV)_【超重要】波板商談資料_【ｺｰﾅﾝ】返品明細_2009事業計画（資材）" xfId="793"/>
    <cellStyle name="_★19.AVﾎﾞｰﾄﾞ(OAV)_【超重要】波板商談資料_【最終】ｼﾞｮｲ波板提案資料" xfId="436"/>
    <cellStyle name="_★19.AVﾎﾞｰﾄﾞ(OAV)_【超重要】波板商談資料_【副社長】コーナン価格" xfId="794"/>
    <cellStyle name="_★19.AVﾎﾞｰﾄﾞ(OAV)_【超重要】波板商談資料_【副社長】コーナン価格_【ｺｰﾅﾝ】返品明細" xfId="795"/>
    <cellStyle name="_★19.AVﾎﾞｰﾄﾞ(OAV)_【超重要】波板商談資料_【副社長】コーナン価格_【ｺｰﾅﾝ】返品明細_2009事業計画（資材）" xfId="796"/>
    <cellStyle name="_★19.AVﾎﾞｰﾄﾞ(OAV)_【超重要】波板商談資料_【副社長】コーナン価格_2009事業計画（資材）" xfId="799"/>
    <cellStyle name="_★19.AVﾎﾞｰﾄﾞ(OAV)_【超重要】波板商談資料_1007【大口用】コーナン波板導入提案価格一覧" xfId="800"/>
    <cellStyle name="_★19.AVﾎﾞｰﾄﾞ(OAV)_【超重要】波板商談資料_1007【大口用】コーナン波板導入提案価格一覧_【ｺｰﾅﾝ】返品明細" xfId="802"/>
    <cellStyle name="_★19.AVﾎﾞｰﾄﾞ(OAV)_【超重要】波板商談資料_1007【大口用】コーナン波板導入提案価格一覧_【ｺｰﾅﾝ】返品明細_2009事業計画（資材）" xfId="375"/>
    <cellStyle name="_★19.AVﾎﾞｰﾄﾞ(OAV)_【超重要】波板商談資料_1007【大口用】コーナン波板導入提案価格一覧_2009事業計画（資材）" xfId="806"/>
    <cellStyle name="_★19.AVﾎﾞｰﾄﾞ(OAV)_【超重要】波板商談資料_2009事業計画（資材）" xfId="810"/>
    <cellStyle name="_★19.AVﾎﾞｰﾄﾞ(OAV)_【超重要】波板商談資料_軽量ｶﾗｰ提案" xfId="815"/>
    <cellStyle name="_★19.AVﾎﾞｰﾄﾞ(OAV)_【超重要】波板商談資料_軽量ｶﾗｰ提案_【ｺｰﾅﾝ】返品明細" xfId="816"/>
    <cellStyle name="_★19.AVﾎﾞｰﾄﾞ(OAV)_【超重要】波板商談資料_軽量ｶﾗｰ提案_【ｺｰﾅﾝ】返品明細_2009事業計画（資材）" xfId="817"/>
    <cellStyle name="_★19.AVﾎﾞｰﾄﾞ(OAV)_【超重要】波板商談資料_軽量ｶﾗｰ提案_1007【大口用】コーナン波板導入提案価格一覧" xfId="256"/>
    <cellStyle name="_★19.AVﾎﾞｰﾄﾞ(OAV)_【超重要】波板商談資料_軽量ｶﾗｰ提案_1007【大口用】コーナン波板導入提案価格一覧_【ｺｰﾅﾝ】返品明細" xfId="820"/>
    <cellStyle name="_★19.AVﾎﾞｰﾄﾞ(OAV)_【超重要】波板商談資料_軽量ｶﾗｰ提案_1007【大口用】コーナン波板導入提案価格一覧_【ｺｰﾅﾝ】返品明細_2009事業計画（資材）" xfId="822"/>
    <cellStyle name="_★19.AVﾎﾞｰﾄﾞ(OAV)_【超重要】波板商談資料_軽量ｶﾗｰ提案_1007【大口用】コーナン波板導入提案価格一覧_2009事業計画（資材）" xfId="518"/>
    <cellStyle name="_★19.AVﾎﾞｰﾄﾞ(OAV)_【超重要】波板商談資料_軽量ｶﾗｰ提案_2009事業計画（資材）" xfId="823"/>
    <cellStyle name="_★19.AVﾎﾞｰﾄﾞ(OAV)_【超重要】波板商談資料_島忠" xfId="824"/>
    <cellStyle name="_★19.AVﾎﾞｰﾄﾞ(OAV)_【超重要】波板商談資料_島忠_【ｺｰﾅﾝ】返品明細" xfId="826"/>
    <cellStyle name="_★19.AVﾎﾞｰﾄﾞ(OAV)_【超重要】波板商談資料_島忠_【ｺｰﾅﾝ】返品明細_2009事業計画（資材）" xfId="829"/>
    <cellStyle name="_★19.AVﾎﾞｰﾄﾞ(OAV)_【超重要】波板商談資料_島忠_1007【大口用】コーナン波板導入提案価格一覧" xfId="519"/>
    <cellStyle name="_★19.AVﾎﾞｰﾄﾞ(OAV)_【超重要】波板商談資料_島忠_1007【大口用】コーナン波板導入提案価格一覧_【ｺｰﾅﾝ】返品明細" xfId="830"/>
    <cellStyle name="_★19.AVﾎﾞｰﾄﾞ(OAV)_【超重要】波板商談資料_島忠_1007【大口用】コーナン波板導入提案価格一覧_【ｺｰﾅﾝ】返品明細_2009事業計画（資材）" xfId="832"/>
    <cellStyle name="_★19.AVﾎﾞｰﾄﾞ(OAV)_【超重要】波板商談資料_島忠_1007【大口用】コーナン波板導入提案価格一覧_2009事業計画（資材）" xfId="833"/>
    <cellStyle name="_★19.AVﾎﾞｰﾄﾞ(OAV)_【超重要】波板商談資料_島忠_2009事業計画（資材）" xfId="834"/>
    <cellStyle name="_★19.AVﾎﾞｰﾄﾞ(OAV)_【副社長】コーナン価格" xfId="835"/>
    <cellStyle name="_★19.AVﾎﾞｰﾄﾞ(OAV)_【副社長】コーナン価格_【ｺｰﾅﾝ】返品明細" xfId="837"/>
    <cellStyle name="_★19.AVﾎﾞｰﾄﾞ(OAV)_【副社長】コーナン価格_【ｺｰﾅﾝ】返品明細_2009事業計画（資材）" xfId="839"/>
    <cellStyle name="_★19.AVﾎﾞｰﾄﾞ(OAV)_【副社長】コーナン価格_2009事業計画（資材）" xfId="842"/>
    <cellStyle name="_★19.AVﾎﾞｰﾄﾞ(OAV)_■月別付加額グラフ" xfId="845"/>
    <cellStyle name="_★19.AVﾎﾞｰﾄﾞ(OAV)_■月別付加額グラフ_●全体企画会議資料（事業部全体）" xfId="846"/>
    <cellStyle name="_★19.AVﾎﾞｰﾄﾞ(OAV)_●全体企画会議資料（事業部全体）" xfId="847"/>
    <cellStyle name="_★19.AVﾎﾞｰﾄﾞ(OAV)_０７値上価格表 (2)" xfId="848"/>
    <cellStyle name="_★19.AVﾎﾞｰﾄﾞ(OAV)_０７値上価格表 (2)_■月別付加額グラフ" xfId="851"/>
    <cellStyle name="_★19.AVﾎﾞｰﾄﾞ(OAV)_０７値上価格表 (2)_■月別付加額グラフ_●全体企画会議資料（事業部全体）" xfId="853"/>
    <cellStyle name="_★19.AVﾎﾞｰﾄﾞ(OAV)_０７値上価格表 (2)_●全体企画会議資料（事業部全体）" xfId="854"/>
    <cellStyle name="_★19.AVﾎﾞｰﾄﾞ(OAV)_1007【大口用】コーナン波板導入提案価格一覧" xfId="858"/>
    <cellStyle name="_★19.AVﾎﾞｰﾄﾞ(OAV)_1007【大口用】コーナン波板導入提案価格一覧_【ｺｰﾅﾝ】返品明細" xfId="859"/>
    <cellStyle name="_★19.AVﾎﾞｰﾄﾞ(OAV)_1007【大口用】コーナン波板導入提案価格一覧_【ｺｰﾅﾝ】返品明細_2009事業計画（資材）" xfId="860"/>
    <cellStyle name="_★19.AVﾎﾞｰﾄﾞ(OAV)_1007【大口用】コーナン波板導入提案価格一覧_2009事業計画（資材）" xfId="862"/>
    <cellStyle name="_★19.AVﾎﾞｰﾄﾞ(OAV)_2007年下期重点新商品ペット" xfId="863"/>
    <cellStyle name="_★19.AVﾎﾞｰﾄﾞ(OAV)_2007年下期重点新商品ペット_■月別付加額グラフ" xfId="204"/>
    <cellStyle name="_★19.AVﾎﾞｰﾄﾞ(OAV)_2007年下期重点新商品ペット_■月別付加額グラフ_●全体企画会議資料（事業部全体）" xfId="865"/>
    <cellStyle name="_★19.AVﾎﾞｰﾄﾞ(OAV)_2007年下期重点新商品ペット_●全体企画会議資料（事業部全体）" xfId="801"/>
    <cellStyle name="_★19.AVﾎﾞｰﾄﾞ(OAV)_2007年下期重点新商品リスト" xfId="867"/>
    <cellStyle name="_★19.AVﾎﾞｰﾄﾞ(OAV)_2007年下期重点新商品リスト_■月別付加額グラフ" xfId="868"/>
    <cellStyle name="_★19.AVﾎﾞｰﾄﾞ(OAV)_2007年下期重点新商品リスト_■月別付加額グラフ_●全体企画会議資料（事業部全体）" xfId="870"/>
    <cellStyle name="_★19.AVﾎﾞｰﾄﾞ(OAV)_2007年下期重点新商品リスト_●全体企画会議資料（事業部全体）" xfId="872"/>
    <cellStyle name="_★19.AVﾎﾞｰﾄﾞ(OAV)_2007年下期重点新商品リストハード" xfId="873"/>
    <cellStyle name="_★19.AVﾎﾞｰﾄﾞ(OAV)_2007年下期重点新商品リストハード_■月別付加額グラフ" xfId="331"/>
    <cellStyle name="_★19.AVﾎﾞｰﾄﾞ(OAV)_2007年下期重点新商品リストハード_■月別付加額グラフ_●全体企画会議資料（事業部全体）" xfId="875"/>
    <cellStyle name="_★19.AVﾎﾞｰﾄﾞ(OAV)_2007年下期重点新商品リストハード_●全体企画会議資料（事業部全体）" xfId="876"/>
    <cellStyle name="_★19.AVﾎﾞｰﾄﾞ(OAV)_2009事業計画（資材）" xfId="878"/>
    <cellStyle name="_★19.AVﾎﾞｰﾄﾞ(OAV)_OAVｼﾘｰｽﾞ引出つき(ﾌﾞﾗｳﾝ)" xfId="879"/>
    <cellStyle name="_★19.AVﾎﾞｰﾄﾞ(OAV)_OAVｼﾘｰｽﾞ引出つき(ﾌﾞﾗｳﾝ)_(正）TOFｼﾘｰｽﾞ商品詳細③" xfId="880"/>
    <cellStyle name="_★19.AVﾎﾞｰﾄﾞ(OAV)_さよならﾌﾞﾗｳﾝ管TVﾗｯｸ企画書" xfId="47"/>
    <cellStyle name="_★19.AVﾎﾞｰﾄﾞ(OAV)_さよならﾌﾞﾗｳﾝ管TVﾗｯｸ企画書_(正）TOFｼﾘｰｽﾞ商品詳細③" xfId="882"/>
    <cellStyle name="_★19.AVﾎﾞｰﾄﾞ(OAV)_ホーム2007年下期重点新商品リスト" xfId="67"/>
    <cellStyle name="_★19.AVﾎﾞｰﾄﾞ(OAV)_ホーム2007年下期重点新商品リスト_■月別付加額グラフ" xfId="883"/>
    <cellStyle name="_★19.AVﾎﾞｰﾄﾞ(OAV)_ホーム2007年下期重点新商品リスト_■月別付加額グラフ_●全体企画会議資料（事業部全体）" xfId="884"/>
    <cellStyle name="_★19.AVﾎﾞｰﾄﾞ(OAV)_ホーム2007年下期重点新商品リスト_●全体企画会議資料（事業部全体）" xfId="888"/>
    <cellStyle name="_★19.AVﾎﾞｰﾄﾞ(OAV)_営業向けレター" xfId="893"/>
    <cellStyle name="_★19.AVﾎﾞｰﾄﾞ(OAV)_営業向けレター_■月別付加額グラフ" xfId="894"/>
    <cellStyle name="_★19.AVﾎﾞｰﾄﾞ(OAV)_営業向けレター_■月別付加額グラフ_●全体企画会議資料（事業部全体）" xfId="895"/>
    <cellStyle name="_★19.AVﾎﾞｰﾄﾞ(OAV)_営業向けレター_●全体企画会議資料（事業部全体）" xfId="897"/>
    <cellStyle name="_★19.AVﾎﾞｰﾄﾞ(OAV)_亀鶴依頼押入れ" xfId="898"/>
    <cellStyle name="_★19.AVﾎﾞｰﾄﾞ(OAV)_軽量ｶﾗｰ提案" xfId="899"/>
    <cellStyle name="_★19.AVﾎﾞｰﾄﾞ(OAV)_軽量ｶﾗｰ提案_【ｺｰﾅﾝ】返品明細" xfId="900"/>
    <cellStyle name="_★19.AVﾎﾞｰﾄﾞ(OAV)_軽量ｶﾗｰ提案_【ｺｰﾅﾝ】返品明細_2009事業計画（資材）" xfId="903"/>
    <cellStyle name="_★19.AVﾎﾞｰﾄﾞ(OAV)_軽量ｶﾗｰ提案_1007【大口用】コーナン波板導入提案価格一覧" xfId="904"/>
    <cellStyle name="_★19.AVﾎﾞｰﾄﾞ(OAV)_軽量ｶﾗｰ提案_1007【大口用】コーナン波板導入提案価格一覧_【ｺｰﾅﾝ】返品明細" xfId="906"/>
    <cellStyle name="_★19.AVﾎﾞｰﾄﾞ(OAV)_軽量ｶﾗｰ提案_1007【大口用】コーナン波板導入提案価格一覧_【ｺｰﾅﾝ】返品明細_2009事業計画（資材）" xfId="584"/>
    <cellStyle name="_★19.AVﾎﾞｰﾄﾞ(OAV)_軽量ｶﾗｰ提案_1007【大口用】コーナン波板導入提案価格一覧_2009事業計画（資材）" xfId="855"/>
    <cellStyle name="_★19.AVﾎﾞｰﾄﾞ(OAV)_軽量ｶﾗｰ提案_2009事業計画（資材）" xfId="907"/>
    <cellStyle name="_★19.AVﾎﾞｰﾄﾞ(OAV)_収納・2007年下期重点新商品リスト" xfId="908"/>
    <cellStyle name="_★19.AVﾎﾞｰﾄﾞ(OAV)_収納・2007年下期重点新商品リスト_■月別付加額グラフ" xfId="910"/>
    <cellStyle name="_★19.AVﾎﾞｰﾄﾞ(OAV)_収納・2007年下期重点新商品リスト_■月別付加額グラフ_●全体企画会議資料（事業部全体）" xfId="913"/>
    <cellStyle name="_★19.AVﾎﾞｰﾄﾞ(OAV)_収納・2007年下期重点新商品リスト_●全体企画会議資料（事業部全体）" xfId="916"/>
    <cellStyle name="_★19.AVﾎﾞｰﾄﾞ(OAV)_島忠" xfId="919"/>
    <cellStyle name="_★19.AVﾎﾞｰﾄﾞ(OAV)_島忠_【ｺｰﾅﾝ】返品明細" xfId="920"/>
    <cellStyle name="_★19.AVﾎﾞｰﾄﾞ(OAV)_島忠_【ｺｰﾅﾝ】返品明細_2009事業計画（資材）" xfId="921"/>
    <cellStyle name="_★19.AVﾎﾞｰﾄﾞ(OAV)_島忠_1007【大口用】コーナン波板導入提案価格一覧" xfId="923"/>
    <cellStyle name="_★19.AVﾎﾞｰﾄﾞ(OAV)_島忠_1007【大口用】コーナン波板導入提案価格一覧_【ｺｰﾅﾝ】返品明細" xfId="925"/>
    <cellStyle name="_★19.AVﾎﾞｰﾄﾞ(OAV)_島忠_1007【大口用】コーナン波板導入提案価格一覧_【ｺｰﾅﾝ】返品明細_2009事業計画（資材）" xfId="926"/>
    <cellStyle name="_★19.AVﾎﾞｰﾄﾞ(OAV)_島忠_1007【大口用】コーナン波板導入提案価格一覧_2009事業計画（資材）" xfId="4"/>
    <cellStyle name="_★19.AVﾎﾞｰﾄﾞ(OAV)_島忠_2009事業計画（資材）" xfId="380"/>
    <cellStyle name="_0124 【社外秘】新商品一覧表≪ＨＫ≫" xfId="927"/>
    <cellStyle name="_0307 SABCDランク価格表（ｼｭﾚｯﾀﾞｰ）" xfId="325"/>
    <cellStyle name="_0307 SABCDランク価格表（ｾｷｭﾘﾃｨ）" xfId="928"/>
    <cellStyle name="_0307 SABCDランク価格表（資材）" xfId="931"/>
    <cellStyle name="_04.NEW夏の彩り企画書" xfId="932"/>
    <cellStyle name="_04.NEW夏の彩り企画書_(仮)RGﾁｪｽﾄ商品詳細" xfId="934"/>
    <cellStyle name="_04.NEW夏の彩り企画書_（仮）新型RGｱﾌﾟﾛｰﾁﾚﾎﾟｰﾄ" xfId="935"/>
    <cellStyle name="_05.プラ鉢スポット企画のご提案" xfId="937"/>
    <cellStyle name="_05.プラ鉢スポット企画のご提案_06.各企画提案_作成中送信用" xfId="941"/>
    <cellStyle name="_05.プラ鉢スポット企画のご提案_08-0128-観葉植物売場立上促進企画" xfId="943"/>
    <cellStyle name="_06-11-15SABCD価格表" xfId="944"/>
    <cellStyle name="_06-11-15SABCD価格表_（原本）幹部研修会発表用" xfId="946"/>
    <cellStyle name="_06-11-15SABCD価格表_【商品詳細】火災報知器2009" xfId="948"/>
    <cellStyle name="_06-11-15SABCD価格表_【大山＆柳沢チェック後】ＳＡＢＣＤランク価格表0723提案アイテム" xfId="949"/>
    <cellStyle name="_06-11-15SABCD価格表_【保管】商品マスタ" xfId="952"/>
    <cellStyle name="_06-11-15SABCD価格表_【保管】商品マスタ_■月別付加額グラフ" xfId="953"/>
    <cellStyle name="_06-11-15SABCD価格表_【保管】商品マスタ_■月別付加額グラフ_●全体企画会議資料（事業部全体）" xfId="954"/>
    <cellStyle name="_06-11-15SABCD価格表_【保管】商品マスタ_●全体企画会議資料（事業部全体）" xfId="955"/>
    <cellStyle name="_06-11-15SABCD価格表_■ホーム0708" xfId="957"/>
    <cellStyle name="_06-11-15SABCD価格表_■ホーム0708_■月別付加額グラフ" xfId="960"/>
    <cellStyle name="_06-11-15SABCD価格表_■ホーム0708_■月別付加額グラフ_●全体企画会議資料（事業部全体）" xfId="961"/>
    <cellStyle name="_06-11-15SABCD価格表_■ホーム0708_●全体企画会議資料（事業部全体）" xfId="962"/>
    <cellStyle name="_06-11-15SABCD価格表_■ホーム0708_9月SABCDﾗﾝｸ" xfId="852"/>
    <cellStyle name="_06-11-15SABCD価格表_■ホーム0708_9月SABCDﾗﾝｸ_9月SABCDﾗﾝｸ" xfId="963"/>
    <cellStyle name="_06-11-15SABCD価格表_■月別付加額グラフ" xfId="966"/>
    <cellStyle name="_06-11-15SABCD価格表_■月別付加額グラフ_●全体企画会議資料（事業部全体）" xfId="967"/>
    <cellStyle name="_06-11-15SABCD価格表_●全体企画会議資料（事業部全体）" xfId="968"/>
    <cellStyle name="_06-11-15SABCD価格表_0126SABCD（試算済）" xfId="15"/>
    <cellStyle name="_06-11-15SABCD価格表_0126SABCD（試算済）_9月SABCDﾗﾝｸ" xfId="970"/>
    <cellStyle name="_06-11-15SABCD価格表_0126SABCD（試算済）_9月SABCDﾗﾝｸ_9月SABCDﾗﾝｸ" xfId="971"/>
    <cellStyle name="_06-11-15SABCD価格表_０７値上価格表 (2)" xfId="972"/>
    <cellStyle name="_06-11-15SABCD価格表_０７値上価格表 (2)_■月別付加額グラフ" xfId="43"/>
    <cellStyle name="_06-11-15SABCD価格表_０７値上価格表 (2)_■月別付加額グラフ_●全体企画会議資料（事業部全体）" xfId="973"/>
    <cellStyle name="_06-11-15SABCD価格表_０７値上価格表 (2)_●全体企画会議資料（事業部全体）" xfId="974"/>
    <cellStyle name="_06-11-15SABCD価格表_0809Wシュレッダー事業部" xfId="975"/>
    <cellStyle name="_06-11-15SABCD価格表_1018" xfId="976"/>
    <cellStyle name="_06-11-15SABCD価格表_1018_9月SABCDﾗﾝｸ" xfId="977"/>
    <cellStyle name="_06-11-15SABCD価格表_1018_9月SABCDﾗﾝｸ_9月SABCDﾗﾝｸ" xfId="978"/>
    <cellStyle name="_06-11-15SABCD価格表_1-チェック" xfId="980"/>
    <cellStyle name="_06-11-15SABCD価格表_⑤A納価違い" xfId="111"/>
    <cellStyle name="_06-11-15SABCD価格表_9月SABCDﾗﾝｸ" xfId="981"/>
    <cellStyle name="_06-11-15SABCD価格表_ＳＡＢＣＤランク価格表０７０３" xfId="982"/>
    <cellStyle name="_06-11-15SABCD価格表_ガーデン" xfId="984"/>
    <cellStyle name="_06-11-15SABCD価格表_ガーデン_■月別付加額グラフ" xfId="185"/>
    <cellStyle name="_06-11-15SABCD価格表_ガーデン_■月別付加額グラフ_●全体企画会議資料（事業部全体）" xfId="985"/>
    <cellStyle name="_06-11-15SABCD価格表_ガーデン_●全体企画会議資料（事業部全体）" xfId="988"/>
    <cellStyle name="_06-11-15SABCD価格表_ガーデン_０７値上価格表 (2)" xfId="308"/>
    <cellStyle name="_06-11-15SABCD価格表_ガーデン_０７値上価格表 (2)_■月別付加額グラフ" xfId="990"/>
    <cellStyle name="_06-11-15SABCD価格表_ガーデン_０７値上価格表 (2)_■月別付加額グラフ_●全体企画会議資料（事業部全体）" xfId="992"/>
    <cellStyle name="_06-11-15SABCD価格表_ガーデン_０７値上価格表 (2)_●全体企画会議資料（事業部全体）" xfId="994"/>
    <cellStyle name="_06-11-15SABCD価格表_ガーデン_営業向けレター" xfId="827"/>
    <cellStyle name="_06-11-15SABCD価格表_ガーデン_営業向けレター_■月別付加額グラフ" xfId="995"/>
    <cellStyle name="_06-11-15SABCD価格表_ガーデン_営業向けレター_■月別付加額グラフ_●全体企画会議資料（事業部全体）" xfId="524"/>
    <cellStyle name="_06-11-15SABCD価格表_ガーデン_営業向けレター_●全体企画会議資料（事業部全体）" xfId="996"/>
    <cellStyle name="_06-11-15SABCD価格表_ホーム" xfId="983"/>
    <cellStyle name="_06-11-15SABCD価格表_ホーム(再)" xfId="997"/>
    <cellStyle name="_06-11-15SABCD価格表_ホーム(再)_■月別付加額グラフ" xfId="998"/>
    <cellStyle name="_06-11-15SABCD価格表_ホーム(再)_■月別付加額グラフ_●全体企画会議資料（事業部全体）" xfId="999"/>
    <cellStyle name="_06-11-15SABCD価格表_ホーム(再)_●全体企画会議資料（事業部全体）" xfId="1000"/>
    <cellStyle name="_06-11-15SABCD価格表_ホーム(再)_9月SABCDﾗﾝｸ" xfId="1002"/>
    <cellStyle name="_06-11-15SABCD価格表_ホーム(再)_9月SABCDﾗﾝｸ_9月SABCDﾗﾝｸ" xfId="29"/>
    <cellStyle name="_06-11-15SABCD価格表_ホーム_■月別付加額グラフ" xfId="1003"/>
    <cellStyle name="_06-11-15SABCD価格表_ホーム_■月別付加額グラフ_●全体企画会議資料（事業部全体）" xfId="1004"/>
    <cellStyle name="_06-11-15SABCD価格表_ホーム_●全体企画会議資料（事業部全体）" xfId="1006"/>
    <cellStyle name="_06-11-15SABCD価格表_ホーム_9月SABCDﾗﾝｸ" xfId="1007"/>
    <cellStyle name="_06-11-15SABCD価格表_ホーム_9月SABCDﾗﾝｸ_9月SABCDﾗﾝｸ" xfId="1009"/>
    <cellStyle name="_06-11-15SABCD価格表_ﾎｰﾑ11月SABCDランク" xfId="1011"/>
    <cellStyle name="_06-11-15SABCD価格表_営業向けレター" xfId="1012"/>
    <cellStyle name="_06-11-15SABCD価格表_営業向けレター_■月別付加額グラフ" xfId="1013"/>
    <cellStyle name="_06-11-15SABCD価格表_営業向けレター_■月別付加額グラフ_●全体企画会議資料（事業部全体）" xfId="1015"/>
    <cellStyle name="_06-11-15SABCD価格表_営業向けレター_●全体企画会議資料（事業部全体）" xfId="1018"/>
    <cellStyle name="_06-11-15SABCD価格表_収納家具" xfId="1019"/>
    <cellStyle name="_06-11-15SABCD価格表_収納家具_■月別付加額グラフ" xfId="1020"/>
    <cellStyle name="_06-11-15SABCD価格表_収納家具_■月別付加額グラフ_●全体企画会議資料（事業部全体）" xfId="1022"/>
    <cellStyle name="_06-11-15SABCD価格表_収納家具_●全体企画会議資料（事業部全体）" xfId="1023"/>
    <cellStyle name="_06-11-15SABCD価格表_未配信）HE事業部SABCDﾗﾝｸ価格表" xfId="1025"/>
    <cellStyle name="_06最新キャラクター品揃え案 " xfId="1027"/>
    <cellStyle name="_06最新キャラクター品揃え案 _(仮)RGﾁｪｽﾄ商品詳細" xfId="1028"/>
    <cellStyle name="_06最新キャラクター品揃え案 _（仮）新型RGｱﾌﾟﾛｰﾁﾚﾎﾟｰﾄ" xfId="1029"/>
    <cellStyle name="_06最新キャラクター品揃え案 _（原本）幹部研修会発表用" xfId="1031"/>
    <cellStyle name="_06最新キャラクター品揃え案 _■新店御見積り（最終0607）" xfId="1032"/>
    <cellStyle name="_06最新キャラクター品揃え案 _■新店御見積り（最終0607）_ココカラグループとの取引に利用する帳票関係" xfId="1034"/>
    <cellStyle name="_06最新キャラクター品揃え案 _■新店御見積り（最終0607）_ココカラグループとの取引に利用する帳票関係_ココカラグループとの取引に利用する帳票関係" xfId="493"/>
    <cellStyle name="_06最新キャラクター品揃え案 _04.NEW夏の彩り企画書" xfId="1035"/>
    <cellStyle name="_06最新キャラクター品揃え案 _04.NEW夏の彩り企画書_(仮)RGﾁｪｽﾄ商品詳細" xfId="1036"/>
    <cellStyle name="_06最新キャラクター品揃え案 _04.NEW夏の彩り企画書_（仮）新型RGｱﾌﾟﾛｰﾁﾚﾎﾟｰﾄ" xfId="1038"/>
    <cellStyle name="_06最新キャラクター品揃え案 _Book1" xfId="1041"/>
    <cellStyle name="_06最新キャラクター品揃え案 _Book1_ぱる殿向御見積20110819" xfId="638"/>
    <cellStyle name="_06最新キャラクター品揃え案 _Book1_ミニストップ向御見積" xfId="1042"/>
    <cellStyle name="_06最新キャラクター品揃え案 _カラーキャンペーン_コンセプト案" xfId="1044"/>
    <cellStyle name="_06最新キャラクター品揃え案 _ココカラグループとの取引に利用する帳票関係" xfId="1046"/>
    <cellStyle name="_06最新キャラクター品揃え案 _ココカラグループとの取引に利用する帳票関係_ココカラグループとの取引に利用する帳票関係" xfId="1047"/>
    <cellStyle name="_06最新キャラクター品揃え案 _プレゼ価格決裁ﾌｫｰﾏｯﾄ" xfId="1048"/>
    <cellStyle name="_06最新キャラクター品揃え案 _三和新店御見積り（最終0607）" xfId="1051"/>
    <cellStyle name="_06最新キャラクター品揃え案 _三和新店御見積り（最終0607）_ココカラグループとの取引に利用する帳票関係" xfId="1052"/>
    <cellStyle name="_06最新キャラクター品揃え案 _三和新店御見積り（最終0607）_ココカラグループとの取引に利用する帳票関係_ココカラグループとの取引に利用する帳票関係" xfId="1053"/>
    <cellStyle name="_06最新キャラクター品揃え案 _新生活ｶﾗｰｺｰﾃﾞｨﾈｰﾄ提案企画書" xfId="721"/>
    <cellStyle name="_06最新キャラクター品揃え案 _新生活ｶﾗｰｺｰﾃﾞｨﾈｰﾄ提案企画書_(仮)RGﾁｪｽﾄ商品詳細" xfId="1055"/>
    <cellStyle name="_06最新キャラクター品揃え案 _新生活ｶﾗｰｺｰﾃﾞｨﾈｰﾄ提案企画書_（仮）新型RGｱﾌﾟﾛｰﾁﾚﾎﾟｰﾄ" xfId="1058"/>
    <cellStyle name="_06最新キャラクター品揃え案 _新生活ｶﾗｰｺｰﾃﾞｨﾈｰﾄ提案企画書_（原本）幹部研修会発表用" xfId="1059"/>
    <cellStyle name="_06最新キャラクター品揃え案 _新生活ｶﾗｰｺｰﾃﾞｨﾈｰﾄ提案企画書_04.NEW夏の彩り企画書" xfId="1060"/>
    <cellStyle name="_06最新キャラクター品揃え案 _新生活ｶﾗｰｺｰﾃﾞｨﾈｰﾄ提案企画書_04.NEW夏の彩り企画書_(仮)RGﾁｪｽﾄ商品詳細" xfId="1061"/>
    <cellStyle name="_06最新キャラクター品揃え案 _新生活ｶﾗｰｺｰﾃﾞｨﾈｰﾄ提案企画書_04.NEW夏の彩り企画書_（仮）新型RGｱﾌﾟﾛｰﾁﾚﾎﾟｰﾄ" xfId="1063"/>
    <cellStyle name="_06最新キャラクター品揃え案 _新生活ｶﾗｰｺｰﾃﾞｨﾈｰﾄ提案企画書_新生活ｶﾗｰｺｰﾃﾞｨﾈｰﾄ提案企画書NEW" xfId="1066"/>
    <cellStyle name="_06最新キャラクター品揃え案 _新生活ｶﾗｰｺｰﾃﾞｨﾈｰﾄ提案企画書_新生活ｶﾗｰｺｰﾃﾞｨﾈｰﾄ提案企画書NEW_(仮)RGﾁｪｽﾄ商品詳細" xfId="1067"/>
    <cellStyle name="_06最新キャラクター品揃え案 _新生活ｶﾗｰｺｰﾃﾞｨﾈｰﾄ提案企画書_新生活ｶﾗｰｺｰﾃﾞｨﾈｰﾄ提案企画書NEW_（仮）新型RGｱﾌﾟﾛｰﾁﾚﾎﾟｰﾄ" xfId="1069"/>
    <cellStyle name="_06最新キャラクター品揃え案 _新生活ｶﾗｰｺｰﾃﾞｨﾈｰﾄ提案企画書_新生活ｶﾗｰｺｰﾃﾞｨﾈｰﾄ提案企画書NEW_（原本）幹部研修会発表用" xfId="1070"/>
    <cellStyle name="_06最新キャラクター品揃え案 _新生活ｶﾗｰｺｰﾃﾞｨﾈｰﾄ提案企画書_新生活ｶﾗｰｺｰﾃﾞｨﾈｰﾄ提案企画書NEW_04.NEW夏の彩り企画書" xfId="1072"/>
    <cellStyle name="_06最新キャラクター品揃え案 _新生活ｶﾗｰｺｰﾃﾞｨﾈｰﾄ提案企画書_新生活ｶﾗｰｺｰﾃﾞｨﾈｰﾄ提案企画書NEW_04.NEW夏の彩り企画書_(仮)RGﾁｪｽﾄ商品詳細" xfId="1074"/>
    <cellStyle name="_06最新キャラクター品揃え案 _新生活ｶﾗｰｺｰﾃﾞｨﾈｰﾄ提案企画書_新生活ｶﾗｰｺｰﾃﾞｨﾈｰﾄ提案企画書NEW_04.NEW夏の彩り企画書_（仮）新型RGｱﾌﾟﾛｰﾁﾚﾎﾟｰﾄ" xfId="1075"/>
    <cellStyle name="_06最新キャラクター品揃え案 _新生活ｶﾗｰｺｰﾃﾞｨﾈｰﾄ提案企画書111" xfId="1076"/>
    <cellStyle name="_06最新キャラクター品揃え案 _新生活ｶﾗｰｺｰﾃﾞｨﾈｰﾄ提案企画書111_(仮)RGﾁｪｽﾄ商品詳細" xfId="1078"/>
    <cellStyle name="_06最新キャラクター品揃え案 _新生活ｶﾗｰｺｰﾃﾞｨﾈｰﾄ提案企画書111_（仮）新型RGｱﾌﾟﾛｰﾁﾚﾎﾟｰﾄ" xfId="1079"/>
    <cellStyle name="_06最新キャラクター品揃え案 _新生活ｶﾗｰｺｰﾃﾞｨﾈｰﾄ提案企画書111_（原本）幹部研修会発表用" xfId="1081"/>
    <cellStyle name="_06最新キャラクター品揃え案 _新生活ｶﾗｰｺｰﾃﾞｨﾈｰﾄ提案企画書111_04.NEW夏の彩り企画書" xfId="1084"/>
    <cellStyle name="_06最新キャラクター品揃え案 _新生活ｶﾗｰｺｰﾃﾞｨﾈｰﾄ提案企画書111_04.NEW夏の彩り企画書_(仮)RGﾁｪｽﾄ商品詳細" xfId="349"/>
    <cellStyle name="_06最新キャラクター品揃え案 _新生活ｶﾗｰｺｰﾃﾞｨﾈｰﾄ提案企画書111_04.NEW夏の彩り企画書_（仮）新型RGｱﾌﾟﾛｰﾁﾚﾎﾟｰﾄ" xfId="1086"/>
    <cellStyle name="_07-02-22ﾒﾀﾙﾒｯｼｭｶｰﾄ成功事例配信のお知らせ" xfId="509"/>
    <cellStyle name="_07-02-23ｼﾝﾌﾟﾙﾃﾞｽｸ成功事例配信のお知らせ" xfId="108"/>
    <cellStyle name="_０７０４家具" xfId="856"/>
    <cellStyle name="_０７０４家具_■月別付加額グラフ" xfId="1087"/>
    <cellStyle name="_０７０４家具_■月別付加額グラフ_●全体企画会議資料（事業部全体）" xfId="1088"/>
    <cellStyle name="_０７０４家具_●全体企画会議資料（事業部全体）" xfId="1089"/>
    <cellStyle name="_０７０４収納インテ" xfId="1092"/>
    <cellStyle name="_０７０４収納インテ_■月別付加額グラフ" xfId="1094"/>
    <cellStyle name="_０７０４収納インテ_■月別付加額グラフ_●全体企画会議資料（事業部全体）" xfId="1095"/>
    <cellStyle name="_０７０４収納インテ_●全体企画会議資料（事業部全体）" xfId="1096"/>
    <cellStyle name="_07-0516-【ｲﾙﾐ】2007年ｲﾙﾐﾈｰｼｮﾝﾗｲﾄﾗｲﾝﾅｯﾌﾟ変更について" xfId="1097"/>
    <cellStyle name="_07-0516-イルミセット品かんたん企画書" xfId="73"/>
    <cellStyle name="_07-0516-イルミ商品別かんたん企画書" xfId="1098"/>
    <cellStyle name="_07-0522-●2006→2007ｲﾙﾐ商品変更一覧" xfId="1099"/>
    <cellStyle name="_07-0522-イルミセット品かんたん企画書" xfId="1102"/>
    <cellStyle name="_07-0522-イルミ商品別かんたん企画書" xfId="1104"/>
    <cellStyle name="_0725 ＳＡＢＣＤランク価格表【ﾎｰﾑｲﾝﾃﾘｱ】" xfId="1107"/>
    <cellStyle name="_0725 ＳＡＢＣＤランク価格表【ﾎｰﾑｲﾝﾃﾘｱ】_05.プラ鉢スポット企画のご提案" xfId="697"/>
    <cellStyle name="_0725 ＳＡＢＣＤランク価格表【ﾎｰﾑｲﾝﾃﾘｱ】_05.プラ鉢スポット企画のご提案_06.各企画提案_作成中送信用" xfId="1109"/>
    <cellStyle name="_0725 ＳＡＢＣＤランク価格表【ﾎｰﾑｲﾝﾃﾘｱ】_05.プラ鉢スポット企画のご提案_08-0128-観葉植物売場立上促進企画" xfId="1112"/>
    <cellStyle name="_0725 ＳＡＢＣＤランク価格表【ﾎｰﾑｲﾝﾃﾘｱ】_タカギ分析（2007.10.25）" xfId="1115"/>
    <cellStyle name="_0725 ＳＡＢＣＤランク価格表【収納家具】" xfId="1118"/>
    <cellStyle name="_0725 ＳＡＢＣＤランク価格表【収納家具】_05.プラ鉢スポット企画のご提案" xfId="1121"/>
    <cellStyle name="_0725 ＳＡＢＣＤランク価格表【収納家具】_05.プラ鉢スポット企画のご提案_06.各企画提案_作成中送信用" xfId="1122"/>
    <cellStyle name="_0725 ＳＡＢＣＤランク価格表【収納家具】_05.プラ鉢スポット企画のご提案_08-0128-観葉植物売場立上促進企画" xfId="1123"/>
    <cellStyle name="_0725 ＳＡＢＣＤランク価格表【収納家具】_タカギ分析（2007.10.25）" xfId="1124"/>
    <cellStyle name="_０７値上価格表 (2)" xfId="1125"/>
    <cellStyle name="_０７値上価格表 (2)_■月別付加額グラフ" xfId="1126"/>
    <cellStyle name="_０７値上価格表 (2)_■月別付加額グラフ_●全体企画会議資料（事業部全体）" xfId="1128"/>
    <cellStyle name="_０７値上価格表 (2)_●全体企画会議資料（事業部全体）" xfId="1131"/>
    <cellStyle name="_080822★new新商品一覧" xfId="1132"/>
    <cellStyle name="_080822★new新商品一覧_【商品詳細】火災報知器2009" xfId="1133"/>
    <cellStyle name="_0809Wシュレッダー事業部" xfId="1134"/>
    <cellStyle name="_1007【大口用】コーナン波板導入提案価格一覧_【ｺｰﾅﾝ】返品明細" xfId="302"/>
    <cellStyle name="_1007【大口用】コーナン波板導入提案価格一覧_【ｺｰﾅﾝ】返品明細_2009事業計画（資材）" xfId="1135"/>
    <cellStyle name="_1007【大口用】コーナン波板導入提案価格一覧_2009事業計画（資材）" xfId="1136"/>
    <cellStyle name="_12.植物連動_ｸﾘｽﾏｽ企画" xfId="1137"/>
    <cellStyle name="_2006ｲﾙﾐ全アイテムﾗﾝｷﾝｸﾞ" xfId="1138"/>
    <cellStyle name="_2006年下期重点商品0705ﾏｰｹ修正入" xfId="1139"/>
    <cellStyle name="_2006年下期重点商品0705ﾏｰｹ修正入_■月別付加額グラフ" xfId="1141"/>
    <cellStyle name="_2006年下期重点商品0705ﾏｰｹ修正入_■月別付加額グラフ_●全体企画会議資料（事業部全体）" xfId="1143"/>
    <cellStyle name="_2006年下期重点商品0705ﾏｰｹ修正入_●全体企画会議資料（事業部全体）" xfId="151"/>
    <cellStyle name="_2006年下期重点商品0705ﾏｰｹ修正入2" xfId="1144"/>
    <cellStyle name="_2006年下期重点商品0705ﾏｰｹ修正入2_■月別付加額グラフ" xfId="1145"/>
    <cellStyle name="_2006年下期重点商品0705ﾏｰｹ修正入2_■月別付加額グラフ_●全体企画会議資料（事業部全体）" xfId="1146"/>
    <cellStyle name="_2006年下期重点商品0705ﾏｰｹ修正入2_●全体企画会議資料（事業部全体）" xfId="122"/>
    <cellStyle name="_200708_Aﾗﾝｸ付加入" xfId="1148"/>
    <cellStyle name="_200709_Aﾗﾝｸ付加入" xfId="1150"/>
    <cellStyle name="_200710_Aﾗﾝｸ付加入" xfId="1151"/>
    <cellStyle name="_2007年2月提案表０２０８" xfId="1153"/>
    <cellStyle name="_2007年下期重点新商品ペット" xfId="1154"/>
    <cellStyle name="_2007年下期重点新商品ペット_■月別付加額グラフ" xfId="1156"/>
    <cellStyle name="_2007年下期重点新商品ペット_■月別付加額グラフ_●全体企画会議資料（事業部全体）" xfId="1158"/>
    <cellStyle name="_2007年下期重点新商品ペット_●全体企画会議資料（事業部全体）" xfId="1160"/>
    <cellStyle name="_2007年下期重点新商品リスト" xfId="1161"/>
    <cellStyle name="_2007年下期重点新商品リスト_■月別付加額グラフ" xfId="1163"/>
    <cellStyle name="_2007年下期重点新商品リスト_■月別付加額グラフ_●全体企画会議資料（事業部全体）" xfId="1164"/>
    <cellStyle name="_2007年下期重点新商品リスト_●全体企画会議資料（事業部全体）" xfId="1167"/>
    <cellStyle name="_2007年下期重点新商品リストハード" xfId="1168"/>
    <cellStyle name="_2007年下期重点新商品リストハード_■月別付加額グラフ" xfId="1170"/>
    <cellStyle name="_2007年下期重点新商品リストハード_■月別付加額グラフ_●全体企画会議資料（事業部全体）" xfId="1173"/>
    <cellStyle name="_2007年下期重点新商品リストハード_●全体企画会議資料（事業部全体）" xfId="681"/>
    <cellStyle name="_2007年群別事業計画1228" xfId="1174"/>
    <cellStyle name="_2007年春夏ｳｪｱ廃番提案" xfId="1175"/>
    <cellStyle name="_2008_9月" xfId="1176"/>
    <cellStyle name="_2008除雪用品価格表_営業配信用0901" xfId="1177"/>
    <cellStyle name="_2009事業計画（資材）" xfId="1179"/>
    <cellStyle name="_③【商品詳細】土佐ひのきシリーズ（仮）" xfId="1180"/>
    <cellStyle name="_9月SABCDﾗﾝｸ" xfId="1181"/>
    <cellStyle name="_9月SABCDﾗﾝｸ_9月SABCDﾗﾝｸ" xfId="1152"/>
    <cellStyle name="_Book1" xfId="1182"/>
    <cellStyle name="_Book1_ぱる殿向御見積20110819" xfId="1184"/>
    <cellStyle name="_Book1_ミニストップ向御見積" xfId="1185"/>
    <cellStyle name="_CB3" xfId="1186"/>
    <cellStyle name="_new新商品一覧(案)" xfId="1190"/>
    <cellStyle name="_new新商品一覧(案)_植物価格表_00619" xfId="836"/>
    <cellStyle name="_new新商品一覧(案)_植物価格表_00619_07-06-08  ７月台帳" xfId="1192"/>
    <cellStyle name="_new新商品一覧(案)_植物価格表_0423" xfId="1193"/>
    <cellStyle name="_new新商品一覧(案)_植物価格表_0423_植物価格表_00619" xfId="1195"/>
    <cellStyle name="_new新商品一覧(案)_植物価格表_0423_植物価格表_00619_07-06-08  ７月台帳" xfId="1196"/>
    <cellStyle name="_PAﾗﾝｸ0607" xfId="1197"/>
    <cellStyle name="_PAﾗﾝｸ0607_05.プラ鉢スポット企画のご提案" xfId="1198"/>
    <cellStyle name="_PAﾗﾝｸ0607_05.プラ鉢スポット企画のご提案_06.各企画提案_作成中送信用" xfId="688"/>
    <cellStyle name="_PAﾗﾝｸ0607_05.プラ鉢スポット企画のご提案_08-0128-観葉植物売場立上促進企画" xfId="1199"/>
    <cellStyle name="_PAﾗﾝｸ0607_タカギ分析（2007.10.25）" xfId="1201"/>
    <cellStyle name="_PAﾗﾝｸ0704" xfId="1203"/>
    <cellStyle name="_PAﾗﾝｸ0704_■月別付加額グラフ" xfId="1204"/>
    <cellStyle name="_PAﾗﾝｸ0704_■月別付加額グラフ_●全体企画会議資料（事業部全体）" xfId="1205"/>
    <cellStyle name="_PAﾗﾝｸ0704_●全体企画会議資料（事業部全体）" xfId="1206"/>
    <cellStyle name="_PAﾗﾝｸ0705" xfId="1208"/>
    <cellStyle name="_PAﾗﾝｸ0705_【商品詳細】火災報知器2009" xfId="1210"/>
    <cellStyle name="_PAﾗﾝｸ0705_【大山＆柳沢チェック後】ＳＡＢＣＤランク価格表0723提案アイテム" xfId="1211"/>
    <cellStyle name="_PAﾗﾝｸ0705_【保管】商品マスタ" xfId="1212"/>
    <cellStyle name="_PAﾗﾝｸ0705_【保管】商品マスタ_■月別付加額グラフ" xfId="1213"/>
    <cellStyle name="_PAﾗﾝｸ0705_【保管】商品マスタ_■月別付加額グラフ_●全体企画会議資料（事業部全体）" xfId="1215"/>
    <cellStyle name="_PAﾗﾝｸ0705_【保管】商品マスタ_●全体企画会議資料（事業部全体）" xfId="1216"/>
    <cellStyle name="_PAﾗﾝｸ0705_■ホーム0708" xfId="1217"/>
    <cellStyle name="_PAﾗﾝｸ0705_■ホーム0708_■月別付加額グラフ" xfId="1219"/>
    <cellStyle name="_PAﾗﾝｸ0705_■ホーム0708_■月別付加額グラフ_●全体企画会議資料（事業部全体）" xfId="1221"/>
    <cellStyle name="_PAﾗﾝｸ0705_■ホーム0708_●全体企画会議資料（事業部全体）" xfId="1223"/>
    <cellStyle name="_PAﾗﾝｸ0705_■ホーム0708_9月SABCDﾗﾝｸ" xfId="1226"/>
    <cellStyle name="_PAﾗﾝｸ0705_■ホーム0708_9月SABCDﾗﾝｸ_9月SABCDﾗﾝｸ" xfId="602"/>
    <cellStyle name="_PAﾗﾝｸ0705_■月別付加額グラフ" xfId="1228"/>
    <cellStyle name="_PAﾗﾝｸ0705_■月別付加額グラフ_●全体企画会議資料（事業部全体）" xfId="1230"/>
    <cellStyle name="_PAﾗﾝｸ0705_●全体企画会議資料（事業部全体）" xfId="1231"/>
    <cellStyle name="_PAﾗﾝｸ0705_0126SABCD（試算済）" xfId="1232"/>
    <cellStyle name="_PAﾗﾝｸ0705_0126SABCD（試算済）_9月SABCDﾗﾝｸ" xfId="1234"/>
    <cellStyle name="_PAﾗﾝｸ0705_0126SABCD（試算済）_9月SABCDﾗﾝｸ_9月SABCDﾗﾝｸ" xfId="1237"/>
    <cellStyle name="_PAﾗﾝｸ0705_０７値上価格表 (2)" xfId="1240"/>
    <cellStyle name="_PAﾗﾝｸ0705_０７値上価格表 (2)_■月別付加額グラフ" xfId="1241"/>
    <cellStyle name="_PAﾗﾝｸ0705_０７値上価格表 (2)_■月別付加額グラフ_●全体企画会議資料（事業部全体）" xfId="1243"/>
    <cellStyle name="_PAﾗﾝｸ0705_０７値上価格表 (2)_●全体企画会議資料（事業部全体）" xfId="1244"/>
    <cellStyle name="_PAﾗﾝｸ0705_1018" xfId="1108"/>
    <cellStyle name="_PAﾗﾝｸ0705_1018_9月SABCDﾗﾝｸ" xfId="1245"/>
    <cellStyle name="_PAﾗﾝｸ0705_1018_9月SABCDﾗﾝｸ_9月SABCDﾗﾝｸ" xfId="1247"/>
    <cellStyle name="_PAﾗﾝｸ0705_1-チェック" xfId="1249"/>
    <cellStyle name="_PAﾗﾝｸ0705_⑤A納価違い" xfId="1250"/>
    <cellStyle name="_PAﾗﾝｸ0705_9月SABCDﾗﾝｸ" xfId="1252"/>
    <cellStyle name="_PAﾗﾝｸ0705_ガーデン" xfId="1254"/>
    <cellStyle name="_PAﾗﾝｸ0705_ガーデン_■月別付加額グラフ" xfId="1255"/>
    <cellStyle name="_PAﾗﾝｸ0705_ガーデン_■月別付加額グラフ_●全体企画会議資料（事業部全体）" xfId="1256"/>
    <cellStyle name="_PAﾗﾝｸ0705_ガーデン_●全体企画会議資料（事業部全体）" xfId="1258"/>
    <cellStyle name="_PAﾗﾝｸ0705_ガーデン_０７値上価格表 (2)" xfId="397"/>
    <cellStyle name="_PAﾗﾝｸ0705_ガーデン_０７値上価格表 (2)_■月別付加額グラフ" xfId="1260"/>
    <cellStyle name="_PAﾗﾝｸ0705_ガーデン_０７値上価格表 (2)_■月別付加額グラフ_●全体企画会議資料（事業部全体）" xfId="674"/>
    <cellStyle name="_PAﾗﾝｸ0705_ガーデン_０７値上価格表 (2)_●全体企画会議資料（事業部全体）" xfId="1261"/>
    <cellStyle name="_PAﾗﾝｸ0705_ガーデン_営業向けレター" xfId="1263"/>
    <cellStyle name="_PAﾗﾝｸ0705_ガーデン_営業向けレター_■月別付加額グラフ" xfId="1266"/>
    <cellStyle name="_PAﾗﾝｸ0705_ガーデン_営業向けレター_■月別付加額グラフ_●全体企画会議資料（事業部全体）" xfId="430"/>
    <cellStyle name="_PAﾗﾝｸ0705_ガーデン_営業向けレター_●全体企画会議資料（事業部全体）" xfId="1267"/>
    <cellStyle name="_PAﾗﾝｸ0705_ホーム" xfId="1269"/>
    <cellStyle name="_PAﾗﾝｸ0705_ホーム(再)" xfId="1271"/>
    <cellStyle name="_PAﾗﾝｸ0705_ホーム(再)_■月別付加額グラフ" xfId="1"/>
    <cellStyle name="_PAﾗﾝｸ0705_ホーム(再)_■月別付加額グラフ_●全体企画会議資料（事業部全体）" xfId="1272"/>
    <cellStyle name="_PAﾗﾝｸ0705_ホーム(再)_●全体企画会議資料（事業部全体）" xfId="1273"/>
    <cellStyle name="_PAﾗﾝｸ0705_ホーム(再)_9月SABCDﾗﾝｸ" xfId="1275"/>
    <cellStyle name="_PAﾗﾝｸ0705_ホーム(再)_9月SABCDﾗﾝｸ_9月SABCDﾗﾝｸ" xfId="1276"/>
    <cellStyle name="_PAﾗﾝｸ0705_ホーム_■月別付加額グラフ" xfId="1278"/>
    <cellStyle name="_PAﾗﾝｸ0705_ホーム_■月別付加額グラフ_●全体企画会議資料（事業部全体）" xfId="1280"/>
    <cellStyle name="_PAﾗﾝｸ0705_ホーム_●全体企画会議資料（事業部全体）" xfId="1282"/>
    <cellStyle name="_PAﾗﾝｸ0705_ホーム_9月SABCDﾗﾝｸ" xfId="1283"/>
    <cellStyle name="_PAﾗﾝｸ0705_ホーム_9月SABCDﾗﾝｸ_9月SABCDﾗﾝｸ" xfId="1285"/>
    <cellStyle name="_PAﾗﾝｸ0705_ﾎｰﾑ11月SABCDランク" xfId="1286"/>
    <cellStyle name="_PAﾗﾝｸ0705_営業向けレター" xfId="1288"/>
    <cellStyle name="_PAﾗﾝｸ0705_営業向けレター_■月別付加額グラフ" xfId="1290"/>
    <cellStyle name="_PAﾗﾝｸ0705_営業向けレター_■月別付加額グラフ_●全体企画会議資料（事業部全体）" xfId="1064"/>
    <cellStyle name="_PAﾗﾝｸ0705_営業向けレター_●全体企画会議資料（事業部全体）" xfId="1292"/>
    <cellStyle name="_PAﾗﾝｸ0705_未配信）HE事業部SABCDﾗﾝｸ価格表" xfId="1187"/>
    <cellStyle name="_SGﾁｪｽﾄｼﾘｰｽﾞ企画書" xfId="1293"/>
    <cellStyle name="_SGﾁｪｽﾄｼﾘｰｽﾞ企画書_（原本）幹部研修会発表用" xfId="1294"/>
    <cellStyle name="_ガーデン" xfId="1296"/>
    <cellStyle name="_カラーキャンペーン_コンセプト案" xfId="1297"/>
    <cellStyle name="_カンセキ西川田店" xfId="698"/>
    <cellStyle name="_カンセキ西川田店_■月別付加額グラフ" xfId="1300"/>
    <cellStyle name="_カンセキ西川田店_■月別付加額グラフ_●全体企画会議資料（事業部全体）" xfId="1301"/>
    <cellStyle name="_カンセキ西川田店_●全体企画会議資料（事業部全体）" xfId="1303"/>
    <cellStyle name="_カンセキ西川田店_2006年下期重点商品0705ﾏｰｹ修正入" xfId="1304"/>
    <cellStyle name="_カンセキ西川田店_2006年下期重点商品0705ﾏｰｹ修正入_■月別付加額グラフ" xfId="1305"/>
    <cellStyle name="_カンセキ西川田店_2006年下期重点商品0705ﾏｰｹ修正入_■月別付加額グラフ_●全体企画会議資料（事業部全体）" xfId="1307"/>
    <cellStyle name="_カンセキ西川田店_2006年下期重点商品0705ﾏｰｹ修正入_●全体企画会議資料（事業部全体）" xfId="1308"/>
    <cellStyle name="_カンセキ西川田店_2006年下期重点商品0705ﾏｰｹ修正入2" xfId="1309"/>
    <cellStyle name="_カンセキ西川田店_2006年下期重点商品0705ﾏｰｹ修正入2_■月別付加額グラフ" xfId="1310"/>
    <cellStyle name="_カンセキ西川田店_2006年下期重点商品0705ﾏｰｹ修正入2_■月別付加額グラフ_●全体企画会議資料（事業部全体）" xfId="1311"/>
    <cellStyle name="_カンセキ西川田店_2006年下期重点商品0705ﾏｰｹ修正入2_●全体企画会議資料（事業部全体）" xfId="1312"/>
    <cellStyle name="_カンセキ西川田店_発表用正06年5月分販促物効果測定表" xfId="1313"/>
    <cellStyle name="_カンセキ西川田店_発表用正06年5月分販促物効果測定表_■月別付加額グラフ" xfId="838"/>
    <cellStyle name="_カンセキ西川田店_発表用正06年5月分販促物効果測定表_■月別付加額グラフ_●全体企画会議資料（事業部全体）" xfId="1315"/>
    <cellStyle name="_カンセキ西川田店_発表用正06年5月分販促物効果測定表_●全体企画会議資料（事業部全体）" xfId="1316"/>
    <cellStyle name="_ｷｬﾗｸﾀｰ祭り企画書" xfId="11"/>
    <cellStyle name="_ｷｬﾗｸﾀｰ祭り企画書_(仮)RGﾁｪｽﾄ商品詳細" xfId="645"/>
    <cellStyle name="_ｷｬﾗｸﾀｰ祭り企画書_（仮）新型RGｱﾌﾟﾛｰﾁﾚﾎﾟｰﾄ" xfId="1317"/>
    <cellStyle name="_ｷｬﾗｸﾀｰ祭り企画書_（原本）幹部研修会発表用" xfId="1318"/>
    <cellStyle name="_ｷｬﾗｸﾀｰ祭り企画書_04.NEW夏の彩り企画書" xfId="1319"/>
    <cellStyle name="_ｷｬﾗｸﾀｰ祭り企画書_04.NEW夏の彩り企画書_(仮)RGﾁｪｽﾄ商品詳細" xfId="1321"/>
    <cellStyle name="_ｷｬﾗｸﾀｰ祭り企画書_04.NEW夏の彩り企画書_（仮）新型RGｱﾌﾟﾛｰﾁﾚﾎﾟｰﾄ" xfId="1323"/>
    <cellStyle name="_グラフ・ランキング31W" xfId="287"/>
    <cellStyle name="_ココカラグループとの取引に利用する帳票関係" xfId="1327"/>
    <cellStyle name="_ココカラグループとの取引に利用する帳票関係_ココカラグループとの取引に利用する帳票関係" xfId="1328"/>
    <cellStyle name="_コピー生産リードタイム一覧（総合）高橋様" xfId="1329"/>
    <cellStyle name="_コピー生産リードタイム一覧（総合）高橋様_■月別付加額グラフ" xfId="1331"/>
    <cellStyle name="_コピー生産リードタイム一覧（総合）高橋様_■月別付加額グラフ_●全体企画会議資料（事業部全体）" xfId="1332"/>
    <cellStyle name="_コピー生産リードタイム一覧（総合）高橋様_●全体企画会議資料（事業部全体）" xfId="1334"/>
    <cellStyle name="_ｼﾝﾌﾟﾙデスク成功事例" xfId="1037"/>
    <cellStyle name="_ステンレスペール見積" xfId="1335"/>
    <cellStyle name="_タカギ分析（2007.10.25）" xfId="1127"/>
    <cellStyle name="_ハード0725W" xfId="1336"/>
    <cellStyle name="_ハード0725W_（原本）幹部研修会発表用" xfId="1337"/>
    <cellStyle name="_ハード0725W_グラフ・ランキング31W" xfId="1338"/>
    <cellStyle name="_ハード0725W_高圧洗浄機AP0808" xfId="1342"/>
    <cellStyle name="_ハードオフィス" xfId="1344"/>
    <cellStyle name="_ハードオフィス_■月別付加額グラフ" xfId="1346"/>
    <cellStyle name="_ハードオフィス_■月別付加額グラフ_●全体企画会議資料（事業部全体）" xfId="1348"/>
    <cellStyle name="_ハードオフィス_●全体企画会議資料（事業部全体）" xfId="1349"/>
    <cellStyle name="_プラダン戦略シート" xfId="1350"/>
    <cellStyle name="_プラダン戦略シート_（原本）幹部研修会発表用" xfId="506"/>
    <cellStyle name="_ペット" xfId="1351"/>
    <cellStyle name="_ペット_■月別付加額グラフ" xfId="1352"/>
    <cellStyle name="_ペット_■月別付加額グラフ_●全体企画会議資料（事業部全体）" xfId="1298"/>
    <cellStyle name="_ペット_●全体企画会議資料（事業部全体）" xfId="1353"/>
    <cellStyle name="_ペット_ＳＡＢＣＤランク価格表０７０３" xfId="107"/>
    <cellStyle name="_ペットＡランク価格表0803" xfId="1355"/>
    <cellStyle name="_ﾍﾟｯﾄ試算依頼0601" xfId="1358"/>
    <cellStyle name="_ﾍﾟｯﾄ試算依頼0601_（原本）幹部研修会発表用" xfId="869"/>
    <cellStyle name="_ﾍﾟｯﾄ試算依頼0601_【商品詳細】火災報知器2009" xfId="1361"/>
    <cellStyle name="_ﾍﾟｯﾄ試算依頼0601_【大山＆柳沢チェック後】ＳＡＢＣＤランク価格表0723提案アイテム" xfId="1362"/>
    <cellStyle name="_ﾍﾟｯﾄ試算依頼0601_【保管】商品マスタ" xfId="1363"/>
    <cellStyle name="_ﾍﾟｯﾄ試算依頼0601_【保管】商品マスタ_■月別付加額グラフ" xfId="1364"/>
    <cellStyle name="_ﾍﾟｯﾄ試算依頼0601_【保管】商品マスタ_■月別付加額グラフ_●全体企画会議資料（事業部全体）" xfId="1365"/>
    <cellStyle name="_ﾍﾟｯﾄ試算依頼0601_【保管】商品マスタ_●全体企画会議資料（事業部全体）" xfId="1366"/>
    <cellStyle name="_ﾍﾟｯﾄ試算依頼0601_■ホーム0708" xfId="362"/>
    <cellStyle name="_ﾍﾟｯﾄ試算依頼0601_■ホーム0708_■月別付加額グラフ" xfId="1367"/>
    <cellStyle name="_ﾍﾟｯﾄ試算依頼0601_■ホーム0708_■月別付加額グラフ_●全体企画会議資料（事業部全体）" xfId="1368"/>
    <cellStyle name="_ﾍﾟｯﾄ試算依頼0601_■ホーム0708_●全体企画会議資料（事業部全体）" xfId="1369"/>
    <cellStyle name="_ﾍﾟｯﾄ試算依頼0601_■ホーム0708_9月SABCDﾗﾝｸ" xfId="510"/>
    <cellStyle name="_ﾍﾟｯﾄ試算依頼0601_■ホーム0708_9月SABCDﾗﾝｸ_9月SABCDﾗﾝｸ" xfId="1345"/>
    <cellStyle name="_ﾍﾟｯﾄ試算依頼0601_■月別付加額グラフ" xfId="1371"/>
    <cellStyle name="_ﾍﾟｯﾄ試算依頼0601_■月別付加額グラフ_●全体企画会議資料（事業部全体）" xfId="1375"/>
    <cellStyle name="_ﾍﾟｯﾄ試算依頼0601_●全体企画会議資料（事業部全体）" xfId="1378"/>
    <cellStyle name="_ﾍﾟｯﾄ試算依頼0601_★未配信★" xfId="1382"/>
    <cellStyle name="_ﾍﾟｯﾄ試算依頼0601_0126SABCD（試算済）" xfId="139"/>
    <cellStyle name="_ﾍﾟｯﾄ試算依頼0601_0126SABCD（試算済）_9月SABCDﾗﾝｸ" xfId="1383"/>
    <cellStyle name="_ﾍﾟｯﾄ試算依頼0601_0126SABCD（試算済）_9月SABCDﾗﾝｸ_9月SABCDﾗﾝｸ" xfId="1384"/>
    <cellStyle name="_ﾍﾟｯﾄ試算依頼0601_05.プラ鉢スポット企画のご提案" xfId="1385"/>
    <cellStyle name="_ﾍﾟｯﾄ試算依頼0601_05.プラ鉢スポット企画のご提案_06.各企画提案_作成中送信用" xfId="1386"/>
    <cellStyle name="_ﾍﾟｯﾄ試算依頼0601_05.プラ鉢スポット企画のご提案_08-0128-観葉植物売場立上促進企画" xfId="1330"/>
    <cellStyle name="_ﾍﾟｯﾄ試算依頼0601_０７値上価格表 (2)" xfId="211"/>
    <cellStyle name="_ﾍﾟｯﾄ試算依頼0601_０７値上価格表 (2)_■月別付加額グラフ" xfId="1389"/>
    <cellStyle name="_ﾍﾟｯﾄ試算依頼0601_０７値上価格表 (2)_■月別付加額グラフ_●全体企画会議資料（事業部全体）" xfId="234"/>
    <cellStyle name="_ﾍﾟｯﾄ試算依頼0601_０７値上価格表 (2)_●全体企画会議資料（事業部全体）" xfId="1390"/>
    <cellStyle name="_ﾍﾟｯﾄ試算依頼0601_0809Wシュレッダー事業部" xfId="1392"/>
    <cellStyle name="_ﾍﾟｯﾄ試算依頼0601_1018" xfId="1393"/>
    <cellStyle name="_ﾍﾟｯﾄ試算依頼0601_1018_9月SABCDﾗﾝｸ" xfId="1395"/>
    <cellStyle name="_ﾍﾟｯﾄ試算依頼0601_1018_9月SABCDﾗﾝｸ_9月SABCDﾗﾝｸ" xfId="116"/>
    <cellStyle name="_ﾍﾟｯﾄ試算依頼0601_1-チェック" xfId="594"/>
    <cellStyle name="_ﾍﾟｯﾄ試算依頼0601_⑤A納価違い" xfId="1398"/>
    <cellStyle name="_ﾍﾟｯﾄ試算依頼0601_9月SABCDﾗﾝｸ" xfId="1399"/>
    <cellStyle name="_ﾍﾟｯﾄ試算依頼0601_CB3" xfId="1400"/>
    <cellStyle name="_ﾍﾟｯﾄ試算依頼0601_ＳＡＢＣＤランク価格表０７０３" xfId="1402"/>
    <cellStyle name="_ﾍﾟｯﾄ試算依頼0601_ガーデン" xfId="1404"/>
    <cellStyle name="_ﾍﾟｯﾄ試算依頼0601_ガーデン_■月別付加額グラフ" xfId="1405"/>
    <cellStyle name="_ﾍﾟｯﾄ試算依頼0601_ガーデン_■月別付加額グラフ_●全体企画会議資料（事業部全体）" xfId="1406"/>
    <cellStyle name="_ﾍﾟｯﾄ試算依頼0601_ガーデン_●全体企画会議資料（事業部全体）" xfId="1408"/>
    <cellStyle name="_ﾍﾟｯﾄ試算依頼0601_ガーデン_０７値上価格表 (2)" xfId="1410"/>
    <cellStyle name="_ﾍﾟｯﾄ試算依頼0601_ガーデン_０７値上価格表 (2)_■月別付加額グラフ" xfId="1411"/>
    <cellStyle name="_ﾍﾟｯﾄ試算依頼0601_ガーデン_０７値上価格表 (2)_■月別付加額グラフ_●全体企画会議資料（事業部全体）" xfId="1413"/>
    <cellStyle name="_ﾍﾟｯﾄ試算依頼0601_ガーデン_０７値上価格表 (2)_●全体企画会議資料（事業部全体）" xfId="1414"/>
    <cellStyle name="_ﾍﾟｯﾄ試算依頼0601_ガーデン_営業向けレター" xfId="1416"/>
    <cellStyle name="_ﾍﾟｯﾄ試算依頼0601_ガーデン_営業向けレター_■月別付加額グラフ" xfId="1417"/>
    <cellStyle name="_ﾍﾟｯﾄ試算依頼0601_ガーデン_営業向けレター_■月別付加額グラフ_●全体企画会議資料（事業部全体）" xfId="1419"/>
    <cellStyle name="_ﾍﾟｯﾄ試算依頼0601_ガーデン_営業向けレター_●全体企画会議資料（事業部全体）" xfId="1421"/>
    <cellStyle name="_ﾍﾟｯﾄ試算依頼0601_タカギ分析（2007.10.25）" xfId="1423"/>
    <cellStyle name="_ﾍﾟｯﾄ試算依頼0601_ホーム" xfId="1424"/>
    <cellStyle name="_ﾍﾟｯﾄ試算依頼0601_ホーム(再)" xfId="1415"/>
    <cellStyle name="_ﾍﾟｯﾄ試算依頼0601_ホーム(再)_■月別付加額グラフ" xfId="610"/>
    <cellStyle name="_ﾍﾟｯﾄ試算依頼0601_ホーム(再)_■月別付加額グラフ_●全体企画会議資料（事業部全体）" xfId="328"/>
    <cellStyle name="_ﾍﾟｯﾄ試算依頼0601_ホーム(再)_●全体企画会議資料（事業部全体）" xfId="1426"/>
    <cellStyle name="_ﾍﾟｯﾄ試算依頼0601_ホーム(再)_9月SABCDﾗﾝｸ" xfId="1428"/>
    <cellStyle name="_ﾍﾟｯﾄ試算依頼0601_ホーム(再)_9月SABCDﾗﾝｸ_9月SABCDﾗﾝｸ" xfId="1430"/>
    <cellStyle name="_ﾍﾟｯﾄ試算依頼0601_ホーム_■月別付加額グラフ" xfId="1431"/>
    <cellStyle name="_ﾍﾟｯﾄ試算依頼0601_ホーム_■月別付加額グラフ_●全体企画会議資料（事業部全体）" xfId="1433"/>
    <cellStyle name="_ﾍﾟｯﾄ試算依頼0601_ホーム_●全体企画会議資料（事業部全体）" xfId="1434"/>
    <cellStyle name="_ﾍﾟｯﾄ試算依頼0601_ホーム_9月SABCDﾗﾝｸ" xfId="1438"/>
    <cellStyle name="_ﾍﾟｯﾄ試算依頼0601_ホーム_9月SABCDﾗﾝｸ_9月SABCDﾗﾝｸ" xfId="1440"/>
    <cellStyle name="_ﾍﾟｯﾄ試算依頼0601_ﾎｰﾑ11月SABCDランク" xfId="1442"/>
    <cellStyle name="_ﾍﾟｯﾄ試算依頼0601_ワンケアＱＡ" xfId="1445"/>
    <cellStyle name="_ﾍﾟｯﾄ試算依頼0601_営業向けレター" xfId="1446"/>
    <cellStyle name="_ﾍﾟｯﾄ試算依頼0601_営業向けレター_■月別付加額グラフ" xfId="1448"/>
    <cellStyle name="_ﾍﾟｯﾄ試算依頼0601_営業向けレター_■月別付加額グラフ_●全体企画会議資料（事業部全体）" xfId="1450"/>
    <cellStyle name="_ﾍﾟｯﾄ試算依頼0601_営業向けレター_●全体企画会議資料（事業部全体）" xfId="179"/>
    <cellStyle name="_ﾍﾟｯﾄ試算依頼0601_収納家具" xfId="1451"/>
    <cellStyle name="_ﾍﾟｯﾄ試算依頼0601_収納家具_■月別付加額グラフ" xfId="1454"/>
    <cellStyle name="_ﾍﾟｯﾄ試算依頼0601_収納家具_■月別付加額グラフ_●全体企画会議資料（事業部全体）" xfId="1457"/>
    <cellStyle name="_ﾍﾟｯﾄ試算依頼0601_収納家具_●全体企画会議資料（事業部全体）" xfId="1460"/>
    <cellStyle name="_ﾍﾟｯﾄ試算依頼0601_池Ｍ依頼_価格表" xfId="1463"/>
    <cellStyle name="_ﾍﾟｯﾄ試算依頼0601_池Ｍ依頼_価格表_■月別付加額グラフ" xfId="1464"/>
    <cellStyle name="_ﾍﾟｯﾄ試算依頼0601_池Ｍ依頼_価格表_■月別付加額グラフ_●全体企画会議資料（事業部全体）" xfId="1465"/>
    <cellStyle name="_ﾍﾟｯﾄ試算依頼0601_池Ｍ依頼_価格表_●全体企画会議資料（事業部全体）" xfId="1466"/>
    <cellStyle name="_ﾍﾟｯﾄ試算依頼0601_池Ｍ依頼_価格表_０７値上価格表 (2)" xfId="1469"/>
    <cellStyle name="_ﾍﾟｯﾄ試算依頼0601_池Ｍ依頼_価格表_０７値上価格表 (2)_■月別付加額グラフ" xfId="1471"/>
    <cellStyle name="_ﾍﾟｯﾄ試算依頼0601_池Ｍ依頼_価格表_０７値上価格表 (2)_■月別付加額グラフ_●全体企画会議資料（事業部全体）" xfId="1473"/>
    <cellStyle name="_ﾍﾟｯﾄ試算依頼0601_池Ｍ依頼_価格表_０７値上価格表 (2)_●全体企画会議資料（事業部全体）" xfId="1474"/>
    <cellStyle name="_ﾍﾟｯﾄ試算依頼0601_池Ｍ依頼_価格表_営業向けレター" xfId="1477"/>
    <cellStyle name="_ﾍﾟｯﾄ試算依頼0601_池Ｍ依頼_価格表_営業向けレター_■月別付加額グラフ" xfId="1478"/>
    <cellStyle name="_ﾍﾟｯﾄ試算依頼0601_池Ｍ依頼_価格表_営業向けレター_■月別付加額グラフ_●全体企画会議資料（事業部全体）" xfId="1479"/>
    <cellStyle name="_ﾍﾟｯﾄ試算依頼0601_池Ｍ依頼_価格表_営業向けレター_●全体企画会議資料（事業部全体）" xfId="1480"/>
    <cellStyle name="_ﾍﾟｯﾄ試算依頼0601_未配信）HE事業部SABCDﾗﾝｸ価格表" xfId="1481"/>
    <cellStyle name="_ペット事業部" xfId="1482"/>
    <cellStyle name="_ベビー・キッズ事業部" xfId="1484"/>
    <cellStyle name="_ホーム" xfId="1485"/>
    <cellStyle name="_ホーム_■月別付加額グラフ" xfId="1486"/>
    <cellStyle name="_ホーム_■月別付加額グラフ_●全体企画会議資料（事業部全体）" xfId="1487"/>
    <cellStyle name="_ホーム_●全体企画会議資料（事業部全体）" xfId="71"/>
    <cellStyle name="_ホーム2007年下期重点新商品リスト" xfId="1490"/>
    <cellStyle name="_ホーム2007年下期重点新商品リスト_■月別付加額グラフ" xfId="1492"/>
    <cellStyle name="_ホーム2007年下期重点新商品リスト_■月別付加額グラフ_●全体企画会議資料（事業部全体）" xfId="1493"/>
    <cellStyle name="_ホーム2007年下期重点新商品リスト_●全体企画会議資料（事業部全体）" xfId="1495"/>
    <cellStyle name="_ホーム事業部" xfId="1496"/>
    <cellStyle name="_ﾏﾏｽオフタイム" xfId="1497"/>
    <cellStyle name="_ﾏﾏｽオフタイム_【商品詳細】火災報知器2009" xfId="1257"/>
    <cellStyle name="_ﾏﾏｽオフタイム_ﾏﾏｽオフタイム" xfId="1499"/>
    <cellStyle name="_ﾏﾏｽオフタイム_ﾏﾏｽオフタイム_【商品詳細】火災報知器2009" xfId="1501"/>
    <cellStyle name="_ﾏﾏｽオフタイム_ﾏﾏｽオフタイム_【商品詳細】火災報知器2009_【商品詳細】火災報知器2009" xfId="1502"/>
    <cellStyle name="_ライトシェルフ成功事例 (1)" xfId="1030"/>
    <cellStyle name="_ランキング_部門" xfId="1504"/>
    <cellStyle name="_ランキング_部門_（原本）幹部研修会発表用" xfId="1506"/>
    <cellStyle name="_ランキング_部門_グラフ・ランキング31W" xfId="1507"/>
    <cellStyle name="_ランキング_部門_プラダン戦略シート" xfId="1508"/>
    <cellStyle name="_ランキング_部門_プラダン戦略シート_（原本）幹部研修会発表用" xfId="1509"/>
    <cellStyle name="_ランキング_部門_高圧洗浄機AP0808" xfId="1510"/>
    <cellStyle name="_ワンケアＱＡ" xfId="1512"/>
    <cellStyle name="_営業向けレター" xfId="1514"/>
    <cellStyle name="_営業向けレター_■月別付加額グラフ" xfId="1515"/>
    <cellStyle name="_営業向けレター_■月別付加額グラフ_●全体企画会議資料（事業部全体）" xfId="1516"/>
    <cellStyle name="_営業向けレター_●全体企画会議資料（事業部全体）" xfId="1401"/>
    <cellStyle name="_家具" xfId="1517"/>
    <cellStyle name="_家具_【商品詳細】火災報知器2009" xfId="1519"/>
    <cellStyle name="_家具_【大山＆柳沢チェック後】ＳＡＢＣＤランク価格表0723提案アイテム" xfId="1246"/>
    <cellStyle name="_家具_【保管】商品マスタ" xfId="1520"/>
    <cellStyle name="_家具_【保管】商品マスタ_■月別付加額グラフ" xfId="1056"/>
    <cellStyle name="_家具_【保管】商品マスタ_■月別付加額グラフ_●全体企画会議資料（事業部全体）" xfId="1521"/>
    <cellStyle name="_家具_【保管】商品マスタ_●全体企画会議資料（事業部全体）" xfId="1522"/>
    <cellStyle name="_家具_■ホーム0708" xfId="1523"/>
    <cellStyle name="_家具_■ホーム0708_■月別付加額グラフ" xfId="1077"/>
    <cellStyle name="_家具_■ホーム0708_■月別付加額グラフ_●全体企画会議資料（事業部全体）" xfId="1524"/>
    <cellStyle name="_家具_■ホーム0708_●全体企画会議資料（事業部全体）" xfId="1526"/>
    <cellStyle name="_家具_■ホーム0708_9月SABCDﾗﾝｸ" xfId="1527"/>
    <cellStyle name="_家具_■ホーム0708_9月SABCDﾗﾝｸ_9月SABCDﾗﾝｸ" xfId="718"/>
    <cellStyle name="_家具_■月別付加額グラフ" xfId="1529"/>
    <cellStyle name="_家具_■月別付加額グラフ_●全体企画会議資料（事業部全体）" xfId="1531"/>
    <cellStyle name="_家具_●全体企画会議資料（事業部全体）" xfId="1073"/>
    <cellStyle name="_家具_0126SABCD（試算済）" xfId="1533"/>
    <cellStyle name="_家具_0126SABCD（試算済）_9月SABCDﾗﾝｸ" xfId="1264"/>
    <cellStyle name="_家具_0126SABCD（試算済）_9月SABCDﾗﾝｸ_9月SABCDﾗﾝｸ" xfId="228"/>
    <cellStyle name="_家具_０７値上価格表 (2)" xfId="81"/>
    <cellStyle name="_家具_０７値上価格表 (2)_■月別付加額グラフ" xfId="1535"/>
    <cellStyle name="_家具_０７値上価格表 (2)_■月別付加額グラフ_●全体企画会議資料（事業部全体）" xfId="1536"/>
    <cellStyle name="_家具_０７値上価格表 (2)_●全体企画会議資料（事業部全体）" xfId="1537"/>
    <cellStyle name="_家具_1018" xfId="184"/>
    <cellStyle name="_家具_1018_9月SABCDﾗﾝｸ" xfId="843"/>
    <cellStyle name="_家具_1018_9月SABCDﾗﾝｸ_9月SABCDﾗﾝｸ" xfId="1538"/>
    <cellStyle name="_家具_1-チェック" xfId="1540"/>
    <cellStyle name="_家具_⑤A納価違い" xfId="1543"/>
    <cellStyle name="_家具_9月SABCDﾗﾝｸ" xfId="1546"/>
    <cellStyle name="_家具_ＳＡＢＣＤランク価格表０７０３" xfId="1548"/>
    <cellStyle name="_家具_ガーデン" xfId="1043"/>
    <cellStyle name="_家具_ガーデン_■月別付加額グラフ" xfId="1551"/>
    <cellStyle name="_家具_ガーデン_■月別付加額グラフ_●全体企画会議資料（事業部全体）" xfId="1553"/>
    <cellStyle name="_家具_ガーデン_●全体企画会議資料（事業部全体）" xfId="1555"/>
    <cellStyle name="_家具_ガーデン_０７値上価格表 (2)" xfId="1557"/>
    <cellStyle name="_家具_ガーデン_０７値上価格表 (2)_■月別付加額グラフ" xfId="1559"/>
    <cellStyle name="_家具_ガーデン_０７値上価格表 (2)_■月別付加額グラフ_●全体企画会議資料（事業部全体）" xfId="447"/>
    <cellStyle name="_家具_ガーデン_０７値上価格表 (2)_●全体企画会議資料（事業部全体）" xfId="1560"/>
    <cellStyle name="_家具_ガーデン_営業向けレター" xfId="464"/>
    <cellStyle name="_家具_ガーデン_営業向けレター_■月別付加額グラフ" xfId="1561"/>
    <cellStyle name="_家具_ガーデン_営業向けレター_■月別付加額グラフ_●全体企画会議資料（事業部全体）" xfId="568"/>
    <cellStyle name="_家具_ガーデン_営業向けレター_●全体企画会議資料（事業部全体）" xfId="1563"/>
    <cellStyle name="_家具_ホーム" xfId="1565"/>
    <cellStyle name="_家具_ホーム(再)" xfId="1566"/>
    <cellStyle name="_家具_ホーム(再)_■月別付加額グラフ" xfId="1569"/>
    <cellStyle name="_家具_ホーム(再)_■月別付加額グラフ_●全体企画会議資料（事業部全体）" xfId="958"/>
    <cellStyle name="_家具_ホーム(再)_●全体企画会議資料（事業部全体）" xfId="685"/>
    <cellStyle name="_家具_ホーム(再)_9月SABCDﾗﾝｸ" xfId="1572"/>
    <cellStyle name="_家具_ホーム(再)_9月SABCDﾗﾝｸ_9月SABCDﾗﾝｸ" xfId="405"/>
    <cellStyle name="_家具_ホーム_■月別付加額グラフ" xfId="1574"/>
    <cellStyle name="_家具_ホーム_■月別付加額グラフ_●全体企画会議資料（事業部全体）" xfId="1575"/>
    <cellStyle name="_家具_ホーム_●全体企画会議資料（事業部全体）" xfId="1578"/>
    <cellStyle name="_家具_ホーム_9月SABCDﾗﾝｸ" xfId="1580"/>
    <cellStyle name="_家具_ホーム_9月SABCDﾗﾝｸ_9月SABCDﾗﾝｸ" xfId="773"/>
    <cellStyle name="_家具_ﾎｰﾑ11月SABCDランク" xfId="1582"/>
    <cellStyle name="_家具_営業向けレター" xfId="31"/>
    <cellStyle name="_家具_営業向けレター_■月別付加額グラフ" xfId="1583"/>
    <cellStyle name="_家具_営業向けレター_■月別付加額グラフ_●全体企画会議資料（事業部全体）" xfId="1586"/>
    <cellStyle name="_家具_営業向けレター_●全体企画会議資料（事業部全体）" xfId="1589"/>
    <cellStyle name="_家具_未配信）HE事業部SABCDﾗﾝｸ価格表" xfId="1591"/>
    <cellStyle name="_観葉植物価格表（企画品）" xfId="1593"/>
    <cellStyle name="_観葉植物価格表（企画品）_05.プラ鉢スポット企画のご提案" xfId="1594"/>
    <cellStyle name="_観葉植物価格表（企画品）_05.プラ鉢スポット企画のご提案_06.各企画提案_作成中送信用" xfId="1595"/>
    <cellStyle name="_観葉植物価格表（企画品）_05.プラ鉢スポット企画のご提案_08-0128-観葉植物売場立上促進企画" xfId="1596"/>
    <cellStyle name="_観葉植物価格表（企画品）_タカギ分析（2007.10.25）" xfId="1597"/>
    <cellStyle name="_観葉植物価格表0516" xfId="1528"/>
    <cellStyle name="_観葉植物価格表0516_05.プラ鉢スポット企画のご提案" xfId="1598"/>
    <cellStyle name="_観葉植物価格表0516_05.プラ鉢スポット企画のご提案_06.各企画提案_作成中送信用" xfId="1599"/>
    <cellStyle name="_観葉植物価格表0516_05.プラ鉢スポット企画のご提案_08-0128-観葉植物売場立上促進企画" xfId="1601"/>
    <cellStyle name="_観葉植物価格表0516_タカギ分析（2007.10.25）" xfId="1602"/>
    <cellStyle name="_観葉植物情報0524 " xfId="1604"/>
    <cellStyle name="_観葉植物情報0524 _(仮）空気清浄機" xfId="1605"/>
    <cellStyle name="_観葉植物情報0524 _（仮）水槽かんたん企画書" xfId="1609"/>
    <cellStyle name="_観葉植物情報0524 _(正）TOFｼﾘｰｽﾞ商品詳細③" xfId="232"/>
    <cellStyle name="_観葉植物情報0524 _■月別付加額グラフ" xfId="1610"/>
    <cellStyle name="_観葉植物情報0524 _■月別付加額グラフ_●全体企画会議資料（事業部全体）" xfId="576"/>
    <cellStyle name="_観葉植物情報0524 _■新店御見積り（最終0607）" xfId="1105"/>
    <cellStyle name="_観葉植物情報0524 _■新店御見積り（最終0607）_ココカラグループとの取引に利用する帳票関係" xfId="1611"/>
    <cellStyle name="_観葉植物情報0524 _■新店御見積り（最終0607）_ココカラグループとの取引に利用する帳票関係_ココカラグループとの取引に利用する帳票関係" xfId="1612"/>
    <cellStyle name="_観葉植物情報0524 _■毎日情報■必達キャンペーンランキング" xfId="1268"/>
    <cellStyle name="_観葉植物情報0524 _●ペットシーツ旧品出荷停止のご連絡" xfId="1613"/>
    <cellStyle name="_観葉植物情報0524 _●全体企画会議資料（事業部全体）" xfId="1614"/>
    <cellStyle name="_観葉植物情報0524 _●毎日情報【廃番1114】" xfId="1295"/>
    <cellStyle name="_観葉植物情報0524 _●毎日情報【廃番第16弾070424】" xfId="1616"/>
    <cellStyle name="_観葉植物情報0524 _●毎日情報【廃番第26弾070724】" xfId="1617"/>
    <cellStyle name="_観葉植物情報0524 _●毎日情報【廃番第8弾070227】" xfId="1619"/>
    <cellStyle name="_観葉植物情報0524 _0424 ﾌｧﾌﾞﾘｯｸﾋﾟﾝﾅｯﾌﾟﾎﾞｰﾄﾞ(4sku）廃番のお知らせ" xfId="828"/>
    <cellStyle name="_観葉植物情報0524 _0424オールステンレス物干し出荷ガードの件" xfId="1620"/>
    <cellStyle name="_観葉植物情報0524 _0523 2007年秋冬ペット用品企画書配信のお知らせ" xfId="1622"/>
    <cellStyle name="_観葉植物情報0524 _06-10-02TVﾗｯｸ『TPOｼﾘｰｽﾞ』HC・GMS向け販売について" xfId="1623"/>
    <cellStyle name="_観葉植物情報0524 _06-10-02TVﾗｯｸ『TPOｼﾘｰｽﾞ』HC・GMS向け販売について_■月別付加額グラフ" xfId="1624"/>
    <cellStyle name="_観葉植物情報0524 _06-10-02TVﾗｯｸ『TPOｼﾘｰｽﾞ』HC・GMS向け販売について_■月別付加額グラフ_●全体企画会議資料（事業部全体）" xfId="1625"/>
    <cellStyle name="_観葉植物情報0524 _06-10-02TVﾗｯｸ『TPOｼﾘｰｽﾞ』HC・GMS向け販売について_●全体企画会議資料（事業部全体）" xfId="1626"/>
    <cellStyle name="_観葉植物情報0524 _06-11-07_ｽﾄﾛﾎﾞﾗｲﾄﾊﾟｯｹｰｼﾞ訂正のお願い" xfId="1627"/>
    <cellStyle name="_観葉植物情報0524 _06-11-08廃番品のお知らせ②" xfId="1628"/>
    <cellStyle name="_観葉植物情報0524 _06-1114-【重要緊急】ｲﾙﾐﾈｰｼｮﾝﾗｲﾄ一部アイテム回収のお知らせ" xfId="1159"/>
    <cellStyle name="_観葉植物情報0524 _06-11-14ｱｲﾘｽﾍﾞｯﾄﾞ用品廃番のお知らせ" xfId="1629"/>
    <cellStyle name="_観葉植物情報0524 _0620 ｽﾃﾝﾚｽﾎﾟｽﾄUT-200.300.400（3sku）廃番のお知らせ" xfId="1142"/>
    <cellStyle name="_観葉植物情報0524 _0620＿営業教育指導部" xfId="1630"/>
    <cellStyle name="_観葉植物情報0524 _0620ﾍﾟｯﾄ用あったかﾏｯﾄ企画書配信のお知らせ" xfId="1631"/>
    <cellStyle name="_観葉植物情報0524 _0627 ｼﾞｭﾆｱｼｰﾄﾃﾞﾗｯｸｽJS-40DX廃番のお知らせ" xfId="1633"/>
    <cellStyle name="_観葉植物情報0524 _0627 ﾊﾝｷﾝｸﾞﾌｫﾙﾀﾞｰFF-A45廃番のお知らせ" xfId="1634"/>
    <cellStyle name="_観葉植物情報0524 _0627＿営業教育指導部" xfId="1636"/>
    <cellStyle name="_観葉植物情報0524 _0627ｸﾘｽﾏｽ＆お正月ﾍﾟｯﾄｳｪｱ・ﾍﾞｯﾄﾞ大口受付の件" xfId="763"/>
    <cellStyle name="_観葉植物情報0524 _07-03-13押入整理棚値上げのお知らせ" xfId="1637"/>
    <cellStyle name="_観葉植物情報0524 _07-03-13押入整理棚値上げのお知らせ_■月別付加額グラフ" xfId="1638"/>
    <cellStyle name="_観葉植物情報0524 _07-03-13押入整理棚値上げのお知らせ_■月別付加額グラフ_●全体企画会議資料（事業部全体）" xfId="945"/>
    <cellStyle name="_観葉植物情報0524 _07-03-13押入整理棚値上げのお知らせ_●全体企画会議資料（事業部全体）" xfId="104"/>
    <cellStyle name="_観葉植物情報0524 _07-03-13押入整理棚値上げのお知らせ_０７値上価格表 (2)" xfId="1359"/>
    <cellStyle name="_観葉植物情報0524 _07-03-13押入整理棚値上げのお知らせ_０７値上価格表 (2)_■月別付加額グラフ" xfId="1372"/>
    <cellStyle name="_観葉植物情報0524 _07-03-13押入整理棚値上げのお知らせ_０７値上価格表 (2)_■月別付加額グラフ_●全体企画会議資料（事業部全体）" xfId="1376"/>
    <cellStyle name="_観葉植物情報0524 _07-03-13押入整理棚値上げのお知らせ_０７値上価格表 (2)_●全体企画会議資料（事業部全体）" xfId="1379"/>
    <cellStyle name="_観葉植物情報0524 _07-03-13押入整理棚値上げのお知らせ_営業向けレター" xfId="905"/>
    <cellStyle name="_観葉植物情報0524 _07-03-13押入整理棚値上げのお知らせ_営業向けレター_■月別付加額グラフ" xfId="1640"/>
    <cellStyle name="_観葉植物情報0524 _07-03-13押入整理棚値上げのお知らせ_営業向けレター_■月別付加額グラフ_●全体企画会議資料（事業部全体）" xfId="1643"/>
    <cellStyle name="_観葉植物情報0524 _07-03-13押入整理棚値上げのお知らせ_営業向けレター_●全体企画会議資料（事業部全体）" xfId="1644"/>
    <cellStyle name="_観葉植物情報0524 _07-05-00ﾜｲﾄﾞｽﾄｯｶｰ値上げのお知らせ" xfId="1645"/>
    <cellStyle name="_観葉植物情報0524 _07-05-00ﾜｲﾄﾞｽﾄｯｶｰ値上げのお知らせ_■月別付加額グラフ" xfId="1647"/>
    <cellStyle name="_観葉植物情報0524 _07-05-00ﾜｲﾄﾞｽﾄｯｶｰ値上げのお知らせ_■月別付加額グラフ_●全体企画会議資料（事業部全体）" xfId="1650"/>
    <cellStyle name="_観葉植物情報0524 _07-05-00ﾜｲﾄﾞｽﾄｯｶｰ値上げのお知らせ_●全体企画会議資料（事業部全体）" xfId="1653"/>
    <cellStyle name="_観葉植物情報0524 _07-05-00ﾜｲﾄﾞｽﾄｯｶｰ値上げのお知らせ_０７値上価格表 (2)" xfId="1655"/>
    <cellStyle name="_観葉植物情報0524 _07-05-00ﾜｲﾄﾞｽﾄｯｶｰ値上げのお知らせ_０７値上価格表 (2)_■月別付加額グラフ" xfId="1110"/>
    <cellStyle name="_観葉植物情報0524 _07-05-00ﾜｲﾄﾞｽﾄｯｶｰ値上げのお知らせ_０７値上価格表 (2)_■月別付加額グラフ_●全体企画会議資料（事業部全体）" xfId="1656"/>
    <cellStyle name="_観葉植物情報0524 _07-05-00ﾜｲﾄﾞｽﾄｯｶｰ値上げのお知らせ_０７値上価格表 (2)_●全体企画会議資料（事業部全体）" xfId="1657"/>
    <cellStyle name="_観葉植物情報0524 _07-05-00ﾜｲﾄﾞｽﾄｯｶｰ値上げのお知らせ_営業向けレター" xfId="1658"/>
    <cellStyle name="_観葉植物情報0524 _07-05-00ﾜｲﾄﾞｽﾄｯｶｰ値上げのお知らせ_営業向けレター_■月別付加額グラフ" xfId="1660"/>
    <cellStyle name="_観葉植物情報0524 _07-05-00ﾜｲﾄﾞｽﾄｯｶｰ値上げのお知らせ_営業向けレター_■月別付加額グラフ_●全体企画会議資料（事業部全体）" xfId="1661"/>
    <cellStyle name="_観葉植物情報0524 _07-05-00ﾜｲﾄﾞｽﾄｯｶｰ値上げのお知らせ_営業向けレター_●全体企画会議資料（事業部全体）" xfId="774"/>
    <cellStyle name="_観葉植物情報0524 _07-0516-【ｲﾙﾐ】2007年ｲﾙﾐﾈｰｼｮﾝﾗｲﾄﾗｲﾝﾅｯﾌﾟ変更について" xfId="1663"/>
    <cellStyle name="_観葉植物情報0524 _07-05-16ﾜｲﾄﾞｽﾄｯｶｰ値上げのお知らせ" xfId="1111"/>
    <cellStyle name="_観葉植物情報0524 _07-0522-●2006→2007ｲﾙﾐ商品変更一覧" xfId="1665"/>
    <cellStyle name="_観葉植物情報0524 _07-0522-イルミセット品かんたん企画書" xfId="1666"/>
    <cellStyle name="_観葉植物情報0524 _07-0522-イルミ商品別かんたん企画書" xfId="1668"/>
    <cellStyle name="_観葉植物情報0524 _07-0523-【重要】2007年ｲﾙﾐﾈｰｼｮﾝﾗｲﾄﾗｲﾝﾅｯﾌﾟ変更について" xfId="1670"/>
    <cellStyle name="_観葉植物情報0524 _07-05-23夏の商談会企画書配信のお知らせ" xfId="1671"/>
    <cellStyle name="_観葉植物情報0524 _07-06-20_ﾁｪｽﾄESのPOP違いの件について" xfId="936"/>
    <cellStyle name="_観葉植物情報0524 _07-0627-【廃番連絡】肥料4SKU廃番のご連絡" xfId="1672"/>
    <cellStyle name="_観葉植物情報0524 _07-06-28家具廃番商品のお知らせ" xfId="391"/>
    <cellStyle name="_観葉植物情報0524 _07-06-28家具廃番商品のお知らせ_重点商品実績表、ストカバ進捗表" xfId="1673"/>
    <cellStyle name="_観葉植物情報0524 _07-07-18家具廃番商品のお知らせ" xfId="1674"/>
    <cellStyle name="_観葉植物情報0524 _07-07-18家具廃番商品のお知らせ_重点商品実績表、ストカバ進捗表" xfId="1676"/>
    <cellStyle name="_観葉植物情報0524 _07-07-19家具廃番商品のお知らせ" xfId="1678"/>
    <cellStyle name="_観葉植物情報0524 _07-07-19家具廃番商品のお知らせ_重点商品実績表、ストカバ進捗表" xfId="1679"/>
    <cellStyle name="_観葉植物情報0524 _07-07-24廃番商品のお知らせ" xfId="1681"/>
    <cellStyle name="_観葉植物情報0524 _07-08-22塗装家具ｼﾘｰｽﾞ弟3段商品詳細配信のお知らせ" xfId="1683"/>
    <cellStyle name="_観葉植物情報0524 _07‐1106‐【ｷｬﾝﾍﾟｰﾝ】（再）ﾌﾙｶﾊﾞｰHRｽﾘﾑ年末手袋付ｷｬﾝﾍﾟｰﾝのお知らせ" xfId="1685"/>
    <cellStyle name="_観葉植物情報0524 _0724ﾄﾚｰﾆﾝｸﾞﾍﾟﾝﾀﾞﾝﾄ企画書再配信連絡" xfId="1686"/>
    <cellStyle name="_観葉植物情報0524 _0724秋冬ペコレハンガーについて" xfId="840"/>
    <cellStyle name="_観葉植物情報0524 _0724卓上シュレッダー発売停止のおしらせ" xfId="1688"/>
    <cellStyle name="_観葉植物情報0524 _０７値上価格表 (2)" xfId="1689"/>
    <cellStyle name="_観葉植物情報0524 _０７値上価格表 (2)_■月別付加額グラフ" xfId="1692"/>
    <cellStyle name="_観葉植物情報0524 _０７値上価格表 (2)_■月別付加額グラフ_●全体企画会議資料（事業部全体）" xfId="1693"/>
    <cellStyle name="_観葉植物情報0524 _０７値上価格表 (2)_●全体企画会議資料（事業部全体）" xfId="1694"/>
    <cellStyle name="_観葉植物情報0524 _2007年初売り" xfId="1695"/>
    <cellStyle name="_観葉植物情報0524 _②07-05-00ﾜｲﾄﾞｽﾄｯｶｰ値上げのお知らせ" xfId="194"/>
    <cellStyle name="_観葉植物情報0524 _②07-05-00ﾜｲﾄﾞｽﾄｯｶｰ値上げのお知らせ_■月別付加額グラフ" xfId="1696"/>
    <cellStyle name="_観葉植物情報0524 _②07-05-00ﾜｲﾄﾞｽﾄｯｶｰ値上げのお知らせ_■月別付加額グラフ_●全体企画会議資料（事業部全体）" xfId="1697"/>
    <cellStyle name="_観葉植物情報0524 _②07-05-00ﾜｲﾄﾞｽﾄｯｶｰ値上げのお知らせ_●全体企画会議資料（事業部全体）" xfId="1373"/>
    <cellStyle name="_観葉植物情報0524 _②07-05-00ﾜｲﾄﾞｽﾄｯｶｰ値上げのお知らせ_０７値上価格表 (2)" xfId="1699"/>
    <cellStyle name="_観葉植物情報0524 _②07-05-00ﾜｲﾄﾞｽﾄｯｶｰ値上げのお知らせ_０７値上価格表 (2)_■月別付加額グラフ" xfId="1082"/>
    <cellStyle name="_観葉植物情報0524 _②07-05-00ﾜｲﾄﾞｽﾄｯｶｰ値上げのお知らせ_０７値上価格表 (2)_■月別付加額グラフ_●全体企画会議資料（事業部全体）" xfId="1701"/>
    <cellStyle name="_観葉植物情報0524 _②07-05-00ﾜｲﾄﾞｽﾄｯｶｰ値上げのお知らせ_０７値上価格表 (2)_●全体企画会議資料（事業部全体）" xfId="1702"/>
    <cellStyle name="_観葉植物情報0524 _②07-05-00ﾜｲﾄﾞｽﾄｯｶｰ値上げのお知らせ_営業向けレター" xfId="1703"/>
    <cellStyle name="_観葉植物情報0524 _②07-05-00ﾜｲﾄﾞｽﾄｯｶｰ値上げのお知らせ_営業向けレター_■月別付加額グラフ" xfId="1704"/>
    <cellStyle name="_観葉植物情報0524 _②07-05-00ﾜｲﾄﾞｽﾄｯｶｰ値上げのお知らせ_営業向けレター_■月別付加額グラフ_●全体企画会議資料（事業部全体）" xfId="1705"/>
    <cellStyle name="_観葉植物情報0524 _②07-05-00ﾜｲﾄﾞｽﾄｯｶｰ値上げのお知らせ_営業向けレター_●全体企画会議資料（事業部全体）" xfId="1706"/>
    <cellStyle name="_観葉植物情報0524 _Book1" xfId="1707"/>
    <cellStyle name="_観葉植物情報0524 _Book1_ぱる殿向御見積20110819" xfId="322"/>
    <cellStyle name="_観葉植物情報0524 _Book1_ミニストップ向御見積" xfId="1708"/>
    <cellStyle name="_観葉植物情報0524 _アクオスキャンペーン" xfId="1709"/>
    <cellStyle name="_観葉植物情報0524 _あったカイロ　初売り企画　HI" xfId="1712"/>
    <cellStyle name="_観葉植物情報0524 _あったカイロ初売り企画" xfId="1714"/>
    <cellStyle name="_観葉植物情報0524 _カイロ商品詳細7.11更新" xfId="1715"/>
    <cellStyle name="_観葉植物情報0524 _ココカラグループとの取引に利用する帳票関係" xfId="1717"/>
    <cellStyle name="_観葉植物情報0524 _ココカラグループとの取引に利用する帳票関係_ココカラグループとの取引に利用する帳票関係" xfId="1720"/>
    <cellStyle name="_観葉植物情報0524 _プレゼ価格決裁ﾌｫｰﾏｯﾄ" xfId="1722"/>
    <cellStyle name="_観葉植物情報0524 _ﾏｰｹﾃｨﾝｸﾞ部情報　ｶｲﾛ　価格対応の制約条件の連絡" xfId="1723"/>
    <cellStyle name="_観葉植物情報0524 _マーケティング部情報　加湿器　商談資料" xfId="1724"/>
    <cellStyle name="_観葉植物情報0524 _マーケティング部情報　物干し２次値上げ後価格表" xfId="1725"/>
    <cellStyle name="_観葉植物情報0524 _マーケティング部情報　物干し値上げ" xfId="1727"/>
    <cellStyle name="_観葉植物情報0524 _ﾏｰｹﾃｨﾝｸﾞ部情報（収納・家具用）ﾌｫｰﾏｯﾄ" xfId="1728"/>
    <cellStyle name="_観葉植物情報0524 _ﾏｰｹ情報1113" xfId="1730"/>
    <cellStyle name="_観葉植物情報0524 _ﾜｲﾄﾞｽﾄｯｶｰ値上SIM1" xfId="1731"/>
    <cellStyle name="_観葉植物情報0524 _ﾜｲﾄﾞｽﾄｯｶｰ値上SIM1_■月別付加額グラフ" xfId="803"/>
    <cellStyle name="_観葉植物情報0524 _ﾜｲﾄﾞｽﾄｯｶｰ値上SIM1_■月別付加額グラフ_●全体企画会議資料（事業部全体）" xfId="1171"/>
    <cellStyle name="_観葉植物情報0524 _ﾜｲﾄﾞｽﾄｯｶｰ値上SIM1_●全体企画会議資料（事業部全体）" xfId="1732"/>
    <cellStyle name="_観葉植物情報0524 _ﾜｲﾄﾞｽﾄｯｶｰ値上SIM1_０７値上価格表 (2)" xfId="1733"/>
    <cellStyle name="_観葉植物情報0524 _ﾜｲﾄﾞｽﾄｯｶｰ値上SIM1_０７値上価格表 (2)_■月別付加額グラフ" xfId="1735"/>
    <cellStyle name="_観葉植物情報0524 _ﾜｲﾄﾞｽﾄｯｶｰ値上SIM1_０７値上価格表 (2)_■月別付加額グラフ_●全体企画会議資料（事業部全体）" xfId="1737"/>
    <cellStyle name="_観葉植物情報0524 _ﾜｲﾄﾞｽﾄｯｶｰ値上SIM1_０７値上価格表 (2)_●全体企画会議資料（事業部全体）" xfId="1738"/>
    <cellStyle name="_観葉植物情報0524 _ﾜｲﾄﾞｽﾄｯｶｰ値上SIM1_営業向けレター" xfId="1739"/>
    <cellStyle name="_観葉植物情報0524 _ﾜｲﾄﾞｽﾄｯｶｰ値上SIM1_営業向けレター_■月別付加額グラフ" xfId="396"/>
    <cellStyle name="_観葉植物情報0524 _ﾜｲﾄﾞｽﾄｯｶｰ値上SIM1_営業向けレター_■月別付加額グラフ_●全体企画会議資料（事業部全体）" xfId="1262"/>
    <cellStyle name="_観葉植物情報0524 _ﾜｲﾄﾞｽﾄｯｶｰ値上SIM1_営業向けレター_●全体企画会議資料（事業部全体）" xfId="132"/>
    <cellStyle name="_観葉植物情報0524 _営業教育指導部0523" xfId="1740"/>
    <cellStyle name="_観葉植物情報0524 _営業教育指導部0822" xfId="1741"/>
    <cellStyle name="_観葉植物情報0524 _営業向けレター" xfId="1742"/>
    <cellStyle name="_観葉植物情報0524 _営業向けレター_■月別付加額グラフ" xfId="1745"/>
    <cellStyle name="_観葉植物情報0524 _営業向けレター_■月別付加額グラフ_●全体企画会議資料（事業部全体）" xfId="1746"/>
    <cellStyle name="_観葉植物情報0524 _営業向けレター_●全体企画会議資料（事業部全体）" xfId="667"/>
    <cellStyle name="_観葉植物情報0524 _押入整理棚価格変更について" xfId="1748"/>
    <cellStyle name="_観葉植物情報0524 _押入整理棚価格変更について_■月別付加額グラフ" xfId="1750"/>
    <cellStyle name="_観葉植物情報0524 _押入整理棚価格変更について_■月別付加額グラフ_●全体企画会議資料（事業部全体）" xfId="1751"/>
    <cellStyle name="_観葉植物情報0524 _押入整理棚価格変更について_●全体企画会議資料（事業部全体）" xfId="1752"/>
    <cellStyle name="_観葉植物情報0524 _押入整理棚価格変更について_０７値上価格表 (2)" xfId="1753"/>
    <cellStyle name="_観葉植物情報0524 _押入整理棚価格変更について_０７値上価格表 (2)_■月別付加額グラフ" xfId="1754"/>
    <cellStyle name="_観葉植物情報0524 _押入整理棚価格変更について_０７値上価格表 (2)_■月別付加額グラフ_●全体企画会議資料（事業部全体）" xfId="1756"/>
    <cellStyle name="_観葉植物情報0524 _押入整理棚価格変更について_０７値上価格表 (2)_●全体企画会議資料（事業部全体）" xfId="1758"/>
    <cellStyle name="_観葉植物情報0524 _押入整理棚価格変更について_営業向けレター" xfId="425"/>
    <cellStyle name="_観葉植物情報0524 _押入整理棚価格変更について_営業向けレター_■月別付加額グラフ" xfId="283"/>
    <cellStyle name="_観葉植物情報0524 _押入整理棚価格変更について_営業向けレター_■月別付加額グラフ_●全体企画会議資料（事業部全体）" xfId="1759"/>
    <cellStyle name="_観葉植物情報0524 _押入整理棚価格変更について_営業向けレター_●全体企画会議資料（事業部全体）" xfId="1761"/>
    <cellStyle name="_観葉植物情報0524 _下期重点実績表ストカバ" xfId="1762"/>
    <cellStyle name="_観葉植物情報0524 _簡易棚割用画像データ配信の件" xfId="1764"/>
    <cellStyle name="_観葉植物情報0524 _三和新店御見積り（最終0607）" xfId="1488"/>
    <cellStyle name="_観葉植物情報0524 _三和新店御見積り（最終0607）_ココカラグループとの取引に利用する帳票関係" xfId="1339"/>
    <cellStyle name="_観葉植物情報0524 _三和新店御見積り（最終0607）_ココカラグループとの取引に利用する帳票関係_ココカラグループとの取引に利用する帳票関係" xfId="1767"/>
    <cellStyle name="_観葉植物情報0524 _手直しPOP資材依頼書" xfId="224"/>
    <cellStyle name="_観葉植物情報0524 _重点実績・ストカバ" xfId="1768"/>
    <cellStyle name="_観葉植物情報0524 _水槽別売品（脱窒ﾍﾟﾚｯﾄ・ﾊﾞｸﾃﾘｱ）の件" xfId="1769"/>
    <cellStyle name="_観葉植物情報0524 _水槽用ﾊﾞｸﾃﾘｱの取り寄せ方法について" xfId="1770"/>
    <cellStyle name="_観葉植物情報0524 _生産企画部情報1106" xfId="881"/>
    <cellStyle name="_観葉植物情報0524 _必達ｷｬﾝﾍﾟｰﾝ" xfId="1289"/>
    <cellStyle name="_観葉植物情報0524 _必達キャンペーン案内文" xfId="1772"/>
    <cellStyle name="_観葉植物情報0524 _表紙" xfId="1774"/>
    <cellStyle name="_観葉植物情報0524 _表紙_■月別付加額グラフ" xfId="1777"/>
    <cellStyle name="_観葉植物情報0524 _表紙_■月別付加額グラフ_●全体企画会議資料（事業部全体）" xfId="1778"/>
    <cellStyle name="_観葉植物情報0524 _表紙_●全体企画会議資料（事業部全体）" xfId="1780"/>
    <cellStyle name="_観葉植物情報0524 _毎日情報　ＰＣ製品得意先別実績表　配信の件" xfId="1783"/>
    <cellStyle name="_観葉植物情報0524 _毎日情報　ＰＣ製品得意先別実績表　配信の件_■月別付加額グラフ" xfId="1784"/>
    <cellStyle name="_観葉植物情報0524 _毎日情報　ＰＣ製品得意先別実績表　配信の件_■月別付加額グラフ_●全体企画会議資料（事業部全体）" xfId="1785"/>
    <cellStyle name="_観葉植物情報0524 _毎日情報　ＰＣ製品得意先別実績表　配信の件_●全体企画会議資料（事業部全体）" xfId="1788"/>
    <cellStyle name="_観葉植物情報0524 _毎日情報（プロモーション）" xfId="1789"/>
    <cellStyle name="_観葉植物情報0524 _毎日情報0621" xfId="956"/>
    <cellStyle name="_観葉植物情報0524 _毎日情報0621_■月別付加額グラフ" xfId="1790"/>
    <cellStyle name="_観葉植物情報0524 _毎日情報0621_■月別付加額グラフ_●全体企画会議資料（事業部全体）" xfId="1791"/>
    <cellStyle name="_観葉植物情報0524 _毎日情報0621_●全体企画会議資料（事業部全体）" xfId="25"/>
    <cellStyle name="_観葉発注台帳" xfId="200"/>
    <cellStyle name="_観葉発注台帳_■月別付加額グラフ" xfId="901"/>
    <cellStyle name="_観葉発注台帳_■月別付加額グラフ_●全体企画会議資料（事業部全体）" xfId="1549"/>
    <cellStyle name="_観葉発注台帳_●全体企画会議資料（事業部全体）" xfId="1794"/>
    <cellStyle name="_観葉発注台帳_商品台帳4月分" xfId="1796"/>
    <cellStyle name="_観葉発注台帳_訂正企画書" xfId="1797"/>
    <cellStyle name="_観葉発注台帳_訂正企画書_商品台帳（11月～2月出荷商品）" xfId="1798"/>
    <cellStyle name="_観葉発注台帳_訂正企画書_商品台帳（11月～2月出荷商品）_商品台帳4月分" xfId="1799"/>
    <cellStyle name="_観葉発注台帳_訂正企画書_商品台帳4月分" xfId="1800"/>
    <cellStyle name="_観葉発注台帳0603" xfId="1648"/>
    <cellStyle name="_観葉発注台帳0603_■月別付加額グラフ" xfId="1801"/>
    <cellStyle name="_観葉発注台帳0603_■月別付加額グラフ_●全体企画会議資料（事業部全体）" xfId="596"/>
    <cellStyle name="_観葉発注台帳0603_●全体企画会議資料（事業部全体）" xfId="1651"/>
    <cellStyle name="_観葉発注台帳0603_商品台帳4月分" xfId="986"/>
    <cellStyle name="_観葉発注台帳0603_訂正企画書" xfId="65"/>
    <cellStyle name="_観葉発注台帳0603_訂正企画書_商品台帳（11月～2月出荷商品）" xfId="1803"/>
    <cellStyle name="_観葉発注台帳0603_訂正企画書_商品台帳（11月～2月出荷商品）_商品台帳4月分" xfId="1804"/>
    <cellStyle name="_観葉発注台帳0603_訂正企画書_商品台帳4月分" xfId="1805"/>
    <cellStyle name="_空気清浄機拡販ﾃﾞｰ結果0228" xfId="1806"/>
    <cellStyle name="_空気清浄機拡販ﾃﾞｰ結果0228_■月別付加額グラフ" xfId="679"/>
    <cellStyle name="_空気清浄機拡販ﾃﾞｰ結果0228_■月別付加額グラフ_●全体企画会議資料（事業部全体）" xfId="1809"/>
    <cellStyle name="_空気清浄機拡販ﾃﾞｰ結果0228_●全体企画会議資料（事業部全体）" xfId="1811"/>
    <cellStyle name="_空気清浄機拡販ﾃﾞｰ結果0228_2006年下期重点商品0705ﾏｰｹ修正入" xfId="1443"/>
    <cellStyle name="_空気清浄機拡販ﾃﾞｰ結果0228_2006年下期重点商品0705ﾏｰｹ修正入_■月別付加額グラフ" xfId="1812"/>
    <cellStyle name="_空気清浄機拡販ﾃﾞｰ結果0228_2006年下期重点商品0705ﾏｰｹ修正入_■月別付加額グラフ_●全体企画会議資料（事業部全体）" xfId="46"/>
    <cellStyle name="_空気清浄機拡販ﾃﾞｰ結果0228_2006年下期重点商品0705ﾏｰｹ修正入_●全体企画会議資料（事業部全体）" xfId="1813"/>
    <cellStyle name="_空気清浄機拡販ﾃﾞｰ結果0228_2006年下期重点商品0705ﾏｰｹ修正入2" xfId="1815"/>
    <cellStyle name="_空気清浄機拡販ﾃﾞｰ結果0228_2006年下期重点商品0705ﾏｰｹ修正入2_■月別付加額グラフ" xfId="1817"/>
    <cellStyle name="_空気清浄機拡販ﾃﾞｰ結果0228_2006年下期重点商品0705ﾏｰｹ修正入2_■月別付加額グラフ_●全体企画会議資料（事業部全体）" xfId="1818"/>
    <cellStyle name="_空気清浄機拡販ﾃﾞｰ結果0228_2006年下期重点商品0705ﾏｰｹ修正入2_●全体企画会議資料（事業部全体）" xfId="1680"/>
    <cellStyle name="_空気清浄機拡販ﾃﾞｰ結果0228_発表用正06年5月分販促物効果測定表" xfId="1820"/>
    <cellStyle name="_空気清浄機拡販ﾃﾞｰ結果0228_発表用正06年5月分販促物効果測定表_■月別付加額グラフ" xfId="1821"/>
    <cellStyle name="_空気清浄機拡販ﾃﾞｰ結果0228_発表用正06年5月分販促物効果測定表_■月別付加額グラフ_●全体企画会議資料（事業部全体）" xfId="84"/>
    <cellStyle name="_空気清浄機拡販ﾃﾞｰ結果0228_発表用正06年5月分販促物効果測定表_●全体企画会議資料（事業部全体）" xfId="1229"/>
    <cellStyle name="_軽量ｶﾗｰ提案" xfId="1822"/>
    <cellStyle name="_軽量ｶﾗｰ提案_【ｺｰﾅﾝ】返品明細" xfId="1467"/>
    <cellStyle name="_軽量ｶﾗｰ提案_【ｺｰﾅﾝ】返品明細_2009事業計画（資材）" xfId="1824"/>
    <cellStyle name="_軽量ｶﾗｰ提案_1007【大口用】コーナン波板導入提案価格一覧" xfId="1825"/>
    <cellStyle name="_軽量ｶﾗｰ提案_1007【大口用】コーナン波板導入提案価格一覧_【ｺｰﾅﾝ】返品明細" xfId="789"/>
    <cellStyle name="_軽量ｶﾗｰ提案_1007【大口用】コーナン波板導入提案価格一覧_【ｺｰﾅﾝ】返品明細_2009事業計画（資材）" xfId="811"/>
    <cellStyle name="_軽量ｶﾗｰ提案_1007【大口用】コーナン波板導入提案価格一覧_2009事業計画（資材）" xfId="1827"/>
    <cellStyle name="_軽量ｶﾗｰ提案_2009事業計画（資材）" xfId="1829"/>
    <cellStyle name="_月別ｷｬﾝﾍﾟｰﾝ" xfId="1830"/>
    <cellStyle name="_高圧洗浄機AP0808" xfId="1832"/>
    <cellStyle name="_彩り企画書" xfId="1833"/>
    <cellStyle name="_彩り企画書_(仮)RGﾁｪｽﾄ商品詳細" xfId="522"/>
    <cellStyle name="_彩り企画書_（仮）新型RGｱﾌﾟﾛｰﾁﾚﾎﾟｰﾄ" xfId="1835"/>
    <cellStyle name="_彩り企画書_（原本）幹部研修会発表用" xfId="1838"/>
    <cellStyle name="_彩り企画書_04.NEW夏の彩り企画書" xfId="1839"/>
    <cellStyle name="_彩り企画書_04.NEW夏の彩り企画書_(仮)RGﾁｪｽﾄ商品詳細" xfId="1840"/>
    <cellStyle name="_彩り企画書_04.NEW夏の彩り企画書_（仮）新型RGｱﾌﾟﾛｰﾁﾚﾎﾟｰﾄ" xfId="1842"/>
    <cellStyle name="_在庫状況0627" xfId="1843"/>
    <cellStyle name="_三和新店御見積り（最終0607）" xfId="1846"/>
    <cellStyle name="_三和新店御見積り（最終0607）_ココカラグループとの取引に利用する帳票関係" xfId="694"/>
    <cellStyle name="_三和新店御見積り（最終0607）_ココカラグループとの取引に利用する帳票関係_ココカラグループとの取引に利用する帳票関係" xfId="1518"/>
    <cellStyle name="_収納・2007年下期重点新商品リスト" xfId="1849"/>
    <cellStyle name="_収納・2007年下期重点新商品リスト_■月別付加額グラフ" xfId="1850"/>
    <cellStyle name="_収納・2007年下期重点新商品リスト_■月別付加額グラフ_●全体企画会議資料（事業部全体）" xfId="1853"/>
    <cellStyle name="_収納・2007年下期重点新商品リスト_●全体企画会議資料（事業部全体）" xfId="1854"/>
    <cellStyle name="_収納インテ" xfId="1855"/>
    <cellStyle name="_収納インテ_【商品詳細】火災報知器2009" xfId="442"/>
    <cellStyle name="_収納インテ_【大山＆柳沢チェック後】ＳＡＢＣＤランク価格表0723提案アイテム" xfId="1857"/>
    <cellStyle name="_収納インテ_【保管】商品マスタ" xfId="1584"/>
    <cellStyle name="_収納インテ_【保管】商品マスタ_■月別付加額グラフ" xfId="1858"/>
    <cellStyle name="_収納インテ_【保管】商品マスタ_■月別付加額グラフ_●全体企画会議資料（事業部全体）" xfId="1861"/>
    <cellStyle name="_収納インテ_【保管】商品マスタ_●全体企画会議資料（事業部全体）" xfId="1587"/>
    <cellStyle name="_収納インテ_■ホーム0708" xfId="520"/>
    <cellStyle name="_収納インテ_■ホーム0708_■月別付加額グラフ" xfId="1360"/>
    <cellStyle name="_収納インテ_■ホーム0708_■月別付加額グラフ_●全体企画会議資料（事業部全体）" xfId="1380"/>
    <cellStyle name="_収納インテ_■ホーム0708_●全体企画会議資料（事業部全体）" xfId="1863"/>
    <cellStyle name="_収納インテ_■ホーム0708_9月SABCDﾗﾝｸ" xfId="313"/>
    <cellStyle name="_収納インテ_■ホーム0708_9月SABCDﾗﾝｸ_9月SABCDﾗﾝｸ" xfId="618"/>
    <cellStyle name="_収納インテ_■月別付加額グラフ" xfId="1841"/>
    <cellStyle name="_収納インテ_■月別付加額グラフ_●全体企画会議資料（事業部全体）" xfId="1743"/>
    <cellStyle name="_収納インテ_●全体企画会議資料（事業部全体）" xfId="1864"/>
    <cellStyle name="_収納インテ_0126SABCD（試算済）" xfId="701"/>
    <cellStyle name="_収納インテ_0126SABCD（試算済）_9月SABCDﾗﾝｸ" xfId="513"/>
    <cellStyle name="_収納インテ_0126SABCD（試算済）_9月SABCDﾗﾝｸ_9月SABCDﾗﾝｸ" xfId="1865"/>
    <cellStyle name="_収納インテ_０７値上価格表 (2)" xfId="1867"/>
    <cellStyle name="_収納インテ_０７値上価格表 (2)_■月別付加額グラフ" xfId="1868"/>
    <cellStyle name="_収納インテ_０７値上価格表 (2)_■月別付加額グラフ_●全体企画会議資料（事業部全体）" xfId="1869"/>
    <cellStyle name="_収納インテ_０７値上価格表 (2)_●全体企画会議資料（事業部全体）" xfId="1871"/>
    <cellStyle name="_収納インテ_1018" xfId="1872"/>
    <cellStyle name="_収納インテ_1018_9月SABCDﾗﾝｸ" xfId="1606"/>
    <cellStyle name="_収納インテ_1018_9月SABCDﾗﾝｸ_9月SABCDﾗﾝｸ" xfId="1873"/>
    <cellStyle name="_収納インテ_1-チェック" xfId="1875"/>
    <cellStyle name="_収納インテ_⑤A納価違い" xfId="1877"/>
    <cellStyle name="_収納インテ_9月SABCDﾗﾝｸ" xfId="1879"/>
    <cellStyle name="_収納インテ_ＳＡＢＣＤランク価格表０７０３" xfId="1880"/>
    <cellStyle name="_収納インテ_ガーデン" xfId="1883"/>
    <cellStyle name="_収納インテ_ガーデン_■月別付加額グラフ" xfId="221"/>
    <cellStyle name="_収納インテ_ガーデン_■月別付加額グラフ_●全体企画会議資料（事業部全体）" xfId="1885"/>
    <cellStyle name="_収納インテ_ガーデン_●全体企画会議資料（事業部全体）" xfId="1886"/>
    <cellStyle name="_収納インテ_ガーデン_０７値上価格表 (2)" xfId="1887"/>
    <cellStyle name="_収納インテ_ガーデン_０７値上価格表 (2)_■月別付加額グラフ" xfId="950"/>
    <cellStyle name="_収納インテ_ガーデン_０７値上価格表 (2)_■月別付加額グラフ_●全体企画会議資料（事業部全体）" xfId="1447"/>
    <cellStyle name="_収納インテ_ガーデン_０７値上価格表 (2)_●全体企画会議資料（事業部全体）" xfId="1888"/>
    <cellStyle name="_収納インテ_ガーデン_営業向けレター" xfId="648"/>
    <cellStyle name="_収納インテ_ガーデン_営業向けレター_■月別付加額グラフ" xfId="1890"/>
    <cellStyle name="_収納インテ_ガーデン_営業向けレター_■月別付加額グラフ_●全体企画会議資料（事業部全体）" xfId="1891"/>
    <cellStyle name="_収納インテ_ガーデン_営業向けレター_●全体企画会議資料（事業部全体）" xfId="1892"/>
    <cellStyle name="_収納インテ_ホーム" xfId="1343"/>
    <cellStyle name="_収納インテ_ホーム(再)" xfId="1248"/>
    <cellStyle name="_収納インテ_ホーム(再)_■月別付加額グラフ" xfId="1895"/>
    <cellStyle name="_収納インテ_ホーム(再)_■月別付加額グラフ_●全体企画会議資料（事業部全体）" xfId="1896"/>
    <cellStyle name="_収納インテ_ホーム(再)_●全体企画会議資料（事業部全体）" xfId="1169"/>
    <cellStyle name="_収納インテ_ホーム(再)_9月SABCDﾗﾝｸ" xfId="1897"/>
    <cellStyle name="_収納インテ_ホーム(再)_9月SABCDﾗﾝｸ_9月SABCDﾗﾝｸ" xfId="1899"/>
    <cellStyle name="_収納インテ_ホーム_■月別付加額グラフ" xfId="1259"/>
    <cellStyle name="_収納インテ_ホーム_■月別付加額グラフ_●全体企画会議資料（事業部全体）" xfId="1900"/>
    <cellStyle name="_収納インテ_ホーム_●全体企画会議資料（事業部全体）" xfId="1901"/>
    <cellStyle name="_収納インテ_ホーム_9月SABCDﾗﾝｸ" xfId="1903"/>
    <cellStyle name="_収納インテ_ホーム_9月SABCDﾗﾝｸ_9月SABCDﾗﾝｸ" xfId="1904"/>
    <cellStyle name="_収納インテ_ﾎｰﾑ11月SABCDランク" xfId="1905"/>
    <cellStyle name="_収納インテ_営業向けレター" xfId="1907"/>
    <cellStyle name="_収納インテ_営業向けレター_■月別付加額グラフ" xfId="1068"/>
    <cellStyle name="_収納インテ_営業向けレター_■月別付加額グラフ_●全体企画会議資料（事業部全体）" xfId="530"/>
    <cellStyle name="_収納インテ_営業向けレター_●全体企画会議資料（事業部全体）" xfId="1403"/>
    <cellStyle name="_収納インテ_未配信）HE事業部SABCDﾗﾝｸ価格表" xfId="1834"/>
    <cellStyle name="_収納家具事業部" xfId="1910"/>
    <cellStyle name="_収納事業部" xfId="1550"/>
    <cellStyle name="_重点商品実績表、ストカバ進捗表" xfId="1913"/>
    <cellStyle name="_商品台帳4月分" xfId="1914"/>
    <cellStyle name="_賞金体系" xfId="1915"/>
    <cellStyle name="_植物4寸観葉部品コード表　赤ゴムとクロトン追加" xfId="1916"/>
    <cellStyle name="_植物4寸観葉部品コード表　赤ゴムとクロトン追加_商品台帳4月分" xfId="1919"/>
    <cellStyle name="_植物4寸観葉部品コード表　赤ゴムとクロトン追加_訂正企画書" xfId="1921"/>
    <cellStyle name="_植物4寸観葉部品コード表　赤ゴムとクロトン追加_訂正企画書_商品台帳（11月～2月出荷商品）" xfId="1923"/>
    <cellStyle name="_植物4寸観葉部品コード表　赤ゴムとクロトン追加_訂正企画書_商品台帳（11月～2月出荷商品）_商品台帳4月分" xfId="76"/>
    <cellStyle name="_植物4寸観葉部品コード表　赤ゴムとクロトン追加_訂正企画書_商品台帳4月分" xfId="1924"/>
    <cellStyle name="_植物価格表_00619" xfId="1925"/>
    <cellStyle name="_植物価格表_00619_07-06-08  ７月台帳" xfId="1926"/>
    <cellStyle name="_植物価格表_0423" xfId="378"/>
    <cellStyle name="_植物価格表_0423_植物価格表_00619" xfId="446"/>
    <cellStyle name="_植物価格表_0423_植物価格表_00619_07-06-08  ７月台帳" xfId="1927"/>
    <cellStyle name="_新マーケティング部情報form" xfId="1928"/>
    <cellStyle name="_新マーケティング部情報form_(正）TOFｼﾘｰｽﾞ商品詳細③" xfId="1929"/>
    <cellStyle name="_新規事業部" xfId="115"/>
    <cellStyle name="_新生活ｶﾗｰｺｰﾃﾞｨﾈｰﾄ提案企画書" xfId="1930"/>
    <cellStyle name="_新生活ｶﾗｰｺｰﾃﾞｨﾈｰﾄ提案企画書_(仮)RGﾁｪｽﾄ商品詳細" xfId="1931"/>
    <cellStyle name="_新生活ｶﾗｰｺｰﾃﾞｨﾈｰﾄ提案企画書_（仮）新型RGｱﾌﾟﾛｰﾁﾚﾎﾟｰﾄ" xfId="1932"/>
    <cellStyle name="_新生活ｶﾗｰｺｰﾃﾞｨﾈｰﾄ提案企画書_（原本）幹部研修会発表用" xfId="1933"/>
    <cellStyle name="_新生活ｶﾗｰｺｰﾃﾞｨﾈｰﾄ提案企画書_04.NEW夏の彩り企画書" xfId="1935"/>
    <cellStyle name="_新生活ｶﾗｰｺｰﾃﾞｨﾈｰﾄ提案企画書_04.NEW夏の彩り企画書_(仮)RGﾁｪｽﾄ商品詳細" xfId="989"/>
    <cellStyle name="_新生活ｶﾗｰｺｰﾃﾞｨﾈｰﾄ提案企画書_04.NEW夏の彩り企画書_（仮）新型RGｱﾌﾟﾛｰﾁﾚﾎﾟｰﾄ" xfId="1936"/>
    <cellStyle name="_新生活ｶﾗｰｺｰﾃﾞｨﾈｰﾄ提案企画書_新生活ｶﾗｰｺｰﾃﾞｨﾈｰﾄ提案企画書NEW" xfId="792"/>
    <cellStyle name="_新生活ｶﾗｰｺｰﾃﾞｨﾈｰﾄ提案企画書_新生活ｶﾗｰｺｰﾃﾞｨﾈｰﾄ提案企画書NEW_(仮)RGﾁｪｽﾄ商品詳細" xfId="1937"/>
    <cellStyle name="_新生活ｶﾗｰｺｰﾃﾞｨﾈｰﾄ提案企画書_新生活ｶﾗｰｺｰﾃﾞｨﾈｰﾄ提案企画書NEW_（仮）新型RGｱﾌﾟﾛｰﾁﾚﾎﾟｰﾄ" xfId="1938"/>
    <cellStyle name="_新生活ｶﾗｰｺｰﾃﾞｨﾈｰﾄ提案企画書_新生活ｶﾗｰｺｰﾃﾞｨﾈｰﾄ提案企画書NEW_（原本）幹部研修会発表用" xfId="1939"/>
    <cellStyle name="_新生活ｶﾗｰｺｰﾃﾞｨﾈｰﾄ提案企画書_新生活ｶﾗｰｺｰﾃﾞｨﾈｰﾄ提案企画書NEW_04.NEW夏の彩り企画書" xfId="750"/>
    <cellStyle name="_新生活ｶﾗｰｺｰﾃﾞｨﾈｰﾄ提案企画書_新生活ｶﾗｰｺｰﾃﾞｨﾈｰﾄ提案企画書NEW_04.NEW夏の彩り企画書_(仮)RGﾁｪｽﾄ商品詳細" xfId="1435"/>
    <cellStyle name="_新生活ｶﾗｰｺｰﾃﾞｨﾈｰﾄ提案企画書_新生活ｶﾗｰｺｰﾃﾞｨﾈｰﾄ提案企画書NEW_04.NEW夏の彩り企画書_（仮）新型RGｱﾌﾟﾛｰﾁﾚﾎﾟｰﾄ" xfId="260"/>
    <cellStyle name="_新生活ｶﾗｰｺｰﾃﾞｨﾈｰﾄ提案企画書111" xfId="1942"/>
    <cellStyle name="_新生活ｶﾗｰｺｰﾃﾞｨﾈｰﾄ提案企画書111_(仮)RGﾁｪｽﾄ商品詳細" xfId="1881"/>
    <cellStyle name="_新生活ｶﾗｰｺｰﾃﾞｨﾈｰﾄ提案企画書111_（仮）新型RGｱﾌﾟﾛｰﾁﾚﾎﾟｰﾄ" xfId="706"/>
    <cellStyle name="_新生活ｶﾗｰｺｰﾃﾞｨﾈｰﾄ提案企画書111_（原本）幹部研修会発表用" xfId="144"/>
    <cellStyle name="_新生活ｶﾗｰｺｰﾃﾞｨﾈｰﾄ提案企画書111_04.NEW夏の彩り企画書" xfId="745"/>
    <cellStyle name="_新生活ｶﾗｰｺｰﾃﾞｨﾈｰﾄ提案企画書111_04.NEW夏の彩り企画書_(仮)RGﾁｪｽﾄ商品詳細" xfId="1943"/>
    <cellStyle name="_新生活ｶﾗｰｺｰﾃﾞｨﾈｰﾄ提案企画書111_04.NEW夏の彩り企画書_（仮）新型RGｱﾌﾟﾛｰﾁﾚﾎﾟｰﾄ" xfId="1944"/>
    <cellStyle name="_全体事業計画" xfId="1945"/>
    <cellStyle name="_全体事業計画_■月別付加額グラフ" xfId="1946"/>
    <cellStyle name="_全体事業計画_■月別付加額グラフ_●全体企画会議資料（事業部全体）" xfId="1947"/>
    <cellStyle name="_全体事業計画_●全体企画会議資料（事業部全体）" xfId="1948"/>
    <cellStyle name="_全体事業計画_1" xfId="1950"/>
    <cellStyle name="_全体事業計画_1_■月別付加額グラフ" xfId="1951"/>
    <cellStyle name="_全体事業計画_1_■月別付加額グラフ_●全体企画会議資料（事業部全体）" xfId="1952"/>
    <cellStyle name="_全体事業計画_1_●全体企画会議資料（事業部全体）" xfId="1955"/>
    <cellStyle name="_全体事業計画_全体事業計画" xfId="1302"/>
    <cellStyle name="_全体事業計画_全体事業計画_■月別付加額グラフ" xfId="1956"/>
    <cellStyle name="_全体事業計画_全体事業計画_■月別付加額グラフ_●全体企画会議資料（事業部全体）" xfId="1957"/>
    <cellStyle name="_全体事業計画_全体事業計画_●全体企画会議資料（事業部全体）" xfId="52"/>
    <cellStyle name="_全体事業計画_配信用_観葉植物企画書" xfId="1786"/>
    <cellStyle name="_全体事業計画_配信用_観葉植物企画書_■月別付加額グラフ" xfId="1959"/>
    <cellStyle name="_全体事業計画_配信用_観葉植物企画書_■月別付加額グラフ_●全体企画会議資料（事業部全体）" xfId="1960"/>
    <cellStyle name="_全体事業計画_配信用_観葉植物企画書_●全体企画会議資料（事業部全体）" xfId="1961"/>
    <cellStyle name="_単価明細(新商品Aランク依頼)→chk50317＆Aランク表" xfId="231"/>
    <cellStyle name="_単価明細(新商品Aランク依頼)→chk50317＆Aランク表_（原本）幹部研修会発表用" xfId="450"/>
    <cellStyle name="_単価明細(新商品Aランク依頼)→chk50317＆Aランク表_【商品詳細】火災報知器2009" xfId="1567"/>
    <cellStyle name="_単価明細(新商品Aランク依頼)→chk50317＆Aランク表_【保管】商品マスタ" xfId="1963"/>
    <cellStyle name="_単価明細(新商品Aランク依頼)→chk50317＆Aランク表_【保管】商品マスタ_■月別付加額グラフ" xfId="1964"/>
    <cellStyle name="_単価明細(新商品Aランク依頼)→chk50317＆Aランク表_【保管】商品マスタ_■月別付加額グラフ_●全体企画会議資料（事業部全体）" xfId="1966"/>
    <cellStyle name="_単価明細(新商品Aランク依頼)→chk50317＆Aランク表_【保管】商品マスタ_●全体企画会議資料（事業部全体）" xfId="1444"/>
    <cellStyle name="_単価明細(新商品Aランク依頼)→chk50317＆Aランク表_■月別付加額グラフ" xfId="5"/>
    <cellStyle name="_単価明細(新商品Aランク依頼)→chk50317＆Aランク表_■月別付加額グラフ_●全体企画会議資料（事業部全体）" xfId="1967"/>
    <cellStyle name="_単価明細(新商品Aランク依頼)→chk50317＆Aランク表_●全体企画会議資料（事業部全体）" xfId="1844"/>
    <cellStyle name="_単価明細(新商品Aランク依頼)→chk50317＆Aランク表_0307 SABCDランク価格表（ｼｭﾚｯﾀﾞｰ）" xfId="94"/>
    <cellStyle name="_単価明細(新商品Aランク依頼)→chk50317＆Aランク表_0307 SABCDランク価格表（ｾｷｭﾘﾃｨ）" xfId="1968"/>
    <cellStyle name="_単価明細(新商品Aランク依頼)→chk50317＆Aランク表_0307 SABCDランク価格表（資材）" xfId="445"/>
    <cellStyle name="_単価明細(新商品Aランク依頼)→chk50317＆Aランク表_05.プラ鉢スポット企画のご提案" xfId="91"/>
    <cellStyle name="_単価明細(新商品Aランク依頼)→chk50317＆Aランク表_05.プラ鉢スポット企画のご提案_06.各企画提案_作成中送信用" xfId="1970"/>
    <cellStyle name="_単価明細(新商品Aランク依頼)→chk50317＆Aランク表_05.プラ鉢スポット企画のご提案_08-0128-観葉植物売場立上促進企画" xfId="1847"/>
    <cellStyle name="_単価明細(新商品Aランク依頼)→chk50317＆Aランク表_０７０４家具" xfId="909"/>
    <cellStyle name="_単価明細(新商品Aランク依頼)→chk50317＆Aランク表_０７０４家具_■月別付加額グラフ" xfId="911"/>
    <cellStyle name="_単価明細(新商品Aランク依頼)→chk50317＆Aランク表_０７０４家具_■月別付加額グラフ_●全体企画会議資料（事業部全体）" xfId="914"/>
    <cellStyle name="_単価明細(新商品Aランク依頼)→chk50317＆Aランク表_０７０４家具_●全体企画会議資料（事業部全体）" xfId="917"/>
    <cellStyle name="_単価明細(新商品Aランク依頼)→chk50317＆Aランク表_０７０４収納インテ" xfId="203"/>
    <cellStyle name="_単価明細(新商品Aランク依頼)→chk50317＆Aランク表_０７０４収納インテ_■月別付加額グラフ" xfId="1971"/>
    <cellStyle name="_単価明細(新商品Aランク依頼)→chk50317＆Aランク表_０７０４収納インテ_■月別付加額グラフ_●全体企画会議資料（事業部全体）" xfId="311"/>
    <cellStyle name="_単価明細(新商品Aランク依頼)→chk50317＆Aランク表_０７０４収納インテ_●全体企画会議資料（事業部全体）" xfId="866"/>
    <cellStyle name="_単価明細(新商品Aランク依頼)→chk50317＆Aランク表_０７値上価格表 (2)" xfId="1974"/>
    <cellStyle name="_単価明細(新商品Aランク依頼)→chk50317＆Aランク表_０７値上価格表 (2)_■月別付加額グラフ" xfId="1976"/>
    <cellStyle name="_単価明細(新商品Aランク依頼)→chk50317＆Aランク表_０７値上価格表 (2)_■月別付加額グラフ_●全体企画会議資料（事業部全体）" xfId="1977"/>
    <cellStyle name="_単価明細(新商品Aランク依頼)→chk50317＆Aランク表_０７値上価格表 (2)_●全体企画会議資料（事業部全体）" xfId="1220"/>
    <cellStyle name="_単価明細(新商品Aランク依頼)→chk50317＆Aランク表_0809Wシュレッダー事業部" xfId="2"/>
    <cellStyle name="_単価明細(新商品Aランク依頼)→chk50317＆Aランク表_200708_Aﾗﾝｸ付加入" xfId="223"/>
    <cellStyle name="_単価明細(新商品Aランク依頼)→chk50317＆Aランク表_200709_Aﾗﾝｸ付加入" xfId="1978"/>
    <cellStyle name="_単価明細(新商品Aランク依頼)→chk50317＆Aランク表_200710_Aﾗﾝｸ付加入" xfId="1979"/>
    <cellStyle name="_単価明細(新商品Aランク依頼)→chk50317＆Aランク表_2008_9月" xfId="1980"/>
    <cellStyle name="_単価明細(新商品Aランク依頼)→chk50317＆Aランク表_2008除雪用品価格表_営業配信用0901" xfId="1982"/>
    <cellStyle name="_単価明細(新商品Aランク依頼)→chk50317＆Aランク表_③【商品詳細】土佐ひのきシリーズ（仮）" xfId="1983"/>
    <cellStyle name="_単価明細(新商品Aランク依頼)→chk50317＆Aランク表_9月SABCDﾗﾝｸ" xfId="136"/>
    <cellStyle name="_単価明細(新商品Aランク依頼)→chk50317＆Aランク表_9月SABCDﾗﾝｸ_9月SABCDﾗﾝｸ" xfId="1320"/>
    <cellStyle name="_単価明細(新商品Aランク依頼)→chk50317＆Aランク表_CB3" xfId="1235"/>
    <cellStyle name="_単価明細(新商品Aランク依頼)→chk50317＆Aランク表_new新商品一覧(案)" xfId="1985"/>
    <cellStyle name="_単価明細(新商品Aランク依頼)→chk50317＆Aランク表_new新商品一覧(案)_植物価格表_00619" xfId="1986"/>
    <cellStyle name="_単価明細(新商品Aランク依頼)→chk50317＆Aランク表_new新商品一覧(案)_植物価格表_00619_07-06-08  ７月台帳" xfId="1988"/>
    <cellStyle name="_単価明細(新商品Aランク依頼)→chk50317＆Aランク表_new新商品一覧(案)_植物価格表_0423" xfId="34"/>
    <cellStyle name="_単価明細(新商品Aランク依頼)→chk50317＆Aランク表_new新商品一覧(案)_植物価格表_0423_植物価格表_00619" xfId="1991"/>
    <cellStyle name="_単価明細(新商品Aランク依頼)→chk50317＆Aランク表_new新商品一覧(案)_植物価格表_0423_植物価格表_00619_07-06-08  ７月台帳" xfId="531"/>
    <cellStyle name="_単価明細(新商品Aランク依頼)→chk50317＆Aランク表_PAﾗﾝｸ0607" xfId="1684"/>
    <cellStyle name="_単価明細(新商品Aランク依頼)→chk50317＆Aランク表_PAﾗﾝｸ0607_05.プラ鉢スポット企画のご提案" xfId="1993"/>
    <cellStyle name="_単価明細(新商品Aランク依頼)→chk50317＆Aランク表_PAﾗﾝｸ0607_05.プラ鉢スポット企画のご提案_06.各企画提案_作成中送信用" xfId="1994"/>
    <cellStyle name="_単価明細(新商品Aランク依頼)→chk50317＆Aランク表_PAﾗﾝｸ0607_05.プラ鉢スポット企画のご提案_08-0128-観葉植物売場立上促進企画" xfId="1995"/>
    <cellStyle name="_単価明細(新商品Aランク依頼)→chk50317＆Aランク表_PAﾗﾝｸ0607_タカギ分析（2007.10.25）" xfId="1996"/>
    <cellStyle name="_単価明細(新商品Aランク依頼)→chk50317＆Aランク表_PAﾗﾝｸ0704" xfId="1997"/>
    <cellStyle name="_単価明細(新商品Aランク依頼)→chk50317＆Aランク表_PAﾗﾝｸ0704_■月別付加額グラフ" xfId="2000"/>
    <cellStyle name="_単価明細(新商品Aランク依頼)→chk50317＆Aランク表_PAﾗﾝｸ0704_■月別付加額グラフ_●全体企画会議資料（事業部全体）" xfId="570"/>
    <cellStyle name="_単価明細(新商品Aランク依頼)→chk50317＆Aランク表_PAﾗﾝｸ0704_●全体企画会議資料（事業部全体）" xfId="2001"/>
    <cellStyle name="_単価明細(新商品Aランク依頼)→chk50317＆Aランク表_PAﾗﾝｸ0705" xfId="183"/>
    <cellStyle name="_単価明細(新商品Aランク依頼)→chk50317＆Aランク表_PAﾗﾝｸ0705_【商品詳細】火災報知器2009" xfId="778"/>
    <cellStyle name="_単価明細(新商品Aランク依頼)→chk50317＆Aランク表_PAﾗﾝｸ0705_【大山＆柳沢チェック後】ＳＡＢＣＤランク価格表0723提案アイテム" xfId="924"/>
    <cellStyle name="_単価明細(新商品Aランク依頼)→chk50317＆Aランク表_PAﾗﾝｸ0705_【保管】商品マスタ" xfId="2002"/>
    <cellStyle name="_単価明細(新商品Aランク依頼)→chk50317＆Aランク表_PAﾗﾝｸ0705_【保管】商品マスタ_■月別付加額グラフ" xfId="2003"/>
    <cellStyle name="_単価明細(新商品Aランク依頼)→chk50317＆Aランク表_PAﾗﾝｸ0705_【保管】商品マスタ_■月別付加額グラフ_●全体企画会議資料（事業部全体）" xfId="2004"/>
    <cellStyle name="_単価明細(新商品Aランク依頼)→chk50317＆Aランク表_PAﾗﾝｸ0705_【保管】商品マスタ_●全体企画会議資料（事業部全体）" xfId="1906"/>
    <cellStyle name="_単価明細(新商品Aランク依頼)→chk50317＆Aランク表_PAﾗﾝｸ0705_■ホーム0708" xfId="1848"/>
    <cellStyle name="_単価明細(新商品Aランク依頼)→chk50317＆Aランク表_PAﾗﾝｸ0705_■ホーム0708_■月別付加額グラフ" xfId="896"/>
    <cellStyle name="_単価明細(新商品Aランク依頼)→chk50317＆Aランク表_PAﾗﾝｸ0705_■ホーム0708_■月別付加額グラフ_●全体企画会議資料（事業部全体）" xfId="2005"/>
    <cellStyle name="_単価明細(新商品Aランク依頼)→chk50317＆Aランク表_PAﾗﾝｸ0705_■ホーム0708_●全体企画会議資料（事業部全体）" xfId="1664"/>
    <cellStyle name="_単価明細(新商品Aランク依頼)→chk50317＆Aランク表_PAﾗﾝｸ0705_■ホーム0708_9月SABCDﾗﾝｸ" xfId="2006"/>
    <cellStyle name="_単価明細(新商品Aランク依頼)→chk50317＆Aランク表_PAﾗﾝｸ0705_■ホーム0708_9月SABCDﾗﾝｸ_9月SABCDﾗﾝｸ" xfId="2008"/>
    <cellStyle name="_単価明細(新商品Aランク依頼)→chk50317＆Aランク表_PAﾗﾝｸ0705_■月別付加額グラフ" xfId="2009"/>
    <cellStyle name="_単価明細(新商品Aランク依頼)→chk50317＆Aランク表_PAﾗﾝｸ0705_■月別付加額グラフ_●全体企画会議資料（事業部全体）" xfId="2010"/>
    <cellStyle name="_単価明細(新商品Aランク依頼)→chk50317＆Aランク表_PAﾗﾝｸ0705_●全体企画会議資料（事業部全体）" xfId="987"/>
    <cellStyle name="_単価明細(新商品Aランク依頼)→chk50317＆Aランク表_PAﾗﾝｸ0705_0126SABCD（試算済）" xfId="2012"/>
    <cellStyle name="_単価明細(新商品Aランク依頼)→chk50317＆Aランク表_PAﾗﾝｸ0705_0126SABCD（試算済）_9月SABCDﾗﾝｸ" xfId="2013"/>
    <cellStyle name="_単価明細(新商品Aランク依頼)→chk50317＆Aランク表_PAﾗﾝｸ0705_0126SABCD（試算済）_9月SABCDﾗﾝｸ_9月SABCDﾗﾝｸ" xfId="1381"/>
    <cellStyle name="_単価明細(新商品Aランク依頼)→chk50317＆Aランク表_PAﾗﾝｸ0705_０７値上価格表 (2)" xfId="1149"/>
    <cellStyle name="_単価明細(新商品Aランク依頼)→chk50317＆Aランク表_PAﾗﾝｸ0705_０７値上価格表 (2)_■月別付加額グラフ" xfId="2014"/>
    <cellStyle name="_単価明細(新商品Aランク依頼)→chk50317＆Aランク表_PAﾗﾝｸ0705_０７値上価格表 (2)_■月別付加額グラフ_●全体企画会議資料（事業部全体）" xfId="2015"/>
    <cellStyle name="_単価明細(新商品Aランク依頼)→chk50317＆Aランク表_PAﾗﾝｸ0705_０７値上価格表 (2)_●全体企画会議資料（事業部全体）" xfId="2016"/>
    <cellStyle name="_単価明細(新商品Aランク依頼)→chk50317＆Aランク表_PAﾗﾝｸ0705_1018" xfId="776"/>
    <cellStyle name="_単価明細(新商品Aランク依頼)→chk50317＆Aランク表_PAﾗﾝｸ0705_1018_9月SABCDﾗﾝｸ" xfId="2017"/>
    <cellStyle name="_単価明細(新商品Aランク依頼)→chk50317＆Aランク表_PAﾗﾝｸ0705_1018_9月SABCDﾗﾝｸ_9月SABCDﾗﾝｸ" xfId="2019"/>
    <cellStyle name="_単価明細(新商品Aランク依頼)→chk50317＆Aランク表_PAﾗﾝｸ0705_1-チェック" xfId="2020"/>
    <cellStyle name="_単価明細(新商品Aランク依頼)→chk50317＆Aランク表_PAﾗﾝｸ0705_⑤A納価違い" xfId="2022"/>
    <cellStyle name="_単価明細(新商品Aランク依頼)→chk50317＆Aランク表_PAﾗﾝｸ0705_9月SABCDﾗﾝｸ" xfId="844"/>
    <cellStyle name="_単価明細(新商品Aランク依頼)→chk50317＆Aランク表_PAﾗﾝｸ0705_ガーデン" xfId="85"/>
    <cellStyle name="_単価明細(新商品Aランク依頼)→chk50317＆Aランク表_PAﾗﾝｸ0705_ガーデン_■月別付加額グラフ" xfId="51"/>
    <cellStyle name="_単価明細(新商品Aランク依頼)→chk50317＆Aランク表_PAﾗﾝｸ0705_ガーデン_■月別付加額グラフ_●全体企画会議資料（事業部全体）" xfId="2023"/>
    <cellStyle name="_単価明細(新商品Aランク依頼)→chk50317＆Aランク表_PAﾗﾝｸ0705_ガーデン_●全体企画会議資料（事業部全体）" xfId="2024"/>
    <cellStyle name="_単価明細(新商品Aランク依頼)→chk50317＆Aランク表_PAﾗﾝｸ0705_ガーデン_０７値上価格表 (2)" xfId="21"/>
    <cellStyle name="_単価明細(新商品Aランク依頼)→chk50317＆Aランク表_PAﾗﾝｸ0705_ガーデン_０７値上価格表 (2)_■月別付加額グラフ" xfId="2025"/>
    <cellStyle name="_単価明細(新商品Aランク依頼)→chk50317＆Aランク表_PAﾗﾝｸ0705_ガーデン_０７値上価格表 (2)_■月別付加額グラフ_●全体企画会議資料（事業部全体）" xfId="2026"/>
    <cellStyle name="_単価明細(新商品Aランク依頼)→chk50317＆Aランク表_PAﾗﾝｸ0705_ガーデン_０７値上価格表 (2)_●全体企画会議資料（事業部全体）" xfId="2028"/>
    <cellStyle name="_単価明細(新商品Aランク依頼)→chk50317＆Aランク表_PAﾗﾝｸ0705_ガーデン_営業向けレター" xfId="2029"/>
    <cellStyle name="_単価明細(新商品Aランク依頼)→chk50317＆Aランク表_PAﾗﾝｸ0705_ガーデン_営業向けレター_■月別付加額グラフ" xfId="2030"/>
    <cellStyle name="_単価明細(新商品Aランク依頼)→chk50317＆Aランク表_PAﾗﾝｸ0705_ガーデン_営業向けレター_■月別付加額グラフ_●全体企画会議資料（事業部全体）" xfId="1049"/>
    <cellStyle name="_単価明細(新商品Aランク依頼)→chk50317＆Aランク表_PAﾗﾝｸ0705_ガーデン_営業向けレター_●全体企画会議資料（事業部全体）" xfId="2031"/>
    <cellStyle name="_単価明細(新商品Aランク依頼)→chk50317＆Aランク表_PAﾗﾝｸ0705_ホーム" xfId="2032"/>
    <cellStyle name="_単価明細(新商品Aランク依頼)→chk50317＆Aランク表_PAﾗﾝｸ0705_ホーム(再)" xfId="2033"/>
    <cellStyle name="_単価明細(新商品Aランク依頼)→chk50317＆Aランク表_PAﾗﾝｸ0705_ホーム(再)_■月別付加額グラフ" xfId="167"/>
    <cellStyle name="_単価明細(新商品Aランク依頼)→chk50317＆Aランク表_PAﾗﾝｸ0705_ホーム(再)_■月別付加額グラフ_●全体企画会議資料（事業部全体）" xfId="2034"/>
    <cellStyle name="_単価明細(新商品Aランク依頼)→chk50317＆Aランク表_PAﾗﾝｸ0705_ホーム(再)_●全体企画会議資料（事業部全体）" xfId="2036"/>
    <cellStyle name="_単価明細(新商品Aランク依頼)→chk50317＆Aランク表_PAﾗﾝｸ0705_ホーム(再)_9月SABCDﾗﾝｸ" xfId="417"/>
    <cellStyle name="_単価明細(新商品Aランク依頼)→chk50317＆Aランク表_PAﾗﾝｸ0705_ホーム(再)_9月SABCDﾗﾝｸ_9月SABCDﾗﾝｸ" xfId="2037"/>
    <cellStyle name="_単価明細(新商品Aランク依頼)→chk50317＆Aランク表_PAﾗﾝｸ0705_ホーム_■月別付加額グラフ" xfId="2038"/>
    <cellStyle name="_単価明細(新商品Aランク依頼)→chk50317＆Aランク表_PAﾗﾝｸ0705_ホーム_■月別付加額グラフ_●全体企画会議資料（事業部全体）" xfId="2040"/>
    <cellStyle name="_単価明細(新商品Aランク依頼)→chk50317＆Aランク表_PAﾗﾝｸ0705_ホーム_●全体企画会議資料（事業部全体）" xfId="2042"/>
    <cellStyle name="_単価明細(新商品Aランク依頼)→chk50317＆Aランク表_PAﾗﾝｸ0705_ホーム_9月SABCDﾗﾝｸ" xfId="2043"/>
    <cellStyle name="_単価明細(新商品Aランク依頼)→chk50317＆Aランク表_PAﾗﾝｸ0705_ホーム_9月SABCDﾗﾝｸ_9月SABCDﾗﾝｸ" xfId="2044"/>
    <cellStyle name="_単価明細(新商品Aランク依頼)→chk50317＆Aランク表_PAﾗﾝｸ0705_ﾎｰﾑ11月SABCDランク" xfId="1698"/>
    <cellStyle name="_単価明細(新商品Aランク依頼)→chk50317＆Aランク表_PAﾗﾝｸ0705_営業向けレター" xfId="2045"/>
    <cellStyle name="_単価明細(新商品Aランク依頼)→chk50317＆Aランク表_PAﾗﾝｸ0705_営業向けレター_■月別付加額グラフ" xfId="2046"/>
    <cellStyle name="_単価明細(新商品Aランク依頼)→chk50317＆Aランク表_PAﾗﾝｸ0705_営業向けレター_■月別付加額グラフ_●全体企画会議資料（事業部全体）" xfId="2047"/>
    <cellStyle name="_単価明細(新商品Aランク依頼)→chk50317＆Aランク表_PAﾗﾝｸ0705_営業向けレター_●全体企画会議資料（事業部全体）" xfId="514"/>
    <cellStyle name="_単価明細(新商品Aランク依頼)→chk50317＆Aランク表_PAﾗﾝｸ0705_未配信）HE事業部SABCDﾗﾝｸ価格表" xfId="2049"/>
    <cellStyle name="_単価明細(新商品Aランク依頼)→chk50317＆Aランク表_ガーデン" xfId="299"/>
    <cellStyle name="_単価明細(新商品Aランク依頼)→chk50317＆Aランク表_グラフ・ランキング31W" xfId="1866"/>
    <cellStyle name="_単価明細(新商品Aランク依頼)→chk50317＆Aランク表_タカギ分析（2007.10.25）" xfId="213"/>
    <cellStyle name="_単価明細(新商品Aランク依頼)→chk50317＆Aランク表_ハードオフィス" xfId="2050"/>
    <cellStyle name="_単価明細(新商品Aランク依頼)→chk50317＆Aランク表_ハードオフィス_■月別付加額グラフ" xfId="2052"/>
    <cellStyle name="_単価明細(新商品Aランク依頼)→chk50317＆Aランク表_ハードオフィス_■月別付加額グラフ_●全体企画会議資料（事業部全体）" xfId="2054"/>
    <cellStyle name="_単価明細(新商品Aランク依頼)→chk50317＆Aランク表_ハードオフィス_●全体企画会議資料（事業部全体）" xfId="2057"/>
    <cellStyle name="_単価明細(新商品Aランク依頼)→chk50317＆Aランク表_ペット" xfId="2060"/>
    <cellStyle name="_単価明細(新商品Aランク依頼)→chk50317＆Aランク表_ペット_■月別付加額グラフ" xfId="2061"/>
    <cellStyle name="_単価明細(新商品Aランク依頼)→chk50317＆Aランク表_ペット_■月別付加額グラフ_●全体企画会議資料（事業部全体）" xfId="2062"/>
    <cellStyle name="_単価明細(新商品Aランク依頼)→chk50317＆Aランク表_ペット_●全体企画会議資料（事業部全体）" xfId="352"/>
    <cellStyle name="_単価明細(新商品Aランク依頼)→chk50317＆Aランク表_ペット_ＳＡＢＣＤランク価格表０７０３" xfId="918"/>
    <cellStyle name="_単価明細(新商品Aランク依頼)→chk50317＆Aランク表_ペットＡランク価格表0803" xfId="437"/>
    <cellStyle name="_単価明細(新商品Aランク依頼)→chk50317＆Aランク表_ペット事業部" xfId="172"/>
    <cellStyle name="_単価明細(新商品Aランク依頼)→chk50317＆Aランク表_ベビー・キッズ事業部" xfId="2063"/>
    <cellStyle name="_単価明細(新商品Aランク依頼)→chk50317＆Aランク表_ホーム" xfId="2065"/>
    <cellStyle name="_単価明細(新商品Aランク依頼)→chk50317＆Aランク表_ホーム_■月別付加額グラフ" xfId="1775"/>
    <cellStyle name="_単価明細(新商品Aランク依頼)→chk50317＆Aランク表_ホーム_■月別付加額グラフ_●全体企画会議資料（事業部全体）" xfId="1781"/>
    <cellStyle name="_単価明細(新商品Aランク依頼)→chk50317＆Aランク表_ホーム_●全体企画会議資料（事業部全体）" xfId="2066"/>
    <cellStyle name="_単価明細(新商品Aランク依頼)→chk50317＆Aランク表_ホーム事業部" xfId="1494"/>
    <cellStyle name="_単価明細(新商品Aランク依頼)→chk50317＆Aランク表_ワンケアＱＡ" xfId="1541"/>
    <cellStyle name="_単価明細(新商品Aランク依頼)→chk50317＆Aランク表_営業向けレター" xfId="2067"/>
    <cellStyle name="_単価明細(新商品Aランク依頼)→chk50317＆Aランク表_営業向けレター_■月別付加額グラフ" xfId="2068"/>
    <cellStyle name="_単価明細(新商品Aランク依頼)→chk50317＆Aランク表_営業向けレター_■月別付加額グラフ_●全体企画会議資料（事業部全体）" xfId="1908"/>
    <cellStyle name="_単価明細(新商品Aランク依頼)→chk50317＆Aランク表_営業向けレター_●全体企画会議資料（事業部全体）" xfId="2070"/>
    <cellStyle name="_単価明細(新商品Aランク依頼)→chk50317＆Aランク表_家具" xfId="2071"/>
    <cellStyle name="_単価明細(新商品Aランク依頼)→chk50317＆Aランク表_家具_【商品詳細】火災報知器2009" xfId="577"/>
    <cellStyle name="_単価明細(新商品Aランク依頼)→chk50317＆Aランク表_家具_【大山＆柳沢チェック後】ＳＡＢＣＤランク価格表0723提案アイテム" xfId="2007"/>
    <cellStyle name="_単価明細(新商品Aランク依頼)→chk50317＆Aランク表_家具_【保管】商品マスタ" xfId="2074"/>
    <cellStyle name="_単価明細(新商品Aランク依頼)→chk50317＆Aランク表_家具_【保管】商品マスタ_■月別付加額グラフ" xfId="2075"/>
    <cellStyle name="_単価明細(新商品Aランク依頼)→chk50317＆Aランク表_家具_【保管】商品マスタ_■月別付加額グラフ_●全体企画会議資料（事業部全体）" xfId="1291"/>
    <cellStyle name="_単価明細(新商品Aランク依頼)→chk50317＆Aランク表_家具_【保管】商品マスタ_●全体企画会議資料（事業部全体）" xfId="2076"/>
    <cellStyle name="_単価明細(新商品Aランク依頼)→chk50317＆Aランク表_家具_■ホーム0708" xfId="23"/>
    <cellStyle name="_単価明細(新商品Aランク依頼)→chk50317＆Aランク表_家具_■ホーム0708_■月別付加額グラフ" xfId="2078"/>
    <cellStyle name="_単価明細(新商品Aランク依頼)→chk50317＆Aランク表_家具_■ホーム0708_■月別付加額グラフ_●全体企画会議資料（事業部全体）" xfId="2079"/>
    <cellStyle name="_単価明細(新商品Aランク依頼)→chk50317＆Aランク表_家具_■ホーム0708_●全体企画会議資料（事業部全体）" xfId="2080"/>
    <cellStyle name="_単価明細(新商品Aランク依頼)→chk50317＆Aランク表_家具_■ホーム0708_9月SABCDﾗﾝｸ" xfId="2081"/>
    <cellStyle name="_単価明細(新商品Aランク依頼)→chk50317＆Aランク表_家具_■ホーム0708_9月SABCDﾗﾝｸ_9月SABCDﾗﾝｸ" xfId="2083"/>
    <cellStyle name="_単価明細(新商品Aランク依頼)→chk50317＆Aランク表_家具_■月別付加額グラフ" xfId="2085"/>
    <cellStyle name="_単価明細(新商品Aランク依頼)→chk50317＆Aランク表_家具_■月別付加額グラフ_●全体企画会議資料（事業部全体）" xfId="649"/>
    <cellStyle name="_単価明細(新商品Aランク依頼)→chk50317＆Aランク表_家具_●全体企画会議資料（事業部全体）" xfId="2087"/>
    <cellStyle name="_単価明細(新商品Aランク依頼)→chk50317＆Aランク表_家具_0126SABCD（試算済）" xfId="742"/>
    <cellStyle name="_単価明細(新商品Aランク依頼)→chk50317＆Aランク表_家具_0126SABCD（試算済）_9月SABCDﾗﾝｸ" xfId="2088"/>
    <cellStyle name="_単価明細(新商品Aランク依頼)→chk50317＆Aランク表_家具_0126SABCD（試算済）_9月SABCDﾗﾝｸ_9月SABCDﾗﾝｸ" xfId="56"/>
    <cellStyle name="_単価明細(新商品Aランク依頼)→chk50317＆Aランク表_家具_０７値上価格表 (2)" xfId="2089"/>
    <cellStyle name="_単価明細(新商品Aランク依頼)→chk50317＆Aランク表_家具_０７値上価格表 (2)_■月別付加額グラフ" xfId="2090"/>
    <cellStyle name="_単価明細(新商品Aランク依頼)→chk50317＆Aランク表_家具_０７値上価格表 (2)_■月別付加額グラフ_●全体企画会議資料（事業部全体）" xfId="2092"/>
    <cellStyle name="_単価明細(新商品Aランク依頼)→chk50317＆Aランク表_家具_０７値上価格表 (2)_●全体企画会議資料（事業部全体）" xfId="2094"/>
    <cellStyle name="_単価明細(新商品Aランク依頼)→chk50317＆Aランク表_家具_1018" xfId="2095"/>
    <cellStyle name="_単価明細(新商品Aランク依頼)→chk50317＆Aランク表_家具_1018_9月SABCDﾗﾝｸ" xfId="2097"/>
    <cellStyle name="_単価明細(新商品Aランク依頼)→chk50317＆Aランク表_家具_1018_9月SABCDﾗﾝｸ_9月SABCDﾗﾝｸ" xfId="2098"/>
    <cellStyle name="_単価明細(新商品Aランク依頼)→chk50317＆Aランク表_家具_1-チェック" xfId="2099"/>
    <cellStyle name="_単価明細(新商品Aランク依頼)→chk50317＆Aランク表_家具_⑤A納価違い" xfId="2102"/>
    <cellStyle name="_単価明細(新商品Aランク依頼)→chk50317＆Aランク表_家具_9月SABCDﾗﾝｸ" xfId="2104"/>
    <cellStyle name="_単価明細(新商品Aランク依頼)→chk50317＆Aランク表_家具_ＳＡＢＣＤランク価格表０７０３" xfId="1472"/>
    <cellStyle name="_単価明細(新商品Aランク依頼)→chk50317＆Aランク表_家具_ガーデン" xfId="1045"/>
    <cellStyle name="_単価明細(新商品Aランク依頼)→chk50317＆Aランク表_家具_ガーデン_■月別付加額グラフ" xfId="2105"/>
    <cellStyle name="_単価明細(新商品Aランク依頼)→chk50317＆Aランク表_家具_ガーデン_■月別付加額グラフ_●全体企画会議資料（事業部全体）" xfId="2108"/>
    <cellStyle name="_単価明細(新商品Aランク依頼)→chk50317＆Aランク表_家具_ガーデン_●全体企画会議資料（事業部全体）" xfId="2110"/>
    <cellStyle name="_単価明細(新商品Aランク依頼)→chk50317＆Aランク表_家具_ガーデン_０７値上価格表 (2)" xfId="2111"/>
    <cellStyle name="_単価明細(新商品Aランク依頼)→chk50317＆Aランク表_家具_ガーデン_０７値上価格表 (2)_■月別付加額グラフ" xfId="1062"/>
    <cellStyle name="_単価明細(新商品Aランク依頼)→chk50317＆Aランク表_家具_ガーデン_０７値上価格表 (2)_■月別付加額グラフ_●全体企画会議資料（事業部全体）" xfId="2112"/>
    <cellStyle name="_単価明細(新商品Aランク依頼)→chk50317＆Aランク表_家具_ガーデン_０７値上価格表 (2)_●全体企画会議資料（事業部全体）" xfId="2113"/>
    <cellStyle name="_単価明細(新商品Aランク依頼)→chk50317＆Aランク表_家具_ガーデン_営業向けレター" xfId="2114"/>
    <cellStyle name="_単価明細(新商品Aランク依頼)→chk50317＆Aランク表_家具_ガーデン_営業向けレター_■月別付加額グラフ" xfId="1576"/>
    <cellStyle name="_単価明細(新商品Aランク依頼)→chk50317＆Aランク表_家具_ガーデン_営業向けレター_■月別付加額グラフ_●全体企画会議資料（事業部全体）" xfId="1734"/>
    <cellStyle name="_単価明細(新商品Aランク依頼)→chk50317＆Aランク表_家具_ガーデン_営業向けレター_●全体企画会議資料（事業部全体）" xfId="2115"/>
    <cellStyle name="_単価明細(新商品Aランク依頼)→chk50317＆Aランク表_家具_ホーム" xfId="207"/>
    <cellStyle name="_単価明細(新商品Aランク依頼)→chk50317＆Aランク表_家具_ホーム(再)" xfId="2116"/>
    <cellStyle name="_単価明細(新商品Aランク依頼)→chk50317＆Aランク表_家具_ホーム(再)_■月別付加額グラフ" xfId="254"/>
    <cellStyle name="_単価明細(新商品Aランク依頼)→chk50317＆Aランク表_家具_ホーム(再)_■月別付加額グラフ_●全体企画会議資料（事業部全体）" xfId="1544"/>
    <cellStyle name="_単価明細(新商品Aランク依頼)→chk50317＆Aランク表_家具_ホーム(再)_●全体企画会議資料（事業部全体）" xfId="964"/>
    <cellStyle name="_単価明細(新商品Aランク依頼)→chk50317＆Aランク表_家具_ホーム(再)_9月SABCDﾗﾝｸ" xfId="2117"/>
    <cellStyle name="_単価明細(新商品Aランク依頼)→chk50317＆Aランク表_家具_ホーム(再)_9月SABCDﾗﾝｸ_9月SABCDﾗﾝｸ" xfId="2119"/>
    <cellStyle name="_単価明細(新商品Aランク依頼)→chk50317＆Aランク表_家具_ホーム_■月別付加額グラフ" xfId="733"/>
    <cellStyle name="_単価明細(新商品Aランク依頼)→chk50317＆Aランク表_家具_ホーム_■月別付加額グラフ_●全体企画会議資料（事業部全体）" xfId="2120"/>
    <cellStyle name="_単価明細(新商品Aランク依頼)→chk50317＆Aランク表_家具_ホーム_●全体企画会議資料（事業部全体）" xfId="2121"/>
    <cellStyle name="_単価明細(新商品Aランク依頼)→chk50317＆Aランク表_家具_ホーム_9月SABCDﾗﾝｸ" xfId="2122"/>
    <cellStyle name="_単価明細(新商品Aランク依頼)→chk50317＆Aランク表_家具_ホーム_9月SABCDﾗﾝｸ_9月SABCDﾗﾝｸ" xfId="2125"/>
    <cellStyle name="_単価明細(新商品Aランク依頼)→chk50317＆Aランク表_家具_ﾎｰﾑ11月SABCDランク" xfId="2126"/>
    <cellStyle name="_単価明細(新商品Aランク依頼)→chk50317＆Aランク表_家具_営業向けレター" xfId="419"/>
    <cellStyle name="_単価明細(新商品Aランク依頼)→chk50317＆Aランク表_家具_営業向けレター_■月別付加額グラフ" xfId="2128"/>
    <cellStyle name="_単価明細(新商品Aランク依頼)→chk50317＆Aランク表_家具_営業向けレター_■月別付加額グラフ_●全体企画会議資料（事業部全体）" xfId="1729"/>
    <cellStyle name="_単価明細(新商品Aランク依頼)→chk50317＆Aランク表_家具_営業向けレター_●全体企画会議資料（事業部全体）" xfId="2130"/>
    <cellStyle name="_単価明細(新商品Aランク依頼)→chk50317＆Aランク表_家具_未配信）HE事業部SABCDﾗﾝｸ価格表" xfId="2132"/>
    <cellStyle name="_単価明細(新商品Aランク依頼)→chk50317＆Aランク表_高圧洗浄機AP0808" xfId="2133"/>
    <cellStyle name="_単価明細(新商品Aランク依頼)→chk50317＆Aランク表_収納インテ" xfId="1489"/>
    <cellStyle name="_単価明細(新商品Aランク依頼)→chk50317＆Aランク表_収納インテ_【商品詳細】火災報知器2009" xfId="2134"/>
    <cellStyle name="_単価明細(新商品Aランク依頼)→chk50317＆Aランク表_収納インテ_【大山＆柳沢チェック後】ＳＡＢＣＤランク価格表0723提案アイテム" xfId="2136"/>
    <cellStyle name="_単価明細(新商品Aランク依頼)→chk50317＆Aランク表_収納インテ_【保管】商品マスタ" xfId="128"/>
    <cellStyle name="_単価明細(新商品Aランク依頼)→chk50317＆Aランク表_収納インテ_【保管】商品マスタ_■月別付加額グラフ" xfId="2137"/>
    <cellStyle name="_単価明細(新商品Aランク依頼)→chk50317＆Aランク表_収納インテ_【保管】商品マスタ_■月別付加額グラフ_●全体企画会議資料（事業部全体）" xfId="1816"/>
    <cellStyle name="_単価明細(新商品Aランク依頼)→chk50317＆Aランク表_収納インテ_【保管】商品マスタ_●全体企画会議資料（事業部全体）" xfId="2138"/>
    <cellStyle name="_単価明細(新商品Aランク依頼)→chk50317＆Aランク表_収納インテ_■ホーム0708" xfId="2140"/>
    <cellStyle name="_単価明細(新商品Aランク依頼)→chk50317＆Aランク表_収納インテ_■ホーム0708_■月別付加額グラフ" xfId="2143"/>
    <cellStyle name="_単価明細(新商品Aランク依頼)→chk50317＆Aランク表_収納インテ_■ホーム0708_■月別付加額グラフ_●全体企画会議資料（事業部全体）" xfId="1851"/>
    <cellStyle name="_単価明細(新商品Aランク依頼)→chk50317＆Aランク表_収納インテ_■ホーム0708_●全体企画会議資料（事業部全体）" xfId="1356"/>
    <cellStyle name="_単価明細(新商品Aランク依頼)→chk50317＆Aランク表_収納インテ_■ホーム0708_9月SABCDﾗﾝｸ" xfId="1814"/>
    <cellStyle name="_単価明細(新商品Aランク依頼)→chk50317＆Aランク表_収納インテ_■ホーム0708_9月SABCDﾗﾝｸ_9月SABCDﾗﾝｸ" xfId="902"/>
    <cellStyle name="_単価明細(新商品Aランク依頼)→chk50317＆Aランク表_収納インテ_■月別付加額グラフ" xfId="2144"/>
    <cellStyle name="_単価明細(新商品Aランク依頼)→chk50317＆Aランク表_収納インテ_■月別付加額グラフ_●全体企画会議資料（事業部全体）" xfId="2146"/>
    <cellStyle name="_単価明細(新商品Aランク依頼)→chk50317＆Aランク表_収納インテ_●全体企画会議資料（事業部全体）" xfId="2148"/>
    <cellStyle name="_単価明細(新商品Aランク依頼)→chk50317＆Aランク表_収納インテ_0126SABCD（試算済）" xfId="2149"/>
    <cellStyle name="_単価明細(新商品Aランク依頼)→chk50317＆Aランク表_収納インテ_0126SABCD（試算済）_9月SABCDﾗﾝｸ" xfId="126"/>
    <cellStyle name="_単価明細(新商品Aランク依頼)→chk50317＆Aランク表_収納インテ_0126SABCD（試算済）_9月SABCDﾗﾝｸ_9月SABCDﾗﾝｸ" xfId="2072"/>
    <cellStyle name="_単価明細(新商品Aランク依頼)→chk50317＆Aランク表_収納インテ_０７値上価格表 (2)" xfId="2150"/>
    <cellStyle name="_単価明細(新商品Aランク依頼)→chk50317＆Aランク表_収納インテ_０７値上価格表 (2)_■月別付加額グラフ" xfId="2152"/>
    <cellStyle name="_単価明細(新商品Aランク依頼)→chk50317＆Aランク表_収納インテ_０７値上価格表 (2)_■月別付加額グラフ_●全体企画会議資料（事業部全体）" xfId="2154"/>
    <cellStyle name="_単価明細(新商品Aランク依頼)→chk50317＆Aランク表_収納インテ_０７値上価格表 (2)_●全体企画会議資料（事業部全体）" xfId="2155"/>
    <cellStyle name="_単価明細(新商品Aランク依頼)→chk50317＆Aランク表_収納インテ_1018" xfId="2156"/>
    <cellStyle name="_単価明細(新商品Aランク依頼)→chk50317＆Aランク表_収納インテ_1018_9月SABCDﾗﾝｸ" xfId="2157"/>
    <cellStyle name="_単価明細(新商品Aランク依頼)→chk50317＆Aランク表_収納インテ_1018_9月SABCDﾗﾝｸ_9月SABCDﾗﾝｸ" xfId="2158"/>
    <cellStyle name="_単価明細(新商品Aランク依頼)→chk50317＆Aランク表_収納インテ_1-チェック" xfId="1183"/>
    <cellStyle name="_単価明細(新商品Aランク依頼)→chk50317＆Aランク表_収納インテ_⑤A納価違い" xfId="2160"/>
    <cellStyle name="_単価明細(新商品Aランク依頼)→chk50317＆Aランク表_収納インテ_9月SABCDﾗﾝｸ" xfId="2162"/>
    <cellStyle name="_単価明細(新商品Aランク依頼)→chk50317＆Aランク表_収納インテ_ＳＡＢＣＤランク価格表０７０３" xfId="2164"/>
    <cellStyle name="_単価明細(新商品Aランク依頼)→chk50317＆Aランク表_収納インテ_ガーデン" xfId="2165"/>
    <cellStyle name="_単価明細(新商品Aランク依頼)→chk50317＆Aランク表_収納インテ_ガーデン_■月別付加額グラフ" xfId="2166"/>
    <cellStyle name="_単価明細(新商品Aランク依頼)→chk50317＆Aランク表_収納インテ_ガーデン_■月別付加額グラフ_●全体企画会議資料（事業部全体）" xfId="2167"/>
    <cellStyle name="_単価明細(新商品Aランク依頼)→chk50317＆Aランク表_収納インテ_ガーデン_●全体企画会議資料（事業部全体）" xfId="2168"/>
    <cellStyle name="_単価明細(新商品Aランク依頼)→chk50317＆Aランク表_収納インテ_ガーデン_０７値上価格表 (2)" xfId="2170"/>
    <cellStyle name="_単価明細(新商品Aランク依頼)→chk50317＆Aランク表_収納インテ_ガーデン_０７値上価格表 (2)_■月別付加額グラフ" xfId="2171"/>
    <cellStyle name="_単価明細(新商品Aランク依頼)→chk50317＆Aランク表_収納インテ_ガーデン_０７値上価格表 (2)_■月別付加額グラフ_●全体企画会議資料（事業部全体）" xfId="2172"/>
    <cellStyle name="_単価明細(新商品Aランク依頼)→chk50317＆Aランク表_収納インテ_ガーデン_０７値上価格表 (2)_●全体企画会議資料（事業部全体）" xfId="2174"/>
    <cellStyle name="_単価明細(新商品Aランク依頼)→chk50317＆Aランク表_収納インテ_ガーデン_営業向けレター" xfId="2021"/>
    <cellStyle name="_単価明細(新商品Aランク依頼)→chk50317＆Aランク表_収納インテ_ガーデン_営業向けレター_■月別付加額グラフ" xfId="2175"/>
    <cellStyle name="_単価明細(新商品Aランク依頼)→chk50317＆Aランク表_収納インテ_ガーデン_営業向けレター_■月別付加額グラフ_●全体企画会議資料（事業部全体）" xfId="2176"/>
    <cellStyle name="_単価明細(新商品Aランク依頼)→chk50317＆Aランク表_収納インテ_ガーデン_営業向けレター_●全体企画会議資料（事業部全体）" xfId="1562"/>
    <cellStyle name="_単価明細(新商品Aランク依頼)→chk50317＆Aランク表_収納インテ_ホーム" xfId="2177"/>
    <cellStyle name="_単価明細(新商品Aランク依頼)→chk50317＆Aランク表_収納インテ_ホーム(再)" xfId="2179"/>
    <cellStyle name="_単価明細(新商品Aランク依頼)→chk50317＆Aランク表_収納インテ_ホーム(再)_■月別付加額グラフ" xfId="2180"/>
    <cellStyle name="_単価明細(新商品Aランク依頼)→chk50317＆Aランク表_収納インテ_ホーム(再)_■月別付加額グラフ_●全体企画会議資料（事業部全体）" xfId="1989"/>
    <cellStyle name="_単価明細(新商品Aランク依頼)→chk50317＆Aランク表_収納インテ_ホーム(再)_●全体企画会議資料（事業部全体）" xfId="2181"/>
    <cellStyle name="_単価明細(新商品Aランク依頼)→chk50317＆Aランク表_収納インテ_ホーム(再)_9月SABCDﾗﾝｸ" xfId="2183"/>
    <cellStyle name="_単価明細(新商品Aランク依頼)→chk50317＆Aランク表_収納インテ_ホーム(再)_9月SABCDﾗﾝｸ_9月SABCDﾗﾝｸ" xfId="2184"/>
    <cellStyle name="_単価明細(新商品Aランク依頼)→chk50317＆Aランク表_収納インテ_ホーム_■月別付加額グラフ" xfId="2185"/>
    <cellStyle name="_単価明細(新商品Aランク依頼)→chk50317＆Aランク表_収納インテ_ホーム_■月別付加額グラフ_●全体企画会議資料（事業部全体）" xfId="2186"/>
    <cellStyle name="_単価明細(新商品Aランク依頼)→chk50317＆Aランク表_収納インテ_ホーム_●全体企画会議資料（事業部全体）" xfId="432"/>
    <cellStyle name="_単価明細(新商品Aランク依頼)→chk50317＆Aランク表_収納インテ_ホーム_9月SABCDﾗﾝｸ" xfId="2187"/>
    <cellStyle name="_単価明細(新商品Aランク依頼)→chk50317＆Aランク表_収納インテ_ホーム_9月SABCDﾗﾝｸ_9月SABCDﾗﾝｸ" xfId="2189"/>
    <cellStyle name="_単価明細(新商品Aランク依頼)→chk50317＆Aランク表_収納インテ_ﾎｰﾑ11月SABCDランク" xfId="2190"/>
    <cellStyle name="_単価明細(新商品Aランク依頼)→chk50317＆Aランク表_収納インテ_営業向けレター" xfId="657"/>
    <cellStyle name="_単価明細(新商品Aランク依頼)→chk50317＆Aランク表_収納インテ_営業向けレター_■月別付加額グラフ" xfId="2191"/>
    <cellStyle name="_単価明細(新商品Aランク依頼)→chk50317＆Aランク表_収納インテ_営業向けレター_■月別付加額グラフ_●全体企画会議資料（事業部全体）" xfId="2192"/>
    <cellStyle name="_単価明細(新商品Aランク依頼)→chk50317＆Aランク表_収納インテ_営業向けレター_●全体企画会議資料（事業部全体）" xfId="106"/>
    <cellStyle name="_単価明細(新商品Aランク依頼)→chk50317＆Aランク表_収納インテ_未配信）HE事業部SABCDﾗﾝｸ価格表" xfId="265"/>
    <cellStyle name="_単価明細(新商品Aランク依頼)→chk50317＆Aランク表_収納家具事業部" xfId="2193"/>
    <cellStyle name="_単価明細(新商品Aランク依頼)→chk50317＆Aランク表_収納事業部" xfId="2196"/>
    <cellStyle name="_単価明細(新商品Aランク依頼)→chk50317＆Aランク表_植物価格表_00619" xfId="2198"/>
    <cellStyle name="_単価明細(新商品Aランク依頼)→chk50317＆Aランク表_植物価格表_00619_07-06-08  ７月台帳" xfId="2200"/>
    <cellStyle name="_単価明細(新商品Aランク依頼)→chk50317＆Aランク表_植物価格表_0423" xfId="2202"/>
    <cellStyle name="_単価明細(新商品Aランク依頼)→chk50317＆Aランク表_植物価格表_0423_植物価格表_00619" xfId="1224"/>
    <cellStyle name="_単価明細(新商品Aランク依頼)→chk50317＆Aランク表_植物価格表_0423_植物価格表_00619_07-06-08  ７月台帳" xfId="1556"/>
    <cellStyle name="_単価明細(新商品Aランク依頼)→chk50317＆Aランク表_新規事業部" xfId="2203"/>
    <cellStyle name="_単価明細(新商品Aランク依頼)→chk50317＆Aランク表_池Ｍ依頼_価格表" xfId="2205"/>
    <cellStyle name="_単価明細(新商品Aランク依頼)→chk50317＆Aランク表_池Ｍ依頼_価格表_■月別付加額グラフ" xfId="2207"/>
    <cellStyle name="_単価明細(新商品Aランク依頼)→chk50317＆Aランク表_池Ｍ依頼_価格表_■月別付加額グラフ_●全体企画会議資料（事業部全体）" xfId="2208"/>
    <cellStyle name="_単価明細(新商品Aランク依頼)→chk50317＆Aランク表_池Ｍ依頼_価格表_●全体企画会議資料（事業部全体）" xfId="2209"/>
    <cellStyle name="_単価明細(新商品Aランク依頼)→chk50317＆Aランク表_池Ｍ依頼_価格表_０７値上価格表 (2)" xfId="2210"/>
    <cellStyle name="_単価明細(新商品Aランク依頼)→chk50317＆Aランク表_池Ｍ依頼_価格表_０７値上価格表 (2)_■月別付加額グラフ" xfId="2213"/>
    <cellStyle name="_単価明細(新商品Aランク依頼)→chk50317＆Aランク表_池Ｍ依頼_価格表_０７値上価格表 (2)_■月別付加額グラフ_●全体企画会議資料（事業部全体）" xfId="2214"/>
    <cellStyle name="_単価明細(新商品Aランク依頼)→chk50317＆Aランク表_池Ｍ依頼_価格表_０７値上価格表 (2)_●全体企画会議資料（事業部全体）" xfId="2215"/>
    <cellStyle name="_単価明細(新商品Aランク依頼)→chk50317＆Aランク表_池Ｍ依頼_価格表_営業向けレター" xfId="2217"/>
    <cellStyle name="_単価明細(新商品Aランク依頼)→chk50317＆Aランク表_池Ｍ依頼_価格表_営業向けレター_■月別付加額グラフ" xfId="1394"/>
    <cellStyle name="_単価明細(新商品Aランク依頼)→chk50317＆Aランク表_池Ｍ依頼_価格表_営業向けレター_■月別付加額グラフ_●全体企画会議資料（事業部全体）" xfId="2218"/>
    <cellStyle name="_単価明細(新商品Aランク依頼)→chk50317＆Aランク表_池Ｍ依頼_価格表_営業向けレター_●全体企画会議資料（事業部全体）" xfId="1726"/>
    <cellStyle name="_値上Ａランク" xfId="159"/>
    <cellStyle name="_値上Ａランク_（原本）幹部研修会発表用" xfId="551"/>
    <cellStyle name="_値上Ａランク_【商品詳細】火災報知器2009" xfId="871"/>
    <cellStyle name="_値上Ａランク_【大山＆柳沢チェック後】ＳＡＢＣＤランク価格表0723提案アイテム" xfId="2220"/>
    <cellStyle name="_値上Ａランク_【保管】商品マスタ" xfId="1147"/>
    <cellStyle name="_値上Ａランク_【保管】商品マスタ_■月別付加額グラフ" xfId="2222"/>
    <cellStyle name="_値上Ａランク_【保管】商品マスタ_■月別付加額グラフ_●全体企画会議資料（事業部全体）" xfId="2223"/>
    <cellStyle name="_値上Ａランク_【保管】商品マスタ_●全体企画会議資料（事業部全体）" xfId="938"/>
    <cellStyle name="_値上Ａランク_■ホーム0708" xfId="611"/>
    <cellStyle name="_値上Ａランク_■ホーム0708_■月別付加額グラフ" xfId="2127"/>
    <cellStyle name="_値上Ａランク_■ホーム0708_■月別付加額グラフ_●全体企画会議資料（事業部全体）" xfId="2224"/>
    <cellStyle name="_値上Ａランク_■ホーム0708_●全体企画会議資料（事業部全体）" xfId="327"/>
    <cellStyle name="_値上Ａランク_■ホーム0708_9月SABCDﾗﾝｸ" xfId="2225"/>
    <cellStyle name="_値上Ａランク_■ホーム0708_9月SABCDﾗﾝｸ_9月SABCDﾗﾝｸ" xfId="2227"/>
    <cellStyle name="_値上Ａランク_■月別付加額グラフ" xfId="2228"/>
    <cellStyle name="_値上Ａランク_■月別付加額グラフ_●全体企画会議資料（事業部全体）" xfId="2232"/>
    <cellStyle name="_値上Ａランク_●全体企画会議資料（事業部全体）" xfId="929"/>
    <cellStyle name="_値上Ａランク_★未配信★" xfId="2233"/>
    <cellStyle name="_値上Ａランク_0126SABCD（試算済）" xfId="6"/>
    <cellStyle name="_値上Ａランク_0126SABCD（試算済）_9月SABCDﾗﾝｸ" xfId="218"/>
    <cellStyle name="_値上Ａランク_0126SABCD（試算済）_9月SABCDﾗﾝｸ_9月SABCDﾗﾝｸ" xfId="2236"/>
    <cellStyle name="_値上Ａランク_05.プラ鉢スポット企画のご提案" xfId="2239"/>
    <cellStyle name="_値上Ａランク_05.プラ鉢スポット企画のご提案_06.各企画提案_作成中送信用" xfId="2240"/>
    <cellStyle name="_値上Ａランク_05.プラ鉢スポット企画のご提案_08-0128-観葉植物売場立上促進企画" xfId="1972"/>
    <cellStyle name="_値上Ａランク_０７値上価格表 (2)" xfId="2055"/>
    <cellStyle name="_値上Ａランク_０７値上価格表 (2)_■月別付加額グラフ" xfId="1498"/>
    <cellStyle name="_値上Ａランク_０７値上価格表 (2)_■月別付加額グラフ_●全体企画会議資料（事業部全体）" xfId="2241"/>
    <cellStyle name="_値上Ａランク_０７値上価格表 (2)_●全体企画会議資料（事業部全体）" xfId="2242"/>
    <cellStyle name="_値上Ａランク_0809Wシュレッダー事業部" xfId="559"/>
    <cellStyle name="_値上Ａランク_1018" xfId="1760"/>
    <cellStyle name="_値上Ａランク_1018_9月SABCDﾗﾝｸ" xfId="272"/>
    <cellStyle name="_値上Ａランク_1018_9月SABCDﾗﾝｸ_9月SABCDﾗﾝｸ" xfId="2243"/>
    <cellStyle name="_値上Ａランク_1-チェック" xfId="2245"/>
    <cellStyle name="_値上Ａランク_⑤A納価違い" xfId="1577"/>
    <cellStyle name="_値上Ａランク_9月SABCDﾗﾝｸ" xfId="1391"/>
    <cellStyle name="_値上Ａランク_CB3" xfId="427"/>
    <cellStyle name="_値上Ａランク_ＳＡＢＣＤランク価格表０７０３" xfId="264"/>
    <cellStyle name="_値上Ａランク_ガーデン" xfId="1439"/>
    <cellStyle name="_値上Ａランク_ガーデン_■月別付加額グラフ" xfId="2247"/>
    <cellStyle name="_値上Ａランク_ガーデン_■月別付加額グラフ_●全体企画会議資料（事業部全体）" xfId="2249"/>
    <cellStyle name="_値上Ａランク_ガーデン_●全体企画会議資料（事業部全体）" xfId="2250"/>
    <cellStyle name="_値上Ａランク_ガーデン_０７値上価格表 (2)" xfId="2251"/>
    <cellStyle name="_値上Ａランク_ガーデン_０７値上価格表 (2)_■月別付加額グラフ" xfId="2252"/>
    <cellStyle name="_値上Ａランク_ガーデン_０７値上価格表 (2)_■月別付加額グラフ_●全体企画会議資料（事業部全体）" xfId="2253"/>
    <cellStyle name="_値上Ａランク_ガーデン_０７値上価格表 (2)_●全体企画会議資料（事業部全体）" xfId="2254"/>
    <cellStyle name="_値上Ａランク_ガーデン_営業向けレター" xfId="2255"/>
    <cellStyle name="_値上Ａランク_ガーデン_営業向けレター_■月別付加額グラフ" xfId="161"/>
    <cellStyle name="_値上Ａランク_ガーデン_営業向けレター_■月別付加額グラフ_●全体企画会議資料（事業部全体）" xfId="193"/>
    <cellStyle name="_値上Ａランク_ガーデン_営業向けレター_●全体企画会議資料（事業部全体）" xfId="2258"/>
    <cellStyle name="_値上Ａランク_タカギ分析（2007.10.25）" xfId="2259"/>
    <cellStyle name="_値上Ａランク_ﾍﾟｯﾄ試算依頼0601" xfId="2261"/>
    <cellStyle name="_値上Ａランク_ﾍﾟｯﾄ試算依頼0601_（原本）幹部研修会発表用" xfId="738"/>
    <cellStyle name="_値上Ａランク_ﾍﾟｯﾄ試算依頼0601_【商品詳細】火災報知器2009" xfId="2263"/>
    <cellStyle name="_値上Ａランク_ﾍﾟｯﾄ試算依頼0601_【大山＆柳沢チェック後】ＳＡＢＣＤランク価格表0723提案アイテム" xfId="2265"/>
    <cellStyle name="_値上Ａランク_ﾍﾟｯﾄ試算依頼0601_【保管】商品マスタ" xfId="1387"/>
    <cellStyle name="_値上Ａランク_ﾍﾟｯﾄ試算依頼0601_【保管】商品マスタ_■月別付加額グラフ" xfId="2266"/>
    <cellStyle name="_値上Ａランク_ﾍﾟｯﾄ試算依頼0601_【保管】商品マスタ_■月別付加額グラフ_●全体企画会議資料（事業部全体）" xfId="2267"/>
    <cellStyle name="_値上Ａランク_ﾍﾟｯﾄ試算依頼0601_【保管】商品マスタ_●全体企画会議資料（事業部全体）" xfId="2268"/>
    <cellStyle name="_値上Ａランク_ﾍﾟｯﾄ試算依頼0601_■ホーム0708" xfId="2270"/>
    <cellStyle name="_値上Ａランク_ﾍﾟｯﾄ試算依頼0601_■ホーム0708_■月別付加額グラフ" xfId="463"/>
    <cellStyle name="_値上Ａランク_ﾍﾟｯﾄ試算依頼0601_■ホーム0708_■月別付加額グラフ_●全体企画会議資料（事業部全体）" xfId="1564"/>
    <cellStyle name="_値上Ａランク_ﾍﾟｯﾄ試算依頼0601_■ホーム0708_●全体企画会議資料（事業部全体）" xfId="2272"/>
    <cellStyle name="_値上Ａランク_ﾍﾟｯﾄ試算依頼0601_■ホーム0708_9月SABCDﾗﾝｸ" xfId="1103"/>
    <cellStyle name="_値上Ａランク_ﾍﾟｯﾄ試算依頼0601_■ホーム0708_9月SABCDﾗﾝｸ_9月SABCDﾗﾝｸ" xfId="2274"/>
    <cellStyle name="_値上Ａランク_ﾍﾟｯﾄ試算依頼0601_■月別付加額グラフ" xfId="2276"/>
    <cellStyle name="_値上Ａランク_ﾍﾟｯﾄ試算依頼0601_■月別付加額グラフ_●全体企画会議資料（事業部全体）" xfId="2278"/>
    <cellStyle name="_値上Ａランク_ﾍﾟｯﾄ試算依頼0601_●全体企画会議資料（事業部全体）" xfId="2279"/>
    <cellStyle name="_値上Ａランク_ﾍﾟｯﾄ試算依頼0601_★未配信★" xfId="2280"/>
    <cellStyle name="_値上Ａランク_ﾍﾟｯﾄ試算依頼0601_0126SABCD（試算済）" xfId="2281"/>
    <cellStyle name="_値上Ａランク_ﾍﾟｯﾄ試算依頼0601_0126SABCD（試算済）_9月SABCDﾗﾝｸ" xfId="2282"/>
    <cellStyle name="_値上Ａランク_ﾍﾟｯﾄ試算依頼0601_0126SABCD（試算済）_9月SABCDﾗﾝｸ_9月SABCDﾗﾝｸ" xfId="2285"/>
    <cellStyle name="_値上Ａランク_ﾍﾟｯﾄ試算依頼0601_05.プラ鉢スポット企画のご提案" xfId="2287"/>
    <cellStyle name="_値上Ａランク_ﾍﾟｯﾄ試算依頼0601_05.プラ鉢スポット企画のご提案_06.各企画提案_作成中送信用" xfId="2288"/>
    <cellStyle name="_値上Ａランク_ﾍﾟｯﾄ試算依頼0601_05.プラ鉢スポット企画のご提案_08-0128-観葉植物売場立上促進企画" xfId="2290"/>
    <cellStyle name="_値上Ａランク_ﾍﾟｯﾄ試算依頼0601_０７値上価格表 (2)" xfId="1568"/>
    <cellStyle name="_値上Ａランク_ﾍﾟｯﾄ試算依頼0601_０７値上価格表 (2)_■月別付加額グラフ" xfId="1570"/>
    <cellStyle name="_値上Ａランク_ﾍﾟｯﾄ試算依頼0601_０７値上価格表 (2)_■月別付加額グラフ_●全体企画会議資料（事業部全体）" xfId="959"/>
    <cellStyle name="_値上Ａランク_ﾍﾟｯﾄ試算依頼0601_０７値上価格表 (2)_●全体企画会議資料（事業部全体）" xfId="686"/>
    <cellStyle name="_値上Ａランク_ﾍﾟｯﾄ試算依頼0601_0809Wシュレッダー事業部" xfId="2291"/>
    <cellStyle name="_値上Ａランク_ﾍﾟｯﾄ試算依頼0601_1018" xfId="1033"/>
    <cellStyle name="_値上Ａランク_ﾍﾟｯﾄ試算依頼0601_1018_9月SABCDﾗﾝｸ" xfId="2292"/>
    <cellStyle name="_値上Ａランク_ﾍﾟｯﾄ試算依頼0601_1018_9月SABCDﾗﾝｸ_9月SABCDﾗﾝｸ" xfId="1178"/>
    <cellStyle name="_値上Ａランク_ﾍﾟｯﾄ試算依頼0601_1-チェック" xfId="1554"/>
    <cellStyle name="_値上Ａランク_ﾍﾟｯﾄ試算依頼0601_⑤A納価違い" xfId="2294"/>
    <cellStyle name="_値上Ａランク_ﾍﾟｯﾄ試算依頼0601_9月SABCDﾗﾝｸ" xfId="2295"/>
    <cellStyle name="_値上Ａランク_ﾍﾟｯﾄ試算依頼0601_CB3" xfId="1765"/>
    <cellStyle name="_値上Ａランク_ﾍﾟｯﾄ試算依頼0601_ＳＡＢＣＤランク価格表０７０３" xfId="2297"/>
    <cellStyle name="_値上Ａランク_ﾍﾟｯﾄ試算依頼0601_ガーデン" xfId="2299"/>
    <cellStyle name="_値上Ａランク_ﾍﾟｯﾄ試算依頼0601_ガーデン_■月別付加額グラフ" xfId="2301"/>
    <cellStyle name="_値上Ａランク_ﾍﾟｯﾄ試算依頼0601_ガーデン_■月別付加額グラフ_●全体企画会議資料（事業部全体）" xfId="2302"/>
    <cellStyle name="_値上Ａランク_ﾍﾟｯﾄ試算依頼0601_ガーデン_●全体企画会議資料（事業部全体）" xfId="2194"/>
    <cellStyle name="_値上Ａランク_ﾍﾟｯﾄ試算依頼0601_ガーデン_０７値上価格表 (2)" xfId="2303"/>
    <cellStyle name="_値上Ａランク_ﾍﾟｯﾄ試算依頼0601_ガーデン_０７値上価格表 (2)_■月別付加額グラフ" xfId="1470"/>
    <cellStyle name="_値上Ａランク_ﾍﾟｯﾄ試算依頼0601_ガーデン_０７値上価格表 (2)_■月別付加額グラフ_●全体企画会議資料（事業部全体）" xfId="1475"/>
    <cellStyle name="_値上Ａランク_ﾍﾟｯﾄ試算依頼0601_ガーデン_０７値上価格表 (2)_●全体企画会議資料（事業部全体）" xfId="2304"/>
    <cellStyle name="_値上Ａランク_ﾍﾟｯﾄ試算依頼0601_ガーデン_営業向けレター" xfId="2305"/>
    <cellStyle name="_値上Ａランク_ﾍﾟｯﾄ試算依頼0601_ガーデン_営業向けレター_■月別付加額グラフ" xfId="1819"/>
    <cellStyle name="_値上Ａランク_ﾍﾟｯﾄ試算依頼0601_ガーデン_営業向けレター_■月別付加額グラフ_●全体企画会議資料（事業部全体）" xfId="484"/>
    <cellStyle name="_値上Ａランク_ﾍﾟｯﾄ試算依頼0601_ガーデン_営業向けレター_●全体企画会議資料（事業部全体）" xfId="2307"/>
    <cellStyle name="_値上Ａランク_ﾍﾟｯﾄ試算依頼0601_タカギ分析（2007.10.25）" xfId="2308"/>
    <cellStyle name="_値上Ａランク_ﾍﾟｯﾄ試算依頼0601_ホーム" xfId="2310"/>
    <cellStyle name="_値上Ａランク_ﾍﾟｯﾄ試算依頼0601_ホーム(再)" xfId="2311"/>
    <cellStyle name="_値上Ａランク_ﾍﾟｯﾄ試算依頼0601_ホーム(再)_■月別付加額グラフ" xfId="1388"/>
    <cellStyle name="_値上Ａランク_ﾍﾟｯﾄ試算依頼0601_ホーム(再)_■月別付加額グラフ_●全体企画会議資料（事業部全体）" xfId="2269"/>
    <cellStyle name="_値上Ａランク_ﾍﾟｯﾄ試算依頼0601_ホーム(再)_●全体企画会議資料（事業部全体）" xfId="1539"/>
    <cellStyle name="_値上Ａランク_ﾍﾟｯﾄ試算依頼0601_ホーム(再)_9月SABCDﾗﾝｸ" xfId="1377"/>
    <cellStyle name="_値上Ａランク_ﾍﾟｯﾄ試算依頼0601_ホーム(再)_9月SABCDﾗﾝｸ_9月SABCDﾗﾝｸ" xfId="2314"/>
    <cellStyle name="_値上Ａランク_ﾍﾟｯﾄ試算依頼0601_ホーム_■月別付加額グラフ" xfId="2316"/>
    <cellStyle name="_値上Ａランク_ﾍﾟｯﾄ試算依頼0601_ホーム_■月別付加額グラフ_●全体企画会議資料（事業部全体）" xfId="2318"/>
    <cellStyle name="_値上Ａランク_ﾍﾟｯﾄ試算依頼0601_ホーム_●全体企画会議資料（事業部全体）" xfId="2319"/>
    <cellStyle name="_値上Ａランク_ﾍﾟｯﾄ試算依頼0601_ホーム_9月SABCDﾗﾝｸ" xfId="2320"/>
    <cellStyle name="_値上Ａランク_ﾍﾟｯﾄ試算依頼0601_ホーム_9月SABCDﾗﾝｸ_9月SABCDﾗﾝｸ" xfId="2322"/>
    <cellStyle name="_値上Ａランク_ﾍﾟｯﾄ試算依頼0601_ﾎｰﾑ11月SABCDランク" xfId="2323"/>
    <cellStyle name="_値上Ａランク_ﾍﾟｯﾄ試算依頼0601_ワンケアＱＡ" xfId="2324"/>
    <cellStyle name="_値上Ａランク_ﾍﾟｯﾄ試算依頼0601_営業向けレター" xfId="2326"/>
    <cellStyle name="_値上Ａランク_ﾍﾟｯﾄ試算依頼0601_営業向けレター_■月別付加額グラフ" xfId="2327"/>
    <cellStyle name="_値上Ａランク_ﾍﾟｯﾄ試算依頼0601_営業向けレター_■月別付加額グラフ_●全体企画会議資料（事業部全体）" xfId="818"/>
    <cellStyle name="_値上Ａランク_ﾍﾟｯﾄ試算依頼0601_営業向けレター_●全体企画会議資料（事業部全体）" xfId="2328"/>
    <cellStyle name="_値上Ａランク_ﾍﾟｯﾄ試算依頼0601_収納家具" xfId="690"/>
    <cellStyle name="_値上Ａランク_ﾍﾟｯﾄ試算依頼0601_収納家具_■月別付加額グラフ" xfId="2329"/>
    <cellStyle name="_値上Ａランク_ﾍﾟｯﾄ試算依頼0601_収納家具_■月別付加額グラフ_●全体企画会議資料（事業部全体）" xfId="2330"/>
    <cellStyle name="_値上Ａランク_ﾍﾟｯﾄ試算依頼0601_収納家具_●全体企画会議資料（事業部全体）" xfId="2331"/>
    <cellStyle name="_値上Ａランク_ﾍﾟｯﾄ試算依頼0601_池Ｍ依頼_価格表" xfId="2332"/>
    <cellStyle name="_値上Ａランク_ﾍﾟｯﾄ試算依頼0601_池Ｍ依頼_価格表_■月別付加額グラフ" xfId="807"/>
    <cellStyle name="_値上Ａランク_ﾍﾟｯﾄ試算依頼0601_池Ｍ依頼_価格表_■月別付加額グラフ_●全体企画会議資料（事業部全体）" xfId="2333"/>
    <cellStyle name="_値上Ａランク_ﾍﾟｯﾄ試算依頼0601_池Ｍ依頼_価格表_●全体企画会議資料（事業部全体）" xfId="2334"/>
    <cellStyle name="_値上Ａランク_ﾍﾟｯﾄ試算依頼0601_池Ｍ依頼_価格表_０７値上価格表 (2)" xfId="2335"/>
    <cellStyle name="_値上Ａランク_ﾍﾟｯﾄ試算依頼0601_池Ｍ依頼_価格表_０７値上価格表 (2)_■月別付加額グラフ" xfId="849"/>
    <cellStyle name="_値上Ａランク_ﾍﾟｯﾄ試算依頼0601_池Ｍ依頼_価格表_０７値上価格表 (2)_■月別付加額グラフ_●全体企画会議資料（事業部全体）" xfId="857"/>
    <cellStyle name="_値上Ａランク_ﾍﾟｯﾄ試算依頼0601_池Ｍ依頼_価格表_０７値上価格表 (2)_●全体企画会議資料（事業部全体）" xfId="2336"/>
    <cellStyle name="_値上Ａランク_ﾍﾟｯﾄ試算依頼0601_池Ｍ依頼_価格表_営業向けレター" xfId="2338"/>
    <cellStyle name="_値上Ａランク_ﾍﾟｯﾄ試算依頼0601_池Ｍ依頼_価格表_営業向けレター_■月別付加額グラフ" xfId="2339"/>
    <cellStyle name="_値上Ａランク_ﾍﾟｯﾄ試算依頼0601_池Ｍ依頼_価格表_営業向けレター_■月別付加額グラフ_●全体企画会議資料（事業部全体）" xfId="2340"/>
    <cellStyle name="_値上Ａランク_ﾍﾟｯﾄ試算依頼0601_池Ｍ依頼_価格表_営業向けレター_●全体企画会議資料（事業部全体）" xfId="2341"/>
    <cellStyle name="_値上Ａランク_ﾍﾟｯﾄ試算依頼0601_未配信）HE事業部SABCDﾗﾝｸ価格表" xfId="622"/>
    <cellStyle name="_値上Ａランク_ホーム" xfId="2342"/>
    <cellStyle name="_値上Ａランク_ホーム(再)" xfId="217"/>
    <cellStyle name="_値上Ａランク_ホーム(再)_■月別付加額グラフ" xfId="2345"/>
    <cellStyle name="_値上Ａランク_ホーム(再)_■月別付加額グラフ_●全体企画会議資料（事業部全体）" xfId="2347"/>
    <cellStyle name="_値上Ａランク_ホーム(再)_●全体企画会議資料（事業部全体）" xfId="2349"/>
    <cellStyle name="_値上Ａランク_ホーム(再)_9月SABCDﾗﾝｸ" xfId="2237"/>
    <cellStyle name="_値上Ａランク_ホーム(再)_9月SABCDﾗﾝｸ_9月SABCDﾗﾝｸ" xfId="1934"/>
    <cellStyle name="_値上Ａランク_ホーム_■月別付加額グラフ" xfId="2325"/>
    <cellStyle name="_値上Ａランク_ホーム_■月別付加額グラフ_●全体企画会議資料（事業部全体）" xfId="2352"/>
    <cellStyle name="_値上Ａランク_ホーム_●全体企画会議資料（事業部全体）" xfId="2353"/>
    <cellStyle name="_値上Ａランク_ホーム_9月SABCDﾗﾝｸ" xfId="1116"/>
    <cellStyle name="_値上Ａランク_ホーム_9月SABCDﾗﾝｸ_9月SABCDﾗﾝｸ" xfId="2354"/>
    <cellStyle name="_値上Ａランク_ﾎｰﾑ11月SABCDランク" xfId="1975"/>
    <cellStyle name="_値上Ａランク_ワンケアＱＡ" xfId="2356"/>
    <cellStyle name="_値上Ａランク_営業向けレター" xfId="2357"/>
    <cellStyle name="_値上Ａランク_営業向けレター_■月別付加額グラフ" xfId="1085"/>
    <cellStyle name="_値上Ａランク_営業向けレター_■月別付加額グラフ_●全体企画会議資料（事業部全体）" xfId="2358"/>
    <cellStyle name="_値上Ａランク_営業向けレター_●全体企画会議資料（事業部全体）" xfId="2359"/>
    <cellStyle name="_値上Ａランク_収納家具" xfId="2360"/>
    <cellStyle name="_値上Ａランク_収納家具_■月別付加額グラフ" xfId="2362"/>
    <cellStyle name="_値上Ａランク_収納家具_■月別付加額グラフ_●全体企画会議資料（事業部全体）" xfId="2363"/>
    <cellStyle name="_値上Ａランク_収納家具_●全体企画会議資料（事業部全体）" xfId="2364"/>
    <cellStyle name="_値上Ａランク_池Ｍ依頼_価格表" xfId="435"/>
    <cellStyle name="_値上Ａランク_池Ｍ依頼_価格表_■月別付加額グラフ" xfId="216"/>
    <cellStyle name="_値上Ａランク_池Ｍ依頼_価格表_■月別付加額グラフ_●全体企画会議資料（事業部全体）" xfId="2350"/>
    <cellStyle name="_値上Ａランク_池Ｍ依頼_価格表_●全体企画会議資料（事業部全体）" xfId="527"/>
    <cellStyle name="_値上Ａランク_池Ｍ依頼_価格表_０７値上価格表 (2)" xfId="2365"/>
    <cellStyle name="_値上Ａランク_池Ｍ依頼_価格表_０７値上価格表 (2)_■月別付加額グラフ" xfId="2367"/>
    <cellStyle name="_値上Ａランク_池Ｍ依頼_価格表_０７値上価格表 (2)_■月別付加額グラフ_●全体企画会議資料（事業部全体）" xfId="2283"/>
    <cellStyle name="_値上Ａランク_池Ｍ依頼_価格表_０７値上価格表 (2)_●全体企画会議資料（事業部全体）" xfId="1859"/>
    <cellStyle name="_値上Ａランク_池Ｍ依頼_価格表_営業向けレター" xfId="2368"/>
    <cellStyle name="_値上Ａランク_池Ｍ依頼_価格表_営業向けレター_■月別付加額グラフ" xfId="2369"/>
    <cellStyle name="_値上Ａランク_池Ｍ依頼_価格表_営業向けレター_■月別付加額グラフ_●全体企画会議資料（事業部全体）" xfId="2371"/>
    <cellStyle name="_値上Ａランク_池Ｍ依頼_価格表_営業向けレター_●全体企画会議資料（事業部全体）" xfId="2372"/>
    <cellStyle name="_値上Ａランク_未配信）HE事業部SABCDﾗﾝｸ価格表" xfId="2373"/>
    <cellStyle name="_池Ｍ依頼_価格表" xfId="2375"/>
    <cellStyle name="_池Ｍ依頼_価格表_■月別付加額グラフ" xfId="2376"/>
    <cellStyle name="_池Ｍ依頼_価格表_■月別付加額グラフ_●全体企画会議資料（事業部全体）" xfId="2377"/>
    <cellStyle name="_池Ｍ依頼_価格表_●全体企画会議資料（事業部全体）" xfId="2378"/>
    <cellStyle name="_池Ｍ依頼_価格表_０７値上価格表 (2)" xfId="2379"/>
    <cellStyle name="_池Ｍ依頼_価格表_０７値上価格表 (2)_■月別付加額グラフ" xfId="2380"/>
    <cellStyle name="_池Ｍ依頼_価格表_０７値上価格表 (2)_■月別付加額グラフ_●全体企画会議資料（事業部全体）" xfId="2381"/>
    <cellStyle name="_池Ｍ依頼_価格表_０７値上価格表 (2)_●全体企画会議資料（事業部全体）" xfId="1265"/>
    <cellStyle name="_池Ｍ依頼_価格表_営業向けレター" xfId="2382"/>
    <cellStyle name="_池Ｍ依頼_価格表_営業向けレター_■月別付加額グラフ" xfId="2383"/>
    <cellStyle name="_池Ｍ依頼_価格表_営業向けレター_■月別付加額グラフ_●全体企画会議資料（事業部全体）" xfId="2384"/>
    <cellStyle name="_池Ｍ依頼_価格表_営業向けレター_●全体企画会議資料（事業部全体）" xfId="2387"/>
    <cellStyle name="_訂正企画書" xfId="2388"/>
    <cellStyle name="_訂正企画書_商品台帳（11月～2月出荷商品）" xfId="2390"/>
    <cellStyle name="_訂正企画書_商品台帳（11月～2月出荷商品）_商品台帳4月分" xfId="2391"/>
    <cellStyle name="_訂正企画書_商品台帳4月分" xfId="2392"/>
    <cellStyle name="_貼り付け用" xfId="2393"/>
    <cellStyle name="_貼り付け用_（仮）OAVｼﾘｰｽﾞ引出つき(ﾌﾞﾗｳﾝ)" xfId="2145"/>
    <cellStyle name="_貼り付け用_（仮）OAVｼﾘｰｽﾞ引出つき(ﾌﾞﾗｳﾝ)_（原本）幹部研修会発表用" xfId="1579"/>
    <cellStyle name="_貼り付け用_（仮）OAVｼﾘｰｽﾞ引出つき(ﾌﾞﾗｳﾝ)_(正）TOFｼﾘｰｽﾞ商品詳細③" xfId="2394"/>
    <cellStyle name="_貼り付け用_（仮）OAVｼﾘｰｽﾞ引出つき(ﾌﾞﾗｳﾝ)_【ｺｰﾅﾝ】軽量" xfId="2395"/>
    <cellStyle name="_貼り付け用_（仮）OAVｼﾘｰｽﾞ引出つき(ﾌﾞﾗｳﾝ)_【ｺｰﾅﾝ】軽量_【ｺｰﾅﾝ】返品明細" xfId="1876"/>
    <cellStyle name="_貼り付け用_（仮）OAVｼﾘｰｽﾞ引出つき(ﾌﾞﾗｳﾝ)_【ｺｰﾅﾝ】軽量_【ｺｰﾅﾝ】返品明細_2009事業計画（資材）" xfId="947"/>
    <cellStyle name="_貼り付け用_（仮）OAVｼﾘｰｽﾞ引出つき(ﾌﾞﾗｳﾝ)_【ｺｰﾅﾝ】軽量_1007【大口用】コーナン波板導入提案価格一覧" xfId="292"/>
    <cellStyle name="_貼り付け用_（仮）OAVｼﾘｰｽﾞ引出つき(ﾌﾞﾗｳﾝ)_【ｺｰﾅﾝ】軽量_1007【大口用】コーナン波板導入提案価格一覧_【ｺｰﾅﾝ】返品明細" xfId="1721"/>
    <cellStyle name="_貼り付け用_（仮）OAVｼﾘｰｽﾞ引出つき(ﾌﾞﾗｳﾝ)_【ｺｰﾅﾝ】軽量_1007【大口用】コーナン波板導入提案価格一覧_【ｺｰﾅﾝ】返品明細_2009事業計画（資材）" xfId="2396"/>
    <cellStyle name="_貼り付け用_（仮）OAVｼﾘｰｽﾞ引出つき(ﾌﾞﾗｳﾝ)_【ｺｰﾅﾝ】軽量_1007【大口用】コーナン波板導入提案価格一覧_2009事業計画（資材）" xfId="2397"/>
    <cellStyle name="_貼り付け用_（仮）OAVｼﾘｰｽﾞ引出つき(ﾌﾞﾗｳﾝ)_【ｺｰﾅﾝ】軽量_2009事業計画（資材）" xfId="2398"/>
    <cellStyle name="_貼り付け用_（仮）OAVｼﾘｰｽﾞ引出つき(ﾌﾞﾗｳﾝ)_【ｺｰﾅﾝ】返品明細" xfId="2399"/>
    <cellStyle name="_貼り付け用_（仮）OAVｼﾘｰｽﾞ引出つき(ﾌﾞﾗｳﾝ)_【ｺｰﾅﾝ】返品明細_2009事業計画（資材）" xfId="1021"/>
    <cellStyle name="_貼り付け用_（仮）OAVｼﾘｰｽﾞ引出つき(ﾌﾞﾗｳﾝ)_【最終】ｼﾞｮｲ波板提案資料" xfId="2400"/>
    <cellStyle name="_貼り付け用_（仮）OAVｼﾘｰｽﾞ引出つき(ﾌﾞﾗｳﾝ)_【超重要】波板商談資料" xfId="2401"/>
    <cellStyle name="_貼り付け用_（仮）OAVｼﾘｰｽﾞ引出つき(ﾌﾞﾗｳﾝ)_【超重要】波板商談資料_【ｺｰﾅﾝ】返品明細" xfId="2402"/>
    <cellStyle name="_貼り付け用_（仮）OAVｼﾘｰｽﾞ引出つき(ﾌﾞﾗｳﾝ)_【超重要】波板商談資料_【ｺｰﾅﾝ】返品明細_2009事業計画（資材）" xfId="390"/>
    <cellStyle name="_貼り付け用_（仮）OAVｼﾘｰｽﾞ引出つき(ﾌﾞﾗｳﾝ)_【超重要】波板商談資料_【最終】ｼﾞｮｲ波板提案資料" xfId="2405"/>
    <cellStyle name="_貼り付け用_（仮）OAVｼﾘｰｽﾞ引出つき(ﾌﾞﾗｳﾝ)_【超重要】波板商談資料_【副社長】コーナン価格" xfId="2406"/>
    <cellStyle name="_貼り付け用_（仮）OAVｼﾘｰｽﾞ引出つき(ﾌﾞﾗｳﾝ)_【超重要】波板商談資料_【副社長】コーナン価格_【ｺｰﾅﾝ】返品明細" xfId="112"/>
    <cellStyle name="_貼り付け用_（仮）OAVｼﾘｰｽﾞ引出つき(ﾌﾞﾗｳﾝ)_【超重要】波板商談資料_【副社長】コーナン価格_【ｺｰﾅﾝ】返品明細_2009事業計画（資材）" xfId="2407"/>
    <cellStyle name="_貼り付け用_（仮）OAVｼﾘｰｽﾞ引出つき(ﾌﾞﾗｳﾝ)_【超重要】波板商談資料_【副社長】コーナン価格_2009事業計画（資材）" xfId="2408"/>
    <cellStyle name="_貼り付け用_（仮）OAVｼﾘｰｽﾞ引出つき(ﾌﾞﾗｳﾝ)_【超重要】波板商談資料_1007【大口用】コーナン波板導入提案価格一覧" xfId="22"/>
    <cellStyle name="_貼り付け用_（仮）OAVｼﾘｰｽﾞ引出つき(ﾌﾞﾗｳﾝ)_【超重要】波板商談資料_1007【大口用】コーナン波板導入提案価格一覧_【ｺｰﾅﾝ】返品明細" xfId="2409"/>
    <cellStyle name="_貼り付け用_（仮）OAVｼﾘｰｽﾞ引出つき(ﾌﾞﾗｳﾝ)_【超重要】波板商談資料_1007【大口用】コーナン波板導入提案価格一覧_【ｺｰﾅﾝ】返品明細_2009事業計画（資材）" xfId="2410"/>
    <cellStyle name="_貼り付け用_（仮）OAVｼﾘｰｽﾞ引出つき(ﾌﾞﾗｳﾝ)_【超重要】波板商談資料_1007【大口用】コーナン波板導入提案価格一覧_2009事業計画（資材）" xfId="2309"/>
    <cellStyle name="_貼り付け用_（仮）OAVｼﾘｰｽﾞ引出つき(ﾌﾞﾗｳﾝ)_【超重要】波板商談資料_2009事業計画（資材）" xfId="2411"/>
    <cellStyle name="_貼り付け用_（仮）OAVｼﾘｰｽﾞ引出つき(ﾌﾞﾗｳﾝ)_【超重要】波板商談資料_軽量ｶﾗｰ提案" xfId="2412"/>
    <cellStyle name="_貼り付け用_（仮）OAVｼﾘｰｽﾞ引出つき(ﾌﾞﾗｳﾝ)_【超重要】波板商談資料_軽量ｶﾗｰ提案_【ｺｰﾅﾝ】返品明細" xfId="2413"/>
    <cellStyle name="_貼り付け用_（仮）OAVｼﾘｰｽﾞ引出つき(ﾌﾞﾗｳﾝ)_【超重要】波板商談資料_軽量ｶﾗｰ提案_【ｺｰﾅﾝ】返品明細_2009事業計画（資材）" xfId="2416"/>
    <cellStyle name="_貼り付け用_（仮）OAVｼﾘｰｽﾞ引出つき(ﾌﾞﾗｳﾝ)_【超重要】波板商談資料_軽量ｶﾗｰ提案_1007【大口用】コーナン波板導入提案価格一覧" xfId="2417"/>
    <cellStyle name="_貼り付け用_（仮）OAVｼﾘｰｽﾞ引出つき(ﾌﾞﾗｳﾝ)_【超重要】波板商談資料_軽量ｶﾗｰ提案_1007【大口用】コーナン波板導入提案価格一覧_【ｺｰﾅﾝ】返品明細" xfId="2418"/>
    <cellStyle name="_貼り付け用_（仮）OAVｼﾘｰｽﾞ引出つき(ﾌﾞﾗｳﾝ)_【超重要】波板商談資料_軽量ｶﾗｰ提案_1007【大口用】コーナン波板導入提案価格一覧_【ｺｰﾅﾝ】返品明細_2009事業計画（資材）" xfId="2419"/>
    <cellStyle name="_貼り付け用_（仮）OAVｼﾘｰｽﾞ引出つき(ﾌﾞﾗｳﾝ)_【超重要】波板商談資料_軽量ｶﾗｰ提案_1007【大口用】コーナン波板導入提案価格一覧_2009事業計画（資材）" xfId="2422"/>
    <cellStyle name="_貼り付け用_（仮）OAVｼﾘｰｽﾞ引出つき(ﾌﾞﾗｳﾝ)_【超重要】波板商談資料_軽量ｶﾗｰ提案_2009事業計画（資材）" xfId="1710"/>
    <cellStyle name="_貼り付け用_（仮）OAVｼﾘｰｽﾞ引出つき(ﾌﾞﾗｳﾝ)_【超重要】波板商談資料_島忠" xfId="2424"/>
    <cellStyle name="_貼り付け用_（仮）OAVｼﾘｰｽﾞ引出つき(ﾌﾞﾗｳﾝ)_【超重要】波板商談資料_島忠_【ｺｰﾅﾝ】返品明細" xfId="2425"/>
    <cellStyle name="_貼り付け用_（仮）OAVｼﾘｰｽﾞ引出つき(ﾌﾞﾗｳﾝ)_【超重要】波板商談資料_島忠_【ｺｰﾅﾝ】返品明細_2009事業計画（資材）" xfId="2426"/>
    <cellStyle name="_貼り付け用_（仮）OAVｼﾘｰｽﾞ引出つき(ﾌﾞﾗｳﾝ)_【超重要】波板商談資料_島忠_1007【大口用】コーナン波板導入提案価格一覧" xfId="2428"/>
    <cellStyle name="_貼り付け用_（仮）OAVｼﾘｰｽﾞ引出つき(ﾌﾞﾗｳﾝ)_【超重要】波板商談資料_島忠_1007【大口用】コーナン波板導入提案価格一覧_【ｺｰﾅﾝ】返品明細" xfId="2429"/>
    <cellStyle name="_貼り付け用_（仮）OAVｼﾘｰｽﾞ引出つき(ﾌﾞﾗｳﾝ)_【超重要】波板商談資料_島忠_1007【大口用】コーナン波板導入提案価格一覧_【ｺｰﾅﾝ】返品明細_2009事業計画（資材）" xfId="2431"/>
    <cellStyle name="_貼り付け用_（仮）OAVｼﾘｰｽﾞ引出つき(ﾌﾞﾗｳﾝ)_【超重要】波板商談資料_島忠_1007【大口用】コーナン波板導入提案価格一覧_2009事業計画（資材）" xfId="196"/>
    <cellStyle name="_貼り付け用_（仮）OAVｼﾘｰｽﾞ引出つき(ﾌﾞﾗｳﾝ)_【超重要】波板商談資料_島忠_2009事業計画（資材）" xfId="385"/>
    <cellStyle name="_貼り付け用_（仮）OAVｼﾘｰｽﾞ引出つき(ﾌﾞﾗｳﾝ)_【副社長】コーナン価格" xfId="2433"/>
    <cellStyle name="_貼り付け用_（仮）OAVｼﾘｰｽﾞ引出つき(ﾌﾞﾗｳﾝ)_【副社長】コーナン価格_【ｺｰﾅﾝ】返品明細" xfId="2434"/>
    <cellStyle name="_貼り付け用_（仮）OAVｼﾘｰｽﾞ引出つき(ﾌﾞﾗｳﾝ)_【副社長】コーナン価格_【ｺｰﾅﾝ】返品明細_2009事業計画（資材）" xfId="2435"/>
    <cellStyle name="_貼り付け用_（仮）OAVｼﾘｰｽﾞ引出つき(ﾌﾞﾗｳﾝ)_【副社長】コーナン価格_2009事業計画（資材）" xfId="2436"/>
    <cellStyle name="_貼り付け用_（仮）OAVｼﾘｰｽﾞ引出つき(ﾌﾞﾗｳﾝ)_■月別付加額グラフ" xfId="1407"/>
    <cellStyle name="_貼り付け用_（仮）OAVｼﾘｰｽﾞ引出つき(ﾌﾞﾗｳﾝ)_■月別付加額グラフ_●全体企画会議資料（事業部全体）" xfId="2437"/>
    <cellStyle name="_貼り付け用_（仮）OAVｼﾘｰｽﾞ引出つき(ﾌﾞﾗｳﾝ)_●全体企画会議資料（事業部全体）" xfId="2147"/>
    <cellStyle name="_貼り付け用_（仮）OAVｼﾘｰｽﾞ引出つき(ﾌﾞﾗｳﾝ)_０７値上価格表 (2)" xfId="2438"/>
    <cellStyle name="_貼り付け用_（仮）OAVｼﾘｰｽﾞ引出つき(ﾌﾞﾗｳﾝ)_０７値上価格表 (2)_■月別付加額グラフ" xfId="2439"/>
    <cellStyle name="_貼り付け用_（仮）OAVｼﾘｰｽﾞ引出つき(ﾌﾞﾗｳﾝ)_０７値上価格表 (2)_■月別付加額グラフ_●全体企画会議資料（事業部全体）" xfId="2440"/>
    <cellStyle name="_貼り付け用_（仮）OAVｼﾘｰｽﾞ引出つき(ﾌﾞﾗｳﾝ)_０７値上価格表 (2)_●全体企画会議資料（事業部全体）" xfId="683"/>
    <cellStyle name="_貼り付け用_（仮）OAVｼﾘｰｽﾞ引出つき(ﾌﾞﾗｳﾝ)_1007【大口用】コーナン波板導入提案価格一覧" xfId="1641"/>
    <cellStyle name="_貼り付け用_（仮）OAVｼﾘｰｽﾞ引出つき(ﾌﾞﾗｳﾝ)_1007【大口用】コーナン波板導入提案価格一覧_【ｺｰﾅﾝ】返品明細" xfId="1429"/>
    <cellStyle name="_貼り付け用_（仮）OAVｼﾘｰｽﾞ引出つき(ﾌﾞﾗｳﾝ)_1007【大口用】コーナン波板導入提案価格一覧_【ｺｰﾅﾝ】返品明細_2009事業計画（資材）" xfId="2441"/>
    <cellStyle name="_貼り付け用_（仮）OAVｼﾘｰｽﾞ引出つき(ﾌﾞﾗｳﾝ)_1007【大口用】コーナン波板導入提案価格一覧_2009事業計画（資材）" xfId="2444"/>
    <cellStyle name="_貼り付け用_（仮）OAVｼﾘｰｽﾞ引出つき(ﾌﾞﾗｳﾝ)_2007年下期重点新商品ペット" xfId="1222"/>
    <cellStyle name="_貼り付け用_（仮）OAVｼﾘｰｽﾞ引出つき(ﾌﾞﾗｳﾝ)_2007年下期重点新商品ペット_■月別付加額グラフ" xfId="2445"/>
    <cellStyle name="_貼り付け用_（仮）OAVｼﾘｰｽﾞ引出つき(ﾌﾞﾗｳﾝ)_2007年下期重点新商品ペット_■月別付加額グラフ_●全体企画会議資料（事業部全体）" xfId="2446"/>
    <cellStyle name="_貼り付け用_（仮）OAVｼﾘｰｽﾞ引出つき(ﾌﾞﾗｳﾝ)_2007年下期重点新商品ペット_●全体企画会議資料（事業部全体）" xfId="1771"/>
    <cellStyle name="_貼り付け用_（仮）OAVｼﾘｰｽﾞ引出つき(ﾌﾞﾗｳﾝ)_2007年下期重点新商品リスト" xfId="2447"/>
    <cellStyle name="_貼り付け用_（仮）OAVｼﾘｰｽﾞ引出つき(ﾌﾞﾗｳﾝ)_2007年下期重点新商品リスト_■月別付加額グラフ" xfId="2449"/>
    <cellStyle name="_貼り付け用_（仮）OAVｼﾘｰｽﾞ引出つき(ﾌﾞﾗｳﾝ)_2007年下期重点新商品リスト_■月別付加額グラフ_●全体企画会議資料（事業部全体）" xfId="2450"/>
    <cellStyle name="_貼り付け用_（仮）OAVｼﾘｰｽﾞ引出つき(ﾌﾞﾗｳﾝ)_2007年下期重点新商品リスト_●全体企画会議資料（事業部全体）" xfId="1140"/>
    <cellStyle name="_貼り付け用_（仮）OAVｼﾘｰｽﾞ引出つき(ﾌﾞﾗｳﾝ)_2007年下期重点新商品リストハード" xfId="130"/>
    <cellStyle name="_貼り付け用_（仮）OAVｼﾘｰｽﾞ引出つき(ﾌﾞﾗｳﾝ)_2007年下期重点新商品リストハード_■月別付加額グラフ" xfId="2451"/>
    <cellStyle name="_貼り付け用_（仮）OAVｼﾘｰｽﾞ引出つき(ﾌﾞﾗｳﾝ)_2007年下期重点新商品リストハード_■月別付加額グラフ_●全体企画会議資料（事業部全体）" xfId="626"/>
    <cellStyle name="_貼り付け用_（仮）OAVｼﾘｰｽﾞ引出つき(ﾌﾞﾗｳﾝ)_2007年下期重点新商品リストハード_●全体企画会議資料（事業部全体）" xfId="2453"/>
    <cellStyle name="_貼り付け用_（仮）OAVｼﾘｰｽﾞ引出つき(ﾌﾞﾗｳﾝ)_2009事業計画（資材）" xfId="2454"/>
    <cellStyle name="_貼り付け用_（仮）OAVｼﾘｰｽﾞ引出つき(ﾌﾞﾗｳﾝ)_さよならﾌﾞﾗｳﾝ管TVﾗｯｸ企画書" xfId="82"/>
    <cellStyle name="_貼り付け用_（仮）OAVｼﾘｰｽﾞ引出つき(ﾌﾞﾗｳﾝ)_さよならﾌﾞﾗｳﾝ管TVﾗｯｸ企画書_(正）TOFｼﾘｰｽﾞ商品詳細③" xfId="2455"/>
    <cellStyle name="_貼り付け用_（仮）OAVｼﾘｰｽﾞ引出つき(ﾌﾞﾗｳﾝ)_ホーム2007年下期重点新商品リスト" xfId="1191"/>
    <cellStyle name="_貼り付け用_（仮）OAVｼﾘｰｽﾞ引出つき(ﾌﾞﾗｳﾝ)_ホーム2007年下期重点新商品リスト_■月別付加額グラフ" xfId="2457"/>
    <cellStyle name="_貼り付け用_（仮）OAVｼﾘｰｽﾞ引出つき(ﾌﾞﾗｳﾝ)_ホーム2007年下期重点新商品リスト_■月別付加額グラフ_●全体企画会議資料（事業部全体）" xfId="2039"/>
    <cellStyle name="_貼り付け用_（仮）OAVｼﾘｰｽﾞ引出つき(ﾌﾞﾗｳﾝ)_ホーム2007年下期重点新商品リスト_●全体企画会議資料（事業部全体）" xfId="2458"/>
    <cellStyle name="_貼り付け用_（仮）OAVｼﾘｰｽﾞ引出つき(ﾌﾞﾗｳﾝ)_営業向けレター" xfId="268"/>
    <cellStyle name="_貼り付け用_（仮）OAVｼﾘｰｽﾞ引出つき(ﾌﾞﾗｳﾝ)_営業向けレター_■月別付加額グラフ" xfId="2461"/>
    <cellStyle name="_貼り付け用_（仮）OAVｼﾘｰｽﾞ引出つき(ﾌﾞﾗｳﾝ)_営業向けレター_■月別付加額グラフ_●全体企画会議資料（事業部全体）" xfId="2462"/>
    <cellStyle name="_貼り付け用_（仮）OAVｼﾘｰｽﾞ引出つき(ﾌﾞﾗｳﾝ)_営業向けレター_●全体企画会議資料（事業部全体）" xfId="395"/>
    <cellStyle name="_貼り付け用_（仮）OAVｼﾘｰｽﾞ引出つき(ﾌﾞﾗｳﾝ)_亀鶴依頼押入れ" xfId="2463"/>
    <cellStyle name="_貼り付け用_（仮）OAVｼﾘｰｽﾞ引出つき(ﾌﾞﾗｳﾝ)_軽量ｶﾗｰ提案" xfId="2465"/>
    <cellStyle name="_貼り付け用_（仮）OAVｼﾘｰｽﾞ引出つき(ﾌﾞﾗｳﾝ)_軽量ｶﾗｰ提案_【ｺｰﾅﾝ】返品明細" xfId="2468"/>
    <cellStyle name="_貼り付け用_（仮）OAVｼﾘｰｽﾞ引出つき(ﾌﾞﾗｳﾝ)_軽量ｶﾗｰ提案_【ｺｰﾅﾝ】返品明細_2009事業計画（資材）" xfId="477"/>
    <cellStyle name="_貼り付け用_（仮）OAVｼﾘｰｽﾞ引出つき(ﾌﾞﾗｳﾝ)_軽量ｶﾗｰ提案_1007【大口用】コーナン波板導入提案価格一覧" xfId="2470"/>
    <cellStyle name="_貼り付け用_（仮）OAVｼﾘｰｽﾞ引出つき(ﾌﾞﾗｳﾝ)_軽量ｶﾗｰ提案_1007【大口用】コーナン波板導入提案価格一覧_【ｺｰﾅﾝ】返品明細" xfId="1324"/>
    <cellStyle name="_貼り付け用_（仮）OAVｼﾘｰｽﾞ引出つき(ﾌﾞﾗｳﾝ)_軽量ｶﾗｰ提案_1007【大口用】コーナン波板導入提案価格一覧_【ｺｰﾅﾝ】返品明細_2009事業計画（資材）" xfId="1449"/>
    <cellStyle name="_貼り付け用_（仮）OAVｼﾘｰｽﾞ引出つき(ﾌﾞﾗｳﾝ)_軽量ｶﾗｰ提案_1007【大口用】コーナン波板導入提案価格一覧_2009事業計画（資材）" xfId="2471"/>
    <cellStyle name="_貼り付け用_（仮）OAVｼﾘｰｽﾞ引出つき(ﾌﾞﾗｳﾝ)_軽量ｶﾗｰ提案_2009事業計画（資材）" xfId="2169"/>
    <cellStyle name="_貼り付け用_（仮）OAVｼﾘｰｽﾞ引出つき(ﾌﾞﾗｳﾝ)_収納・2007年下期重点新商品リスト" xfId="2051"/>
    <cellStyle name="_貼り付け用_（仮）OAVｼﾘｰｽﾞ引出つき(ﾌﾞﾗｳﾝ)_収納・2007年下期重点新商品リスト_■月別付加額グラフ" xfId="2053"/>
    <cellStyle name="_貼り付け用_（仮）OAVｼﾘｰｽﾞ引出つき(ﾌﾞﾗｳﾝ)_収納・2007年下期重点新商品リスト_■月別付加額グラフ_●全体企画会議資料（事業部全体）" xfId="2056"/>
    <cellStyle name="_貼り付け用_（仮）OAVｼﾘｰｽﾞ引出つき(ﾌﾞﾗｳﾝ)_収納・2007年下期重点新商品リスト_●全体企画会議資料（事業部全体）" xfId="2058"/>
    <cellStyle name="_貼り付け用_（仮）OAVｼﾘｰｽﾞ引出つき(ﾌﾞﾗｳﾝ)_島忠" xfId="274"/>
    <cellStyle name="_貼り付け用_（仮）OAVｼﾘｰｽﾞ引出つき(ﾌﾞﾗｳﾝ)_島忠_【ｺｰﾅﾝ】返品明細" xfId="383"/>
    <cellStyle name="_貼り付け用_（仮）OAVｼﾘｰｽﾞ引出つき(ﾌﾞﾗｳﾝ)_島忠_【ｺｰﾅﾝ】返品明細_2009事業計画（資材）" xfId="402"/>
    <cellStyle name="_貼り付け用_（仮）OAVｼﾘｰｽﾞ引出つき(ﾌﾞﾗｳﾝ)_島忠_1007【大口用】コーナン波板導入提案価格一覧" xfId="2469"/>
    <cellStyle name="_貼り付け用_（仮）OAVｼﾘｰｽﾞ引出つき(ﾌﾞﾗｳﾝ)_島忠_1007【大口用】コーナン波板導入提案価格一覧_【ｺｰﾅﾝ】返品明細" xfId="2472"/>
    <cellStyle name="_貼り付け用_（仮）OAVｼﾘｰｽﾞ引出つき(ﾌﾞﾗｳﾝ)_島忠_1007【大口用】コーナン波板導入提案価格一覧_【ｺｰﾅﾝ】返品明細_2009事業計画（資材）" xfId="2473"/>
    <cellStyle name="_貼り付け用_（仮）OAVｼﾘｰｽﾞ引出つき(ﾌﾞﾗｳﾝ)_島忠_1007【大口用】コーナン波板導入提案価格一覧_2009事業計画（資材）" xfId="478"/>
    <cellStyle name="_貼り付け用_（仮）OAVｼﾘｰｽﾞ引出つき(ﾌﾞﾗｳﾝ)_島忠_2009事業計画（資材）" xfId="1100"/>
    <cellStyle name="_貼り付け用_（仮）OAVﾎﾞｰﾄﾞ" xfId="2474"/>
    <cellStyle name="_貼り付け用_（仮）OAVﾎﾞｰﾄﾞ_（原本）幹部研修会発表用" xfId="2475"/>
    <cellStyle name="_貼り付け用_（仮）OAVﾎﾞｰﾄﾞ_(正）TOFｼﾘｰｽﾞ商品詳細③" xfId="2476"/>
    <cellStyle name="_貼り付け用_（仮）OAVﾎﾞｰﾄﾞ_【ｺｰﾅﾝ】軽量" xfId="1436"/>
    <cellStyle name="_貼り付け用_（仮）OAVﾎﾞｰﾄﾞ_【ｺｰﾅﾝ】軽量_【ｺｰﾅﾝ】返品明細" xfId="2477"/>
    <cellStyle name="_貼り付け用_（仮）OAVﾎﾞｰﾄﾞ_【ｺｰﾅﾝ】軽量_【ｺｰﾅﾝ】返品明細_2009事業計画（資材）" xfId="2478"/>
    <cellStyle name="_貼り付け用_（仮）OAVﾎﾞｰﾄﾞ_【ｺｰﾅﾝ】軽量_1007【大口用】コーナン波板導入提案価格一覧" xfId="553"/>
    <cellStyle name="_貼り付け用_（仮）OAVﾎﾞｰﾄﾞ_【ｺｰﾅﾝ】軽量_1007【大口用】コーナン波板導入提案価格一覧_【ｺｰﾅﾝ】返品明細" xfId="2479"/>
    <cellStyle name="_貼り付け用_（仮）OAVﾎﾞｰﾄﾞ_【ｺｰﾅﾝ】軽量_1007【大口用】コーナン波板導入提案価格一覧_【ｺｰﾅﾝ】返品明細_2009事業計画（資材）" xfId="1093"/>
    <cellStyle name="_貼り付け用_（仮）OAVﾎﾞｰﾄﾞ_【ｺｰﾅﾝ】軽量_1007【大口用】コーナン波板導入提案価格一覧_2009事業計画（資材）" xfId="2480"/>
    <cellStyle name="_貼り付け用_（仮）OAVﾎﾞｰﾄﾞ_【ｺｰﾅﾝ】軽量_2009事業計画（資材）" xfId="2481"/>
    <cellStyle name="_貼り付け用_（仮）OAVﾎﾞｰﾄﾞ_【ｺｰﾅﾝ】返品明細" xfId="2482"/>
    <cellStyle name="_貼り付け用_（仮）OAVﾎﾞｰﾄﾞ_【ｺｰﾅﾝ】返品明細_2009事業計画（資材）" xfId="2483"/>
    <cellStyle name="_貼り付け用_（仮）OAVﾎﾞｰﾄﾞ_【最終】ｼﾞｮｲ波板提案資料" xfId="2484"/>
    <cellStyle name="_貼り付け用_（仮）OAVﾎﾞｰﾄﾞ_【超重要】波板商談資料" xfId="2485"/>
    <cellStyle name="_貼り付け用_（仮）OAVﾎﾞｰﾄﾞ_【超重要】波板商談資料_【ｺｰﾅﾝ】返品明細" xfId="2487"/>
    <cellStyle name="_貼り付け用_（仮）OAVﾎﾞｰﾄﾞ_【超重要】波板商談資料_【ｺｰﾅﾝ】返品明細_2009事業計画（資材）" xfId="1618"/>
    <cellStyle name="_貼り付け用_（仮）OAVﾎﾞｰﾄﾞ_【超重要】波板商談資料_【最終】ｼﾞｮｲ波板提案資料" xfId="2488"/>
    <cellStyle name="_貼り付け用_（仮）OAVﾎﾞｰﾄﾞ_【超重要】波板商談資料_【副社長】コーナン価格" xfId="2489"/>
    <cellStyle name="_貼り付け用_（仮）OAVﾎﾞｰﾄﾞ_【超重要】波板商談資料_【副社長】コーナン価格_【ｺｰﾅﾝ】返品明細" xfId="2491"/>
    <cellStyle name="_貼り付け用_（仮）OAVﾎﾞｰﾄﾞ_【超重要】波板商談資料_【副社長】コーナン価格_【ｺｰﾅﾝ】返品明細_2009事業計画（資材）" xfId="2492"/>
    <cellStyle name="_貼り付け用_（仮）OAVﾎﾞｰﾄﾞ_【超重要】波板商談資料_【副社長】コーナン価格_2009事業計画（資材）" xfId="2153"/>
    <cellStyle name="_貼り付け用_（仮）OAVﾎﾞｰﾄﾞ_【超重要】波板商談資料_1007【大口用】コーナン波板導入提案価格一覧" xfId="2494"/>
    <cellStyle name="_貼り付け用_（仮）OAVﾎﾞｰﾄﾞ_【超重要】波板商談資料_1007【大口用】コーナン波板導入提案価格一覧_【ｺｰﾅﾝ】返品明細" xfId="2495"/>
    <cellStyle name="_貼り付け用_（仮）OAVﾎﾞｰﾄﾞ_【超重要】波板商談資料_1007【大口用】コーナン波板導入提案価格一覧_【ｺｰﾅﾝ】返品明細_2009事業計画（資材）" xfId="2496"/>
    <cellStyle name="_貼り付け用_（仮）OAVﾎﾞｰﾄﾞ_【超重要】波板商談資料_1007【大口用】コーナン波板導入提案価格一覧_2009事業計画（資材）" xfId="2498"/>
    <cellStyle name="_貼り付け用_（仮）OAVﾎﾞｰﾄﾞ_【超重要】波板商談資料_2009事業計画（資材）" xfId="1716"/>
    <cellStyle name="_貼り付け用_（仮）OAVﾎﾞｰﾄﾞ_【超重要】波板商談資料_軽量ｶﾗｰ提案" xfId="2499"/>
    <cellStyle name="_貼り付け用_（仮）OAVﾎﾞｰﾄﾞ_【超重要】波板商談資料_軽量ｶﾗｰ提案_【ｺｰﾅﾝ】返品明細" xfId="2501"/>
    <cellStyle name="_貼り付け用_（仮）OAVﾎﾞｰﾄﾞ_【超重要】波板商談資料_軽量ｶﾗｰ提案_【ｺｰﾅﾝ】返品明細_2009事業計画（資材）" xfId="2502"/>
    <cellStyle name="_貼り付け用_（仮）OAVﾎﾞｰﾄﾞ_【超重要】波板商談資料_軽量ｶﾗｰ提案_1007【大口用】コーナン波板導入提案価格一覧" xfId="1525"/>
    <cellStyle name="_貼り付け用_（仮）OAVﾎﾞｰﾄﾞ_【超重要】波板商談資料_軽量ｶﾗｰ提案_1007【大口用】コーナン波板導入提案価格一覧_【ｺｰﾅﾝ】返品明細" xfId="2503"/>
    <cellStyle name="_貼り付け用_（仮）OAVﾎﾞｰﾄﾞ_【超重要】波板商談資料_軽量ｶﾗｰ提案_1007【大口用】コーナン波板導入提案価格一覧_【ｺｰﾅﾝ】返品明細_2009事業計画（資材）" xfId="28"/>
    <cellStyle name="_貼り付け用_（仮）OAVﾎﾞｰﾄﾞ_【超重要】波板商談資料_軽量ｶﾗｰ提案_1007【大口用】コーナン波板導入提案価格一覧_2009事業計画（資材）" xfId="2506"/>
    <cellStyle name="_貼り付け用_（仮）OAVﾎﾞｰﾄﾞ_【超重要】波板商談資料_軽量ｶﾗｰ提案_2009事業計画（資材）" xfId="2508"/>
    <cellStyle name="_貼り付け用_（仮）OAVﾎﾞｰﾄﾞ_【超重要】波板商談資料_島忠" xfId="1374"/>
    <cellStyle name="_貼り付け用_（仮）OAVﾎﾞｰﾄﾞ_【超重要】波板商談資料_島忠_【ｺｰﾅﾝ】返品明細" xfId="169"/>
    <cellStyle name="_貼り付け用_（仮）OAVﾎﾞｰﾄﾞ_【超重要】波板商談資料_島忠_【ｺｰﾅﾝ】返品明細_2009事業計画（資材）" xfId="2509"/>
    <cellStyle name="_貼り付け用_（仮）OAVﾎﾞｰﾄﾞ_【超重要】波板商談資料_島忠_1007【大口用】コーナン波板導入提案価格一覧" xfId="2510"/>
    <cellStyle name="_貼り付け用_（仮）OAVﾎﾞｰﾄﾞ_【超重要】波板商談資料_島忠_1007【大口用】コーナン波板導入提案価格一覧_【ｺｰﾅﾝ】返品明細" xfId="2511"/>
    <cellStyle name="_貼り付け用_（仮）OAVﾎﾞｰﾄﾞ_【超重要】波板商談資料_島忠_1007【大口用】コーナン波板導入提案価格一覧_【ｺｰﾅﾝ】返品明細_2009事業計画（資材）" xfId="2513"/>
    <cellStyle name="_貼り付け用_（仮）OAVﾎﾞｰﾄﾞ_【超重要】波板商談資料_島忠_1007【大口用】コーナン波板導入提案価格一覧_2009事業計画（資材）" xfId="2514"/>
    <cellStyle name="_貼り付け用_（仮）OAVﾎﾞｰﾄﾞ_【超重要】波板商談資料_島忠_2009事業計画（資材）" xfId="2515"/>
    <cellStyle name="_貼り付け用_（仮）OAVﾎﾞｰﾄﾞ_【副社長】コーナン価格" xfId="2517"/>
    <cellStyle name="_貼り付け用_（仮）OAVﾎﾞｰﾄﾞ_【副社長】コーナン価格_【ｺｰﾅﾝ】返品明細" xfId="2519"/>
    <cellStyle name="_貼り付け用_（仮）OAVﾎﾞｰﾄﾞ_【副社長】コーナン価格_【ｺｰﾅﾝ】返品明細_2009事業計画（資材）" xfId="1396"/>
    <cellStyle name="_貼り付け用_（仮）OAVﾎﾞｰﾄﾞ_【副社長】コーナン価格_2009事業計画（資材）" xfId="2520"/>
    <cellStyle name="_貼り付け用_（仮）OAVﾎﾞｰﾄﾞ_■月別付加額グラフ" xfId="2522"/>
    <cellStyle name="_貼り付け用_（仮）OAVﾎﾞｰﾄﾞ_■月別付加額グラフ_●全体企画会議資料（事業部全体）" xfId="1071"/>
    <cellStyle name="_貼り付け用_（仮）OAVﾎﾞｰﾄﾞ_●全体企画会議資料（事業部全体）" xfId="2523"/>
    <cellStyle name="_貼り付け用_（仮）OAVﾎﾞｰﾄﾞ_０７値上価格表 (2)" xfId="2524"/>
    <cellStyle name="_貼り付け用_（仮）OAVﾎﾞｰﾄﾞ_０７値上価格表 (2)_■月別付加額グラフ" xfId="2525"/>
    <cellStyle name="_貼り付け用_（仮）OAVﾎﾞｰﾄﾞ_０７値上価格表 (2)_■月別付加額グラフ_●全体企画会議資料（事業部全体）" xfId="2527"/>
    <cellStyle name="_貼り付け用_（仮）OAVﾎﾞｰﾄﾞ_０７値上価格表 (2)_●全体企画会議資料（事業部全体）" xfId="2528"/>
    <cellStyle name="_貼り付け用_（仮）OAVﾎﾞｰﾄﾞ_1007【大口用】コーナン波板導入提案価格一覧" xfId="241"/>
    <cellStyle name="_貼り付け用_（仮）OAVﾎﾞｰﾄﾞ_1007【大口用】コーナン波板導入提案価格一覧_【ｺｰﾅﾝ】返品明細" xfId="243"/>
    <cellStyle name="_貼り付け用_（仮）OAVﾎﾞｰﾄﾞ_1007【大口用】コーナン波板導入提案価格一覧_【ｺｰﾅﾝ】返品明細_2009事業計画（資材）" xfId="245"/>
    <cellStyle name="_貼り付け用_（仮）OAVﾎﾞｰﾄﾞ_1007【大口用】コーナン波板導入提案価格一覧_2009事業計画（資材）" xfId="251"/>
    <cellStyle name="_貼り付け用_（仮）OAVﾎﾞｰﾄﾞ_2007年下期重点新商品ペット" xfId="2529"/>
    <cellStyle name="_貼り付け用_（仮）OAVﾎﾞｰﾄﾞ_2007年下期重点新商品ペット_■月別付加額グラフ" xfId="748"/>
    <cellStyle name="_貼り付け用_（仮）OAVﾎﾞｰﾄﾞ_2007年下期重点新商品ペット_■月別付加額グラフ_●全体企画会議資料（事業部全体）" xfId="1917"/>
    <cellStyle name="_貼り付け用_（仮）OAVﾎﾞｰﾄﾞ_2007年下期重点新商品ペット_●全体企画会議資料（事業部全体）" xfId="2530"/>
    <cellStyle name="_貼り付け用_（仮）OAVﾎﾞｰﾄﾞ_2007年下期重点新商品リスト" xfId="2096"/>
    <cellStyle name="_貼り付け用_（仮）OAVﾎﾞｰﾄﾞ_2007年下期重点新商品リスト_■月別付加額グラフ" xfId="2163"/>
    <cellStyle name="_貼り付け用_（仮）OAVﾎﾞｰﾄﾞ_2007年下期重点新商品リスト_■月別付加額グラフ_●全体企画会議資料（事業部全体）" xfId="760"/>
    <cellStyle name="_貼り付け用_（仮）OAVﾎﾞｰﾄﾞ_2007年下期重点新商品リスト_●全体企画会議資料（事業部全体）" xfId="1238"/>
    <cellStyle name="_貼り付け用_（仮）OAVﾎﾞｰﾄﾞ_2007年下期重点新商品リストハード" xfId="2531"/>
    <cellStyle name="_貼り付け用_（仮）OAVﾎﾞｰﾄﾞ_2007年下期重点新商品リストハード_■月別付加額グラフ" xfId="2532"/>
    <cellStyle name="_貼り付け用_（仮）OAVﾎﾞｰﾄﾞ_2007年下期重点新商品リストハード_■月別付加額グラフ_●全体企画会議資料（事業部全体）" xfId="2536"/>
    <cellStyle name="_貼り付け用_（仮）OAVﾎﾞｰﾄﾞ_2007年下期重点新商品リストハード_●全体企画会議資料（事業部全体）" xfId="2537"/>
    <cellStyle name="_貼り付け用_（仮）OAVﾎﾞｰﾄﾞ_2009事業計画（資材）" xfId="2538"/>
    <cellStyle name="_貼り付け用_（仮）OAVﾎﾞｰﾄﾞ_OAVｼﾘｰｽﾞ引出つき(ﾌﾞﾗｳﾝ)" xfId="2541"/>
    <cellStyle name="_貼り付け用_（仮）OAVﾎﾞｰﾄﾞ_OAVｼﾘｰｽﾞ引出つき(ﾌﾞﾗｳﾝ)_(正）TOFｼﾘｰｽﾞ商品詳細③" xfId="2543"/>
    <cellStyle name="_貼り付け用_（仮）OAVﾎﾞｰﾄﾞ_さよならﾌﾞﾗｳﾝ管TVﾗｯｸ企画書" xfId="2141"/>
    <cellStyle name="_貼り付け用_（仮）OAVﾎﾞｰﾄﾞ_さよならﾌﾞﾗｳﾝ管TVﾗｯｸ企画書_(正）TOFｼﾘｰｽﾞ商品詳細③" xfId="2544"/>
    <cellStyle name="_貼り付け用_（仮）OAVﾎﾞｰﾄﾞ_ホーム2007年下期重点新商品リスト" xfId="1649"/>
    <cellStyle name="_貼り付け用_（仮）OAVﾎﾞｰﾄﾞ_ホーム2007年下期重点新商品リスト_■月別付加額グラフ" xfId="1802"/>
    <cellStyle name="_貼り付け用_（仮）OAVﾎﾞｰﾄﾞ_ホーム2007年下期重点新商品リスト_■月別付加額グラフ_●全体企画会議資料（事業部全体）" xfId="597"/>
    <cellStyle name="_貼り付け用_（仮）OAVﾎﾞｰﾄﾞ_ホーム2007年下期重点新商品リスト_●全体企画会議資料（事業部全体）" xfId="1652"/>
    <cellStyle name="_貼り付け用_（仮）OAVﾎﾞｰﾄﾞ_営業向けレター" xfId="2545"/>
    <cellStyle name="_貼り付け用_（仮）OAVﾎﾞｰﾄﾞ_営業向けレター_■月別付加額グラフ" xfId="2293"/>
    <cellStyle name="_貼り付け用_（仮）OAVﾎﾞｰﾄﾞ_営業向けレター_■月別付加額グラフ_●全体企画会議資料（事業部全体）" xfId="1920"/>
    <cellStyle name="_貼り付け用_（仮）OAVﾎﾞｰﾄﾞ_営業向けレター_●全体企画会議資料（事業部全体）" xfId="2546"/>
    <cellStyle name="_貼り付け用_（仮）OAVﾎﾞｰﾄﾞ_亀鶴依頼押入れ" xfId="2547"/>
    <cellStyle name="_貼り付け用_（仮）OAVﾎﾞｰﾄﾞ_軽量ｶﾗｰ提案" xfId="2548"/>
    <cellStyle name="_貼り付け用_（仮）OAVﾎﾞｰﾄﾞ_軽量ｶﾗｰ提案_【ｺｰﾅﾝ】返品明細" xfId="2550"/>
    <cellStyle name="_貼り付け用_（仮）OAVﾎﾞｰﾄﾞ_軽量ｶﾗｰ提案_【ｺｰﾅﾝ】返品明細_2009事業計画（資材）" xfId="2229"/>
    <cellStyle name="_貼り付け用_（仮）OAVﾎﾞｰﾄﾞ_軽量ｶﾗｰ提案_1007【大口用】コーナン波板導入提案価格一覧" xfId="1503"/>
    <cellStyle name="_貼り付け用_（仮）OAVﾎﾞｰﾄﾞ_軽量ｶﾗｰ提案_1007【大口用】コーナン波板導入提案価格一覧_【ｺｰﾅﾝ】返品明細" xfId="2553"/>
    <cellStyle name="_貼り付け用_（仮）OAVﾎﾞｰﾄﾞ_軽量ｶﾗｰ提案_1007【大口用】コーナン波板導入提案価格一覧_【ｺｰﾅﾝ】返品明細_2009事業計画（資材）" xfId="2555"/>
    <cellStyle name="_貼り付け用_（仮）OAVﾎﾞｰﾄﾞ_軽量ｶﾗｰ提案_1007【大口用】コーナン波板導入提案価格一覧_2009事業計画（資材）" xfId="282"/>
    <cellStyle name="_貼り付け用_（仮）OAVﾎﾞｰﾄﾞ_軽量ｶﾗｰ提案_2009事業計画（資材）" xfId="2556"/>
    <cellStyle name="_貼り付け用_（仮）OAVﾎﾞｰﾄﾞ_収納・2007年下期重点新商品リスト" xfId="90"/>
    <cellStyle name="_貼り付け用_（仮）OAVﾎﾞｰﾄﾞ_収納・2007年下期重点新商品リスト_■月別付加額グラフ" xfId="2456"/>
    <cellStyle name="_貼り付け用_（仮）OAVﾎﾞｰﾄﾞ_収納・2007年下期重点新商品リスト_■月別付加額グラフ_●全体企画会議資料（事業部全体）" xfId="2557"/>
    <cellStyle name="_貼り付け用_（仮）OAVﾎﾞｰﾄﾞ_収納・2007年下期重点新商品リスト_●全体企画会議資料（事業部全体）" xfId="2558"/>
    <cellStyle name="_貼り付け用_（仮）OAVﾎﾞｰﾄﾞ_島忠" xfId="2559"/>
    <cellStyle name="_貼り付け用_（仮）OAVﾎﾞｰﾄﾞ_島忠_【ｺｰﾅﾝ】返品明細" xfId="2306"/>
    <cellStyle name="_貼り付け用_（仮）OAVﾎﾞｰﾄﾞ_島忠_【ｺｰﾅﾝ】返品明細_2009事業計画（資材）" xfId="616"/>
    <cellStyle name="_貼り付け用_（仮）OAVﾎﾞｰﾄﾞ_島忠_1007【大口用】コーナン波板導入提案価格一覧" xfId="2560"/>
    <cellStyle name="_貼り付け用_（仮）OAVﾎﾞｰﾄﾞ_島忠_1007【大口用】コーナン波板導入提案価格一覧_【ｺｰﾅﾝ】返品明細" xfId="2562"/>
    <cellStyle name="_貼り付け用_（仮）OAVﾎﾞｰﾄﾞ_島忠_1007【大口用】コーナン波板導入提案価格一覧_【ｺｰﾅﾝ】返品明細_2009事業計画（資材）" xfId="1251"/>
    <cellStyle name="_貼り付け用_（仮）OAVﾎﾞｰﾄﾞ_島忠_1007【大口用】コーナン波板導入提案価格一覧_2009事業計画（資材）" xfId="1322"/>
    <cellStyle name="_貼り付け用_（仮）OAVﾎﾞｰﾄﾞ_島忠_2009事業計画（資材）" xfId="1083"/>
    <cellStyle name="_貼り付け用_(仮)RGﾁｪｽﾄ商品詳細" xfId="2563"/>
    <cellStyle name="_貼り付け用_（仮）新型RGｱﾌﾟﾛｰﾁﾚﾎﾟｰﾄ" xfId="2414"/>
    <cellStyle name="_貼り付け用_（原本）幹部研修会発表用" xfId="2564"/>
    <cellStyle name="_貼り付け用_（正）OAVｼﾘｰｽﾞ" xfId="2565"/>
    <cellStyle name="_貼り付け用_（正）OAVｼﾘｰｽﾞ_（原本）幹部研修会発表用" xfId="495"/>
    <cellStyle name="_貼り付け用_（正）OAVｼﾘｰｽﾞ_(正）TOFｼﾘｰｽﾞ商品詳細③" xfId="2566"/>
    <cellStyle name="_貼り付け用_（正）OAVｼﾘｰｽﾞ_【ｺｰﾅﾝ】軽量" xfId="1826"/>
    <cellStyle name="_貼り付け用_（正）OAVｼﾘｰｽﾞ_【ｺｰﾅﾝ】軽量_【ｺｰﾅﾝ】返品明細" xfId="790"/>
    <cellStyle name="_貼り付け用_（正）OAVｼﾘｰｽﾞ_【ｺｰﾅﾝ】軽量_【ｺｰﾅﾝ】返品明細_2009事業計画（資材）" xfId="812"/>
    <cellStyle name="_貼り付け用_（正）OAVｼﾘｰｽﾞ_【ｺｰﾅﾝ】軽量_1007【大口用】コーナン波板導入提案価格一覧" xfId="2567"/>
    <cellStyle name="_貼り付け用_（正）OAVｼﾘｰｽﾞ_【ｺｰﾅﾝ】軽量_1007【大口用】コーナン波板導入提案価格一覧_【ｺｰﾅﾝ】返品明細" xfId="2568"/>
    <cellStyle name="_貼り付け用_（正）OAVｼﾘｰｽﾞ_【ｺｰﾅﾝ】軽量_1007【大口用】コーナン波板導入提案価格一覧_【ｺｰﾅﾝ】返品明細_2009事業計画（資材）" xfId="166"/>
    <cellStyle name="_貼り付け用_（正）OAVｼﾘｰｽﾞ_【ｺｰﾅﾝ】軽量_1007【大口用】コーナン波板導入提案価格一覧_2009事業計画（資材）" xfId="2569"/>
    <cellStyle name="_貼り付け用_（正）OAVｼﾘｰｽﾞ_【ｺｰﾅﾝ】軽量_2009事業計画（資材）" xfId="1828"/>
    <cellStyle name="_貼り付け用_（正）OAVｼﾘｰｽﾞ_【ｺｰﾅﾝ】返品明細" xfId="2571"/>
    <cellStyle name="_貼り付け用_（正）OAVｼﾘｰｽﾞ_【ｺｰﾅﾝ】返品明細_2009事業計画（資材）" xfId="2572"/>
    <cellStyle name="_貼り付け用_（正）OAVｼﾘｰｽﾞ_【最終】ｼﾞｮｲ波板提案資料" xfId="2573"/>
    <cellStyle name="_貼り付け用_（正）OAVｼﾘｰｽﾞ_【超重要】波板商談資料" xfId="1836"/>
    <cellStyle name="_貼り付け用_（正）OAVｼﾘｰｽﾞ_【超重要】波板商談資料_【ｺｰﾅﾝ】返品明細" xfId="1333"/>
    <cellStyle name="_貼り付け用_（正）OAVｼﾘｰｽﾞ_【超重要】波板商談資料_【ｺｰﾅﾝ】返品明細_2009事業計画（資材）" xfId="2574"/>
    <cellStyle name="_貼り付け用_（正）OAVｼﾘｰｽﾞ_【超重要】波板商談資料_【最終】ｼﾞｮｲ波板提案資料" xfId="2230"/>
    <cellStyle name="_貼り付け用_（正）OAVｼﾘｰｽﾞ_【超重要】波板商談資料_【副社長】コーナン価格" xfId="1357"/>
    <cellStyle name="_貼り付け用_（正）OAVｼﾘｰｽﾞ_【超重要】波板商談資料_【副社長】コーナン価格_【ｺｰﾅﾝ】返品明細" xfId="1856"/>
    <cellStyle name="_貼り付け用_（正）OAVｼﾘｰｽﾞ_【超重要】波板商談資料_【副社長】コーナン価格_【ｺｰﾅﾝ】返品明細_2009事業計画（資材）" xfId="2575"/>
    <cellStyle name="_貼り付け用_（正）OAVｼﾘｰｽﾞ_【超重要】波板商談資料_【副社長】コーナン価格_2009事業計画（資材）" xfId="2576"/>
    <cellStyle name="_貼り付け用_（正）OAVｼﾘｰｽﾞ_【超重要】波板商談資料_1007【大口用】コーナン波板導入提案価格一覧" xfId="2577"/>
    <cellStyle name="_貼り付け用_（正）OAVｼﾘｰｽﾞ_【超重要】波板商談資料_1007【大口用】コーナン波板導入提案価格一覧_【ｺｰﾅﾝ】返品明細" xfId="2578"/>
    <cellStyle name="_貼り付け用_（正）OAVｼﾘｰｽﾞ_【超重要】波板商談資料_1007【大口用】コーナン波板導入提案価格一覧_【ｺｰﾅﾝ】返品明細_2009事業計画（資材）" xfId="2580"/>
    <cellStyle name="_貼り付け用_（正）OAVｼﾘｰｽﾞ_【超重要】波板商談資料_1007【大口用】コーナン波板導入提案価格一覧_2009事業計画（資材）" xfId="2581"/>
    <cellStyle name="_貼り付け用_（正）OAVｼﾘｰｽﾞ_【超重要】波板商談資料_2009事業計画（資材）" xfId="2582"/>
    <cellStyle name="_貼り付け用_（正）OAVｼﾘｰｽﾞ_【超重要】波板商談資料_軽量ｶﾗｰ提案" xfId="2583"/>
    <cellStyle name="_貼り付け用_（正）OAVｼﾘｰｽﾞ_【超重要】波板商談資料_軽量ｶﾗｰ提案_【ｺｰﾅﾝ】返品明細" xfId="2585"/>
    <cellStyle name="_貼り付け用_（正）OAVｼﾘｰｽﾞ_【超重要】波板商談資料_軽量ｶﾗｰ提案_【ｺｰﾅﾝ】返品明細_2009事業計画（資材）" xfId="1370"/>
    <cellStyle name="_貼り付け用_（正）OAVｼﾘｰｽﾞ_【超重要】波板商談資料_軽量ｶﾗｰ提案_1007【大口用】コーナン波板導入提案価格一覧" xfId="2588"/>
    <cellStyle name="_貼り付け用_（正）OAVｼﾘｰｽﾞ_【超重要】波板商談資料_軽量ｶﾗｰ提案_1007【大口用】コーナン波板導入提案価格一覧_【ｺｰﾅﾝ】返品明細" xfId="2361"/>
    <cellStyle name="_貼り付け用_（正）OAVｼﾘｰｽﾞ_【超重要】波板商談資料_軽量ｶﾗｰ提案_1007【大口用】コーナン波板導入提案価格一覧_【ｺｰﾅﾝ】返品明細_2009事業計画（資材）" xfId="1659"/>
    <cellStyle name="_貼り付け用_（正）OAVｼﾘｰｽﾞ_【超重要】波板商談資料_軽量ｶﾗｰ提案_1007【大口用】コーナン波板導入提案価格一覧_2009事業計画（資材）" xfId="2589"/>
    <cellStyle name="_貼り付け用_（正）OAVｼﾘｰｽﾞ_【超重要】波板商談資料_軽量ｶﾗｰ提案_2009事業計画（資材）" xfId="1992"/>
    <cellStyle name="_貼り付け用_（正）OAVｼﾘｰｽﾞ_【超重要】波板商談資料_島忠" xfId="942"/>
    <cellStyle name="_貼り付け用_（正）OAVｼﾘｰｽﾞ_【超重要】波板商談資料_島忠_【ｺｰﾅﾝ】返品明細" xfId="951"/>
    <cellStyle name="_貼り付け用_（正）OAVｼﾘｰｽﾞ_【超重要】波板商談資料_島忠_【ｺｰﾅﾝ】返品明細_2009事業計画（資材）" xfId="2312"/>
    <cellStyle name="_貼り付け用_（正）OAVｼﾘｰｽﾞ_【超重要】波板商談資料_島忠_1007【大口用】コーナン波板導入提案価格一覧" xfId="2590"/>
    <cellStyle name="_貼り付け用_（正）OAVｼﾘｰｽﾞ_【超重要】波板商談資料_島忠_1007【大口用】コーナン波板導入提案価格一覧_【ｺｰﾅﾝ】返品明細" xfId="2591"/>
    <cellStyle name="_貼り付け用_（正）OAVｼﾘｰｽﾞ_【超重要】波板商談資料_島忠_1007【大口用】コーナン波板導入提案価格一覧_【ｺｰﾅﾝ】返品明細_2009事業計画（資材）" xfId="2592"/>
    <cellStyle name="_貼り付け用_（正）OAVｼﾘｰｽﾞ_【超重要】波板商談資料_島忠_1007【大口用】コーナン波板導入提案価格一覧_2009事業計画（資材）" xfId="2593"/>
    <cellStyle name="_貼り付け用_（正）OAVｼﾘｰｽﾞ_【超重要】波板商談資料_島忠_2009事業計画（資材）" xfId="2594"/>
    <cellStyle name="_貼り付け用_（正）OAVｼﾘｰｽﾞ_【副社長】コーナン価格" xfId="2595"/>
    <cellStyle name="_貼り付け用_（正）OAVｼﾘｰｽﾞ_【副社長】コーナン価格_【ｺｰﾅﾝ】返品明細" xfId="416"/>
    <cellStyle name="_貼り付け用_（正）OAVｼﾘｰｽﾞ_【副社長】コーナン価格_【ｺｰﾅﾝ】返品明細_2009事業計画（資材）" xfId="2596"/>
    <cellStyle name="_貼り付け用_（正）OAVｼﾘｰｽﾞ_【副社長】コーナン価格_2009事業計画（資材）" xfId="1432"/>
    <cellStyle name="_貼り付け用_（正）OAVｼﾘｰｽﾞ_■月別付加額グラフ" xfId="841"/>
    <cellStyle name="_貼り付け用_（正）OAVｼﾘｰｽﾞ_■月別付加額グラフ_●全体企画会議資料（事業部全体）" xfId="1054"/>
    <cellStyle name="_貼り付け用_（正）OAVｼﾘｰｽﾞ_●全体企画会議資料（事業部全体）" xfId="2597"/>
    <cellStyle name="_貼り付け用_（正）OAVｼﾘｰｽﾞ_０７値上価格表 (2)" xfId="1585"/>
    <cellStyle name="_貼り付け用_（正）OAVｼﾘｰｽﾞ_０７値上価格表 (2)_■月別付加額グラフ" xfId="1860"/>
    <cellStyle name="_貼り付け用_（正）OAVｼﾘｰｽﾞ_０７値上価格表 (2)_■月別付加額グラフ_●全体企画会議資料（事業部全体）" xfId="1862"/>
    <cellStyle name="_貼り付け用_（正）OAVｼﾘｰｽﾞ_０７値上価格表 (2)_●全体企画会議資料（事業部全体）" xfId="1588"/>
    <cellStyle name="_貼り付け用_（正）OAVｼﾘｰｽﾞ_1007【大口用】コーナン波板導入提案価格一覧" xfId="2598"/>
    <cellStyle name="_貼り付け用_（正）OAVｼﾘｰｽﾞ_1007【大口用】コーナン波板導入提案価格一覧_【ｺｰﾅﾝ】返品明細" xfId="2600"/>
    <cellStyle name="_貼り付け用_（正）OAVｼﾘｰｽﾞ_1007【大口用】コーナン波板導入提案価格一覧_【ｺｰﾅﾝ】返品明細_2009事業計画（資材）" xfId="1755"/>
    <cellStyle name="_貼り付け用_（正）OAVｼﾘｰｽﾞ_1007【大口用】コーナン波板導入提案価格一覧_2009事業計画（資材）" xfId="2601"/>
    <cellStyle name="_貼り付け用_（正）OAVｼﾘｰｽﾞ_2007年下期重点新商品ペット" xfId="1129"/>
    <cellStyle name="_貼り付け用_（正）OAVｼﾘｰｽﾞ_2007年下期重点新商品ペット_■月別付加額グラフ" xfId="2602"/>
    <cellStyle name="_貼り付け用_（正）OAVｼﾘｰｽﾞ_2007年下期重点新商品ペット_■月別付加額グラフ_●全体企画会議資料（事業部全体）" xfId="2605"/>
    <cellStyle name="_貼り付け用_（正）OAVｼﾘｰｽﾞ_2007年下期重点新商品ペット_●全体企画会議資料（事業部全体）" xfId="2539"/>
    <cellStyle name="_貼り付け用_（正）OAVｼﾘｰｽﾞ_2007年下期重点新商品リスト" xfId="2607"/>
    <cellStyle name="_貼り付け用_（正）OAVｼﾘｰｽﾞ_2007年下期重点新商品リスト_■月別付加額グラフ" xfId="2608"/>
    <cellStyle name="_貼り付け用_（正）OAVｼﾘｰｽﾞ_2007年下期重点新商品リスト_■月別付加額グラフ_●全体企画会議資料（事業部全体）" xfId="2609"/>
    <cellStyle name="_貼り付け用_（正）OAVｼﾘｰｽﾞ_2007年下期重点新商品リスト_●全体企画会議資料（事業部全体）" xfId="2610"/>
    <cellStyle name="_貼り付け用_（正）OAVｼﾘｰｽﾞ_2007年下期重点新商品リストハード" xfId="2612"/>
    <cellStyle name="_貼り付け用_（正）OAVｼﾘｰｽﾞ_2007年下期重点新商品リストハード_■月別付加額グラフ" xfId="2613"/>
    <cellStyle name="_貼り付け用_（正）OAVｼﾘｰｽﾞ_2007年下期重点新商品リストハード_■月別付加額グラフ_●全体企画会議資料（事業部全体）" xfId="2614"/>
    <cellStyle name="_貼り付け用_（正）OAVｼﾘｰｽﾞ_2007年下期重点新商品リストハード_●全体企画会議資料（事業部全体）" xfId="2615"/>
    <cellStyle name="_貼り付け用_（正）OAVｼﾘｰｽﾞ_2009事業計画（資材）" xfId="1700"/>
    <cellStyle name="_貼り付け用_（正）OAVｼﾘｰｽﾞ_さよならﾌﾞﾗｳﾝ管TVﾗｯｸ企画書" xfId="2617"/>
    <cellStyle name="_貼り付け用_（正）OAVｼﾘｰｽﾞ_さよならﾌﾞﾗｳﾝ管TVﾗｯｸ企画書_(正）TOFｼﾘｰｽﾞ商品詳細③" xfId="2618"/>
    <cellStyle name="_貼り付け用_（正）OAVｼﾘｰｽﾞ_ホーム2007年下期重点新商品リスト" xfId="2620"/>
    <cellStyle name="_貼り付け用_（正）OAVｼﾘｰｽﾞ_ホーム2007年下期重点新商品リスト_■月別付加額グラフ" xfId="2059"/>
    <cellStyle name="_貼り付け用_（正）OAVｼﾘｰｽﾞ_ホーム2007年下期重点新商品リスト_■月別付加額グラフ_●全体企画会議資料（事業部全体）" xfId="2621"/>
    <cellStyle name="_貼り付け用_（正）OAVｼﾘｰｽﾞ_ホーム2007年下期重点新商品リスト_●全体企画会議資料（事業部全体）" xfId="1646"/>
    <cellStyle name="_貼り付け用_（正）OAVｼﾘｰｽﾞ_営業向けレター" xfId="1253"/>
    <cellStyle name="_貼り付け用_（正）OAVｼﾘｰｽﾞ_営業向けレター_■月別付加額グラフ" xfId="1898"/>
    <cellStyle name="_貼り付け用_（正）OAVｼﾘｰｽﾞ_営業向けレター_■月別付加額グラフ_●全体企画会議資料（事業部全体）" xfId="2623"/>
    <cellStyle name="_貼り付け用_（正）OAVｼﾘｰｽﾞ_営業向けレター_●全体企画会議資料（事業部全体）" xfId="2624"/>
    <cellStyle name="_貼り付け用_（正）OAVｼﾘｰｽﾞ_亀鶴依頼押入れ" xfId="2625"/>
    <cellStyle name="_貼り付け用_（正）OAVｼﾘｰｽﾞ_軽量ｶﾗｰ提案" xfId="2627"/>
    <cellStyle name="_貼り付け用_（正）OAVｼﾘｰｽﾞ_軽量ｶﾗｰ提案_【ｺｰﾅﾝ】返品明細" xfId="1065"/>
    <cellStyle name="_貼り付け用_（正）OAVｼﾘｰｽﾞ_軽量ｶﾗｰ提案_【ｺｰﾅﾝ】返品明細_2009事業計画（資材）" xfId="87"/>
    <cellStyle name="_貼り付け用_（正）OAVｼﾘｰｽﾞ_軽量ｶﾗｰ提案_1007【大口用】コーナン波板導入提案価格一覧" xfId="850"/>
    <cellStyle name="_貼り付け用_（正）OAVｼﾘｰｽﾞ_軽量ｶﾗｰ提案_1007【大口用】コーナン波板導入提案価格一覧_【ｺｰﾅﾝ】返品明細" xfId="2628"/>
    <cellStyle name="_貼り付け用_（正）OAVｼﾘｰｽﾞ_軽量ｶﾗｰ提案_1007【大口用】コーナン波板導入提案価格一覧_【ｺｰﾅﾝ】返品明細_2009事業計画（資材）" xfId="339"/>
    <cellStyle name="_貼り付け用_（正）OAVｼﾘｰｽﾞ_軽量ｶﾗｰ提案_1007【大口用】コーナン波板導入提案価格一覧_2009事業計画（資材）" xfId="1491"/>
    <cellStyle name="_貼り付け用_（正）OAVｼﾘｰｽﾞ_軽量ｶﾗｰ提案_2009事業計画（資材）" xfId="1409"/>
    <cellStyle name="_貼り付け用_（正）OAVｼﾘｰｽﾞ_収納・2007年下期重点新商品リスト" xfId="2629"/>
    <cellStyle name="_貼り付け用_（正）OAVｼﾘｰｽﾞ_収納・2007年下期重点新商品リスト_■月別付加額グラフ" xfId="2630"/>
    <cellStyle name="_貼り付け用_（正）OAVｼﾘｰｽﾞ_収納・2007年下期重点新商品リスト_■月別付加額グラフ_●全体企画会議資料（事業部全体）" xfId="2631"/>
    <cellStyle name="_貼り付け用_（正）OAVｼﾘｰｽﾞ_収納・2007年下期重点新商品リスト_●全体企画会議資料（事業部全体）" xfId="2632"/>
    <cellStyle name="_貼り付け用_（正）OAVｼﾘｰｽﾞ_島忠" xfId="2188"/>
    <cellStyle name="_貼り付け用_（正）OAVｼﾘｰｽﾞ_島忠_【ｺｰﾅﾝ】返品明細" xfId="2633"/>
    <cellStyle name="_貼り付け用_（正）OAVｼﾘｰｽﾞ_島忠_【ｺｰﾅﾝ】返品明細_2009事業計画（資材）" xfId="2343"/>
    <cellStyle name="_貼り付け用_（正）OAVｼﾘｰｽﾞ_島忠_1007【大口用】コーナン波板導入提案価格一覧" xfId="2634"/>
    <cellStyle name="_貼り付け用_（正）OAVｼﾘｰｽﾞ_島忠_1007【大口用】コーナン波板導入提案価格一覧_【ｺｰﾅﾝ】返品明細" xfId="2635"/>
    <cellStyle name="_貼り付け用_（正）OAVｼﾘｰｽﾞ_島忠_1007【大口用】コーナン波板導入提案価格一覧_【ｺｰﾅﾝ】返品明細_2009事業計画（資材）" xfId="2637"/>
    <cellStyle name="_貼り付け用_（正）OAVｼﾘｰｽﾞ_島忠_1007【大口用】コーナン波板導入提案価格一覧_2009事業計画（資材）" xfId="2638"/>
    <cellStyle name="_貼り付け用_（正）OAVｼﾘｰｽﾞ_島忠_2009事業計画（資材）" xfId="2639"/>
    <cellStyle name="_貼り付け用_(正）TOFｼﾘｰｽﾞ商品詳細③" xfId="2640"/>
    <cellStyle name="_貼り付け用_【ｺｰﾅﾝ】軽量" xfId="2641"/>
    <cellStyle name="_貼り付け用_【ｺｰﾅﾝ】軽量_【ｺｰﾅﾝ】返品明細" xfId="2642"/>
    <cellStyle name="_貼り付け用_【ｺｰﾅﾝ】軽量_【ｺｰﾅﾝ】返品明細_2009事業計画（資材）" xfId="2644"/>
    <cellStyle name="_貼り付け用_【ｺｰﾅﾝ】軽量_1007【大口用】コーナン波板導入提案価格一覧" xfId="1001"/>
    <cellStyle name="_貼り付け用_【ｺｰﾅﾝ】軽量_1007【大口用】コーナン波板導入提案価格一覧_【ｺｰﾅﾝ】返品明細" xfId="2645"/>
    <cellStyle name="_貼り付け用_【ｺｰﾅﾝ】軽量_1007【大口用】コーナン波板導入提案価格一覧_【ｺｰﾅﾝ】返品明細_2009事業計画（資材）" xfId="2646"/>
    <cellStyle name="_貼り付け用_【ｺｰﾅﾝ】軽量_1007【大口用】コーナン波板導入提案価格一覧_2009事業計画（資材）" xfId="2647"/>
    <cellStyle name="_貼り付け用_【ｺｰﾅﾝ】軽量_2009事業計画（資材）" xfId="2648"/>
    <cellStyle name="_貼り付け用_【ｺｰﾅﾝ】返品明細" xfId="2650"/>
    <cellStyle name="_貼り付け用_【ｺｰﾅﾝ】返品明細_2009事業計画（資材）" xfId="1277"/>
    <cellStyle name="_貼り付け用_【最終】ｼﾞｮｲ波板提案資料" xfId="2131"/>
    <cellStyle name="_貼り付け用_【社外秘】新商品一覧≪ｶﾞｰﾃﾞﾝ≫0726" xfId="1763"/>
    <cellStyle name="_貼り付け用_【社外秘】新商品一覧≪ｶﾞｰﾃﾞﾝ≫0726_05.プラ鉢スポット企画のご提案" xfId="2652"/>
    <cellStyle name="_貼り付け用_【社外秘】新商品一覧≪ｶﾞｰﾃﾞﾝ≫0726_05.プラ鉢スポット企画のご提案_06.各企画提案_作成中送信用" xfId="2654"/>
    <cellStyle name="_貼り付け用_【社外秘】新商品一覧≪ｶﾞｰﾃﾞﾝ≫0726_05.プラ鉢スポット企画のご提案_08-0128-観葉植物売場立上促進企画" xfId="1795"/>
    <cellStyle name="_貼り付け用_【社外秘】新商品一覧≪ｶﾞｰﾃﾞﾝ≫0726_タカギ分析（2007.10.25）" xfId="2271"/>
    <cellStyle name="_貼り付け用_【商品詳細】火災報知器2009" xfId="2655"/>
    <cellStyle name="_貼り付け用_【大山＆柳沢チェック後】ＳＡＢＣＤランク価格表0723提案アイテム" xfId="2313"/>
    <cellStyle name="_貼り付け用_【超重要】波板商談資料" xfId="2656"/>
    <cellStyle name="_貼り付け用_【超重要】波板商談資料_【ｺｰﾅﾝ】返品明細" xfId="2657"/>
    <cellStyle name="_貼り付け用_【超重要】波板商談資料_【ｺｰﾅﾝ】返品明細_2009事業計画（資材）" xfId="2658"/>
    <cellStyle name="_貼り付け用_【超重要】波板商談資料_【最終】ｼﾞｮｲ波板提案資料" xfId="2659"/>
    <cellStyle name="_貼り付け用_【超重要】波板商談資料_【副社長】コーナン価格" xfId="930"/>
    <cellStyle name="_貼り付け用_【超重要】波板商談資料_【副社長】コーナン価格_【ｺｰﾅﾝ】返品明細" xfId="2660"/>
    <cellStyle name="_貼り付け用_【超重要】波板商談資料_【副社長】コーナン価格_【ｺｰﾅﾝ】返品明細_2009事業計画（資材）" xfId="2661"/>
    <cellStyle name="_貼り付け用_【超重要】波板商談資料_【副社長】コーナン価格_2009事業計画（資材）" xfId="2662"/>
    <cellStyle name="_貼り付け用_【超重要】波板商談資料_1007【大口用】コーナン波板導入提案価格一覧" xfId="1218"/>
    <cellStyle name="_貼り付け用_【超重要】波板商談資料_1007【大口用】コーナン波板導入提案価格一覧_【ｺｰﾅﾝ】返品明細" xfId="1632"/>
    <cellStyle name="_貼り付け用_【超重要】波板商談資料_1007【大口用】コーナン波板導入提案価格一覧_【ｺｰﾅﾝ】返品明細_2009事業計画（資材）" xfId="2663"/>
    <cellStyle name="_貼り付け用_【超重要】波板商談資料_1007【大口用】コーナン波板導入提案価格一覧_2009事業計画（資材）" xfId="1057"/>
    <cellStyle name="_貼り付け用_【超重要】波板商談資料_2009事業計画（資材）" xfId="1687"/>
    <cellStyle name="_貼り付け用_【超重要】波板商談資料_軽量ｶﾗｰ提案" xfId="2664"/>
    <cellStyle name="_貼り付け用_【超重要】波板商談資料_軽量ｶﾗｰ提案_【ｺｰﾅﾝ】返品明細" xfId="861"/>
    <cellStyle name="_貼り付け用_【超重要】波板商談資料_軽量ｶﾗｰ提案_【ｺｰﾅﾝ】返品明細_2009事業計画（資材）" xfId="2459"/>
    <cellStyle name="_貼り付け用_【超重要】波板商談資料_軽量ｶﾗｰ提案_1007【大口用】コーナン波板導入提案価格一覧" xfId="2665"/>
    <cellStyle name="_貼り付け用_【超重要】波板商談資料_軽量ｶﾗｰ提案_1007【大口用】コーナン波板導入提案価格一覧_【ｺｰﾅﾝ】返品明細" xfId="2666"/>
    <cellStyle name="_貼り付け用_【超重要】波板商談資料_軽量ｶﾗｰ提案_1007【大口用】コーナン波板導入提案価格一覧_【ｺｰﾅﾝ】返品明細_2009事業計画（資材）" xfId="2667"/>
    <cellStyle name="_貼り付け用_【超重要】波板商談資料_軽量ｶﾗｰ提案_1007【大口用】コーナン波板導入提案価格一覧_2009事業計画（資材）" xfId="2668"/>
    <cellStyle name="_貼り付け用_【超重要】波板商談資料_軽量ｶﾗｰ提案_2009事業計画（資材）" xfId="42"/>
    <cellStyle name="_貼り付け用_【超重要】波板商談資料_島忠" xfId="1958"/>
    <cellStyle name="_貼り付け用_【超重要】波板商談資料_島忠_【ｺｰﾅﾝ】返品明細" xfId="631"/>
    <cellStyle name="_貼り付け用_【超重要】波板商談資料_島忠_【ｺｰﾅﾝ】返品明細_2009事業計画（資材）" xfId="2337"/>
    <cellStyle name="_貼り付け用_【超重要】波板商談資料_島忠_1007【大口用】コーナン波板導入提案価格一覧" xfId="2671"/>
    <cellStyle name="_貼り付け用_【超重要】波板商談資料_島忠_1007【大口用】コーナン波板導入提案価格一覧_【ｺｰﾅﾝ】返品明細" xfId="2673"/>
    <cellStyle name="_貼り付け用_【超重要】波板商談資料_島忠_1007【大口用】コーナン波板導入提案価格一覧_【ｺｰﾅﾝ】返品明細_2009事業計画（資材）" xfId="2674"/>
    <cellStyle name="_貼り付け用_【超重要】波板商談資料_島忠_1007【大口用】コーナン波板導入提案価格一覧_2009事業計画（資材）" xfId="2159"/>
    <cellStyle name="_貼り付け用_【超重要】波板商談資料_島忠_2009事業計画（資材）" xfId="2675"/>
    <cellStyle name="_貼り付け用_【副社長】コーナン価格" xfId="355"/>
    <cellStyle name="_貼り付け用_【副社長】コーナン価格_【ｺｰﾅﾝ】返品明細" xfId="813"/>
    <cellStyle name="_貼り付け用_【副社長】コーナン価格_【ｺｰﾅﾝ】返品明細_2009事業計画（資材）" xfId="2677"/>
    <cellStyle name="_貼り付け用_【副社長】コーナン価格_2009事業計画（資材）" xfId="358"/>
    <cellStyle name="_貼り付け用_【保管】商品マスタ" xfId="2427"/>
    <cellStyle name="_貼り付け用_【保管】商品マスタ_■月別付加額グラフ" xfId="2678"/>
    <cellStyle name="_貼り付け用_【保管】商品マスタ_■月別付加額グラフ_●全体企画会議資料（事業部全体）" xfId="2679"/>
    <cellStyle name="_貼り付け用_【保管】商品マスタ_●全体企画会議資料（事業部全体）" xfId="2680"/>
    <cellStyle name="_貼り付け用_■ホーム0708" xfId="885"/>
    <cellStyle name="_貼り付け用_■ホーム0708_■月別付加額グラフ" xfId="2681"/>
    <cellStyle name="_貼り付け用_■ホーム0708_■月別付加額グラフ_●全体企画会議資料（事業部全体）" xfId="2683"/>
    <cellStyle name="_貼り付け用_■ホーム0708_●全体企画会議資料（事業部全体）" xfId="2685"/>
    <cellStyle name="_貼り付け用_■ホーム0708_9月SABCDﾗﾝｸ" xfId="2262"/>
    <cellStyle name="_貼り付け用_■ホーム0708_9月SABCDﾗﾝｸ_9月SABCDﾗﾝｸ" xfId="2296"/>
    <cellStyle name="_貼り付け用_■月別付加額グラフ" xfId="2442"/>
    <cellStyle name="_貼り付け用_■月別付加額グラフ_●全体企画会議資料（事業部全体）" xfId="2687"/>
    <cellStyle name="_貼り付け用_●全体企画会議資料（事業部全体）" xfId="49"/>
    <cellStyle name="_貼り付け用_●波板市場" xfId="2688"/>
    <cellStyle name="_貼り付け用_●波板市場_（原本）幹部研修会発表用" xfId="2689"/>
    <cellStyle name="_貼り付け用_●波板市場_【ｺｰﾅﾝ】軽量" xfId="2690"/>
    <cellStyle name="_貼り付け用_●波板市場_【ｺｰﾅﾝ】軽量_【ｺｰﾅﾝ】返品明細" xfId="2692"/>
    <cellStyle name="_貼り付け用_●波板市場_【ｺｰﾅﾝ】軽量_【ｺｰﾅﾝ】返品明細_2009事業計画（資材）" xfId="2693"/>
    <cellStyle name="_貼り付け用_●波板市場_【ｺｰﾅﾝ】軽量_1007【大口用】コーナン波板導入提案価格一覧" xfId="2695"/>
    <cellStyle name="_貼り付け用_●波板市場_【ｺｰﾅﾝ】軽量_1007【大口用】コーナン波板導入提案価格一覧_【ｺｰﾅﾝ】返品明細" xfId="2699"/>
    <cellStyle name="_貼り付け用_●波板市場_【ｺｰﾅﾝ】軽量_1007【大口用】コーナン波板導入提案価格一覧_【ｺｰﾅﾝ】返品明細_2009事業計画（資材）" xfId="2700"/>
    <cellStyle name="_貼り付け用_●波板市場_【ｺｰﾅﾝ】軽量_1007【大口用】コーナン波板導入提案価格一覧_2009事業計画（資材）" xfId="2701"/>
    <cellStyle name="_貼り付け用_●波板市場_【ｺｰﾅﾝ】軽量_2009事業計画（資材）" xfId="2702"/>
    <cellStyle name="_貼り付け用_●波板市場_【ｺｰﾅﾝ】返品明細" xfId="147"/>
    <cellStyle name="_貼り付け用_●波板市場_【ｺｰﾅﾝ】返品明細_2009事業計画（資材）" xfId="1766"/>
    <cellStyle name="_貼り付け用_●波板市場_1007【大口用】コーナン波板導入提案価格一覧" xfId="2705"/>
    <cellStyle name="_貼り付け用_●波板市場_1007【大口用】コーナン波板導入提案価格一覧_【ｺｰﾅﾝ】返品明細" xfId="2100"/>
    <cellStyle name="_貼り付け用_●波板市場_1007【大口用】コーナン波板導入提案価格一覧_【ｺｰﾅﾝ】返品明細_2009事業計画（資材）" xfId="695"/>
    <cellStyle name="_貼り付け用_●波板市場_2009事業計画（資材）" xfId="1026"/>
    <cellStyle name="_貼り付け用_●波板市場_軽量ｶﾗｰ提案" xfId="2706"/>
    <cellStyle name="_貼り付け用_●波板市場_軽量ｶﾗｰ提案_1007【大口用】コーナン波板導入提案価格一覧_【ｺｰﾅﾝ】返品明細" xfId="2109"/>
    <cellStyle name="_貼り付け用_●波板市場_軽量ｶﾗｰ提案_1007【大口用】コーナン波板導入提案価格一覧_2009事業計画（資材）" xfId="1690"/>
    <cellStyle name="_貼り付け用_●波板市場_島忠_1007【大口用】コーナン波板導入提案価格一覧" xfId="2201"/>
    <cellStyle name="_貼り付け用_●波板市場_島忠_1007【大口用】コーナン波板導入提案価格一覧_【ｺｰﾅﾝ】返品明細" xfId="2653"/>
    <cellStyle name="_貼り付け用_●波板市場_島忠_2009事業計画（資材）" xfId="1420"/>
    <cellStyle name="_貼り付け用_★19.AVﾎﾞｰﾄﾞ(OAV)" xfId="2708"/>
    <cellStyle name="_貼り付け用_★19.AVﾎﾞｰﾄﾞ(OAV)_（原本）幹部研修会発表用" xfId="2709"/>
    <cellStyle name="_貼り付け用_★19.AVﾎﾞｰﾄﾞ(OAV)_(正）TOFｼﾘｰｽﾞ商品詳細③" xfId="2710"/>
    <cellStyle name="_貼り付け用_★19.AVﾎﾞｰﾄﾞ(OAV)_【ｺｰﾅﾝ】軽量" xfId="1893"/>
    <cellStyle name="_貼り付け用_★19.AVﾎﾞｰﾄﾞ(OAV)_【ｺｰﾅﾝ】軽量_【ｺｰﾅﾝ】返品明細" xfId="566"/>
    <cellStyle name="_貼り付け用_★19.AVﾎﾞｰﾄﾞ(OAV)_【ｺｰﾅﾝ】軽量_【ｺｰﾅﾝ】返品明細_2009事業計画（資材）" xfId="1736"/>
    <cellStyle name="_貼り付け用_★19.AVﾎﾞｰﾄﾞ(OAV)_■月別付加額グラフ" xfId="2554"/>
    <cellStyle name="_貼り付け用_★19.AVﾎﾞｰﾄﾞ(OAV)_■月別付加額グラフ_●全体企画会議資料（事業部全体）" xfId="2711"/>
    <cellStyle name="_貼り付け用_★19.AVﾎﾞｰﾄﾞ(OAV)_●全体企画会議資料（事業部全体）" xfId="2713"/>
    <cellStyle name="_貼り付け用_★19.AVﾎﾞｰﾄﾞ(OAV)_０７値上価格表 (2)" xfId="1990"/>
    <cellStyle name="_貼り付け用_★19.AVﾎﾞｰﾄﾞ(OAV)_０７値上価格表 (2)_■月別付加額グラフ" xfId="2714"/>
    <cellStyle name="_貼り付け用_★19.AVﾎﾞｰﾄﾞ(OAV)_０７値上価格表 (2)_■月別付加額グラフ_●全体企画会議資料（事業部全体）" xfId="2715"/>
    <cellStyle name="_貼り付け用_★19.AVﾎﾞｰﾄﾞ(OAV)_０７値上価格表 (2)_●全体企画会議資料（事業部全体）" xfId="2716"/>
    <cellStyle name="_貼り付け用_★19.AVﾎﾞｰﾄﾞ(OAV)_2007年下期重点新商品ペット" xfId="2717"/>
    <cellStyle name="_貼り付け用_★19.AVﾎﾞｰﾄﾞ(OAV)_2007年下期重点新商品ペット_■月別付加額グラフ" xfId="2718"/>
    <cellStyle name="_貼り付け用_★19.AVﾎﾞｰﾄﾞ(OAV)_2007年下期重点新商品ペット_■月別付加額グラフ_●全体企画会議資料（事業部全体）" xfId="2719"/>
    <cellStyle name="_貼り付け用_★19.AVﾎﾞｰﾄﾞ(OAV)_2007年下期重点新商品ペット_●全体企画会議資料（事業部全体）" xfId="2317"/>
    <cellStyle name="_貼り付け用_★19.AVﾎﾞｰﾄﾞ(OAV)_2007年下期重点新商品リスト" xfId="2086"/>
    <cellStyle name="_貼り付け用_★19.AVﾎﾞｰﾄﾞ(OAV)_2007年下期重点新商品リスト_■月別付加額グラフ" xfId="2720"/>
    <cellStyle name="_貼り付け用_★19.AVﾎﾞｰﾄﾞ(OAV)_2007年下期重点新商品リスト_■月別付加額グラフ_●全体企画会議資料（事業部全体）" xfId="2721"/>
    <cellStyle name="_貼り付け用_★19.AVﾎﾞｰﾄﾞ(OAV)_2007年下期重点新商品リスト_●全体企画会議資料（事業部全体）" xfId="650"/>
    <cellStyle name="_貼り付け用_★19.AVﾎﾞｰﾄﾞ(OAV)_2007年下期重点新商品リストハード" xfId="2722"/>
    <cellStyle name="_貼り付け用_★19.AVﾎﾞｰﾄﾞ(OAV)_2007年下期重点新商品リストハード_■月別付加額グラフ" xfId="491"/>
    <cellStyle name="_貼り付け用_★19.AVﾎﾞｰﾄﾞ(OAV)_2007年下期重点新商品リストハード_■月別付加額グラフ_●全体企画会議資料（事業部全体）" xfId="2118"/>
    <cellStyle name="_貼り付け用_★19.AVﾎﾞｰﾄﾞ(OAV)_2007年下期重点新商品リストハード_●全体企画会議資料（事業部全体）" xfId="2723"/>
    <cellStyle name="_貼り付け用_★19.AVﾎﾞｰﾄﾞ(OAV)_OAVｼﾘｰｽﾞ引出つき(ﾌﾞﾗｳﾝ)" xfId="2724"/>
    <cellStyle name="_貼り付け用_★19.AVﾎﾞｰﾄﾞ(OAV)_OAVｼﾘｰｽﾞ引出つき(ﾌﾞﾗｳﾝ)_(正）TOFｼﾘｰｽﾞ商品詳細③" xfId="2725"/>
    <cellStyle name="_貼り付け用_★19.AVﾎﾞｰﾄﾞ(OAV)_さよならﾌﾞﾗｳﾝ管TVﾗｯｸ企画書" xfId="2726"/>
    <cellStyle name="_貼り付け用_★19.AVﾎﾞｰﾄﾞ(OAV)_さよならﾌﾞﾗｳﾝ管TVﾗｯｸ企画書_(正）TOFｼﾘｰｽﾞ商品詳細③" xfId="2727"/>
    <cellStyle name="_貼り付け用_★19.AVﾎﾞｰﾄﾞ(OAV)_ホーム2007年下期重点新商品リスト" xfId="2728"/>
    <cellStyle name="_貼り付け用_★19.AVﾎﾞｰﾄﾞ(OAV)_ホーム2007年下期重点新商品リスト_■月別付加額グラフ" xfId="2729"/>
    <cellStyle name="_貼り付け用_★19.AVﾎﾞｰﾄﾞ(OAV)_ホーム2007年下期重点新商品リスト_■月別付加額グラフ_●全体企画会議資料（事業部全体）" xfId="2730"/>
    <cellStyle name="_貼り付け用_★19.AVﾎﾞｰﾄﾞ(OAV)_ホーム2007年下期重点新商品リスト_●全体企画会議資料（事業部全体）" xfId="2731"/>
    <cellStyle name="_貼り付け用_★19.AVﾎﾞｰﾄﾞ(OAV)_営業向けレター" xfId="2732"/>
    <cellStyle name="_貼り付け用_★19.AVﾎﾞｰﾄﾞ(OAV)_営業向けレター_■月別付加額グラフ" xfId="2733"/>
    <cellStyle name="_貼り付け用_★19.AVﾎﾞｰﾄﾞ(OAV)_営業向けレター_■月別付加額グラフ_●全体企画会議資料（事業部全体）" xfId="2415"/>
    <cellStyle name="_貼り付け用_★19.AVﾎﾞｰﾄﾞ(OAV)_営業向けレター_●全体企画会議資料（事業部全体）" xfId="2734"/>
    <cellStyle name="_貼り付け用_★19.AVﾎﾞｰﾄﾞ(OAV)_収納・2007年下期重点新商品リスト" xfId="1452"/>
    <cellStyle name="_貼り付け用_★19.AVﾎﾞｰﾄﾞ(OAV)_収納・2007年下期重点新商品リスト_■月別付加額グラフ" xfId="1455"/>
    <cellStyle name="_貼り付け用_★19.AVﾎﾞｰﾄﾞ(OAV)_収納・2007年下期重点新商品リスト_■月別付加額グラフ_●全体企画会議資料（事業部全体）" xfId="1458"/>
    <cellStyle name="_貼り付け用_★19.AVﾎﾞｰﾄﾞ(OAV)_収納・2007年下期重点新商品リスト_●全体企画会議資料（事業部全体）" xfId="1461"/>
    <cellStyle name="_貼り付け用_★未配信★" xfId="2735"/>
    <cellStyle name="_貼り付け用_0126SABCD（試算済）" xfId="2736"/>
    <cellStyle name="_貼り付け用_0126SABCD（試算済）_9月SABCDﾗﾝｸ" xfId="2737"/>
    <cellStyle name="_貼り付け用_0126SABCD（試算済）_9月SABCDﾗﾝｸ_9月SABCDﾗﾝｸ" xfId="2466"/>
    <cellStyle name="_貼り付け用_05.プラ鉢スポット企画のご提案" xfId="2738"/>
    <cellStyle name="_貼り付け用_05.プラ鉢スポット企画のご提案_06.各企画提案_作成中送信用" xfId="2385"/>
    <cellStyle name="_貼り付け用_05.プラ鉢スポット企画のご提案_08-0128-観葉植物売場立上促進企画" xfId="1662"/>
    <cellStyle name="_貼り付け用_06-11-15SABCD価格表" xfId="2739"/>
    <cellStyle name="_貼り付け用_06-11-15SABCD価格表_【商品詳細】火災報知器2009" xfId="2740"/>
    <cellStyle name="_貼り付け用_06-11-15SABCD価格表_【大山＆柳沢チェック後】ＳＡＢＣＤランク価格表0723提案アイテム" xfId="2741"/>
    <cellStyle name="_貼り付け用_06-11-15SABCD価格表_【保管】商品マスタ" xfId="2742"/>
    <cellStyle name="_貼り付け用_06-11-15SABCD価格表_【保管】商品マスタ_■月別付加額グラフ" xfId="2744"/>
    <cellStyle name="_貼り付け用_06-11-15SABCD価格表_【保管】商品マスタ_■月別付加額グラフ_●全体企画会議資料（事業部全体）" xfId="2746"/>
    <cellStyle name="_貼り付け用_06-11-15SABCD価格表_【保管】商品マスタ_●全体企画会議資料（事業部全体）" xfId="2748"/>
    <cellStyle name="_貼り付け用_06-11-15SABCD価格表_■ホーム0708" xfId="561"/>
    <cellStyle name="_貼り付け用_06-11-15SABCD価格表_■ホーム0708_■月別付加額グラフ" xfId="2749"/>
    <cellStyle name="_貼り付け用_06-11-15SABCD価格表_■ホーム0708_■月別付加額グラフ_●全体企画会議資料（事業部全体）" xfId="2750"/>
    <cellStyle name="_貼り付け用_06-11-15SABCD価格表_■ホーム0708_●全体企画会議資料（事業部全体）" xfId="2751"/>
    <cellStyle name="_貼り付け用_06-11-15SABCD価格表_■ホーム0708_9月SABCDﾗﾝｸ" xfId="2753"/>
    <cellStyle name="_貼り付け用_06-11-15SABCD価格表_■ホーム0708_9月SABCDﾗﾝｸ_9月SABCDﾗﾝｸ" xfId="1427"/>
    <cellStyle name="_貼り付け用_06-11-15SABCD価格表_■月別付加額グラフ" xfId="2754"/>
    <cellStyle name="_貼り付け用_06-11-15SABCD価格表_■月別付加額グラフ_●全体企画会議資料（事業部全体）" xfId="2755"/>
    <cellStyle name="_貼り付け用_06-11-15SABCD価格表_●全体企画会議資料（事業部全体）" xfId="2756"/>
    <cellStyle name="_貼り付け用_06-11-15SABCD価格表_0126SABCD（試算済）" xfId="2757"/>
    <cellStyle name="_貼り付け用_06-11-15SABCD価格表_0126SABCD（試算済）_9月SABCDﾗﾝｸ" xfId="831"/>
    <cellStyle name="_貼り付け用_06-11-15SABCD価格表_0126SABCD（試算済）_9月SABCDﾗﾝｸ_9月SABCDﾗﾝｸ" xfId="2195"/>
    <cellStyle name="_貼り付け用_06-11-15SABCD価格表_０７値上価格表 (2)" xfId="2758"/>
    <cellStyle name="_貼り付け用_06-11-15SABCD価格表_０７値上価格表 (2)_■月別付加額グラフ" xfId="2759"/>
    <cellStyle name="_貼り付け用_06-11-15SABCD価格表_０７値上価格表 (2)_■月別付加額グラフ_●全体企画会議資料（事業部全体）" xfId="2518"/>
    <cellStyle name="_貼り付け用_06-11-15SABCD価格表_０７値上価格表 (2)_●全体企画会議資料（事業部全体）" xfId="2760"/>
    <cellStyle name="_貼り付け用_06-11-15SABCD価格表_0809Wシュレッダー事業部" xfId="2761"/>
    <cellStyle name="_貼り付け用_06-11-15SABCD価格表_1018" xfId="2762"/>
    <cellStyle name="_貼り付け用_06-11-15SABCD価格表_1018_9月SABCDﾗﾝｸ" xfId="2763"/>
    <cellStyle name="_貼り付け用_06-11-15SABCD価格表_1018_9月SABCDﾗﾝｸ_9月SABCDﾗﾝｸ" xfId="2764"/>
    <cellStyle name="_貼り付け用_06-11-15SABCD価格表_1-チェック" xfId="715"/>
    <cellStyle name="_貼り付け用_06-11-15SABCD価格表_⑤A納価違い" xfId="2298"/>
    <cellStyle name="_貼り付け用_06-11-15SABCD価格表_9月SABCDﾗﾝｸ" xfId="2765"/>
    <cellStyle name="_貼り付け用_06-11-15SABCD価格表_ＳＡＢＣＤランク価格表０７０３" xfId="2766"/>
    <cellStyle name="_貼り付け用_06-11-15SABCD価格表_ガーデン" xfId="2768"/>
    <cellStyle name="_貼り付け用_06-11-15SABCD価格表_ガーデン_■月別付加額グラフ" xfId="2769"/>
    <cellStyle name="_貼り付け用_06-11-15SABCD価格表_ガーデン_■月別付加額グラフ_●全体企画会議資料（事業部全体）" xfId="1981"/>
    <cellStyle name="_貼り付け用_06-11-15SABCD価格表_ガーデン_●全体企画会議資料（事業部全体）" xfId="2321"/>
    <cellStyle name="_貼り付け用_06-11-15SABCD価格表_ガーデン_０７値上価格表 (2)" xfId="2770"/>
    <cellStyle name="_貼り付け用_06-11-15SABCD価格表_ガーデン_０７値上価格表 (2)_■月別付加額グラフ" xfId="2771"/>
    <cellStyle name="_貼り付け用_06-11-15SABCD価格表_ガーデン_０７値上価格表 (2)_■月別付加額グラフ_●全体企画会議資料（事業部全体）" xfId="2772"/>
    <cellStyle name="_貼り付け用_06-11-15SABCD価格表_ガーデン_０７値上価格表 (2)_●全体企画会議資料（事業部全体）" xfId="2561"/>
    <cellStyle name="_貼り付け用_06-11-15SABCD価格表_ガーデン_営業向けレター" xfId="2694"/>
    <cellStyle name="_貼り付け用_06-11-15SABCD価格表_ガーデン_営業向けレター_■月別付加額グラフ" xfId="2773"/>
    <cellStyle name="_貼り付け用_06-11-15SABCD価格表_ガーデン_営業向けレター_■月別付加額グラフ_●全体企画会議資料（事業部全体）" xfId="2073"/>
    <cellStyle name="_貼り付け用_06-11-15SABCD価格表_ガーデン_営業向けレター_●全体企画会議資料（事業部全体）" xfId="2774"/>
    <cellStyle name="_貼り付け用_06-11-15SABCD価格表_ホーム" xfId="2775"/>
    <cellStyle name="_貼り付け用_06-11-15SABCD価格表_ホーム(再)" xfId="2776"/>
    <cellStyle name="_貼り付け用_06-11-15SABCD価格表_ホーム(再)_■月別付加額グラフ" xfId="1207"/>
    <cellStyle name="_貼り付け用_06-11-15SABCD価格表_ホーム(再)_■月別付加額グラフ_●全体企画会議資料（事業部全体）" xfId="2777"/>
    <cellStyle name="_貼り付け用_06-11-15SABCD価格表_ホーム(再)_●全体企画会議資料（事業部全体）" xfId="2778"/>
    <cellStyle name="_貼り付け用_06-11-15SABCD価格表_ホーム(再)_9月SABCDﾗﾝｸ" xfId="1675"/>
    <cellStyle name="_貼り付け用_06-11-15SABCD価格表_ホーム(再)_9月SABCDﾗﾝｸ_9月SABCDﾗﾝｸ" xfId="2780"/>
    <cellStyle name="_貼り付け用_06-11-15SABCD価格表_ホーム_■月別付加額グラフ" xfId="2782"/>
    <cellStyle name="_貼り付け用_06-11-15SABCD価格表_ホーム_■月別付加額グラフ_●全体企画会議資料（事業部全体）" xfId="2783"/>
    <cellStyle name="_貼り付け用_06-11-15SABCD価格表_ホーム_●全体企画会議資料（事業部全体）" xfId="2784"/>
    <cellStyle name="_貼り付け用_06-11-15SABCD価格表_ホーム_9月SABCDﾗﾝｸ" xfId="2785"/>
    <cellStyle name="_貼り付け用_06-11-15SABCD価格表_ホーム_9月SABCDﾗﾝｸ_9月SABCDﾗﾝｸ" xfId="2277"/>
    <cellStyle name="_貼り付け用_06-11-15SABCD価格表_ﾎｰﾑ11月SABCDランク" xfId="886"/>
    <cellStyle name="_貼り付け用_06-11-15SABCD価格表_営業向けレター" xfId="1113"/>
    <cellStyle name="_貼り付け用_06-11-15SABCD価格表_営業向けレター_■月別付加額グラフ" xfId="2786"/>
    <cellStyle name="_貼り付け用_06-11-15SABCD価格表_営業向けレター_■月別付加額グラフ_●全体企画会議資料（事業部全体）" xfId="2787"/>
    <cellStyle name="_貼り付け用_06-11-15SABCD価格表_営業向けレター_●全体企画会議資料（事業部全体）" xfId="1573"/>
    <cellStyle name="_貼り付け用_06-11-15SABCD価格表_収納家具" xfId="2788"/>
    <cellStyle name="_貼り付け用_06-11-15SABCD価格表_収納家具_■月別付加額グラフ" xfId="2789"/>
    <cellStyle name="_貼り付け用_06-11-15SABCD価格表_収納家具_■月別付加額グラフ_●全体企画会議資料（事業部全体）" xfId="2790"/>
    <cellStyle name="_貼り付け用_06-11-15SABCD価格表_収納家具_●全体企画会議資料（事業部全体）" xfId="2791"/>
    <cellStyle name="_貼り付け用_06-11-15SABCD価格表_未配信）HE事業部SABCDﾗﾝｸ価格表" xfId="2792"/>
    <cellStyle name="_貼り付け用_07-02-22ﾒﾀﾙﾒｯｼｭｶｰﾄ成功事例配信のお知らせ" xfId="2793"/>
    <cellStyle name="_貼り付け用_07-02-23ｼﾝﾌﾟﾙﾃﾞｽｸ成功事例配信のお知らせ" xfId="2794"/>
    <cellStyle name="_貼り付け用_０７値上価格表 (2)" xfId="1600"/>
    <cellStyle name="_貼り付け用_０７値上価格表 (2)_■月別付加額グラフ" xfId="371"/>
    <cellStyle name="_貼り付け用_０７値上価格表 (2)_■月別付加額グラフ_●全体企画会議資料（事業部全体）" xfId="2795"/>
    <cellStyle name="_貼り付け用_０７値上価格表 (2)_●全体企画会議資料（事業部全体）" xfId="1558"/>
    <cellStyle name="_貼り付け用_0809Wシュレッダー事業部" xfId="2796"/>
    <cellStyle name="_貼り付け用_1018" xfId="1621"/>
    <cellStyle name="_貼り付け用_1018_9月SABCDﾗﾝｸ" xfId="2797"/>
    <cellStyle name="_貼り付け用_1018_9月SABCDﾗﾝｸ_9月SABCDﾗﾝｸ" xfId="69"/>
    <cellStyle name="_貼り付け用_1-チェック" xfId="2798"/>
    <cellStyle name="_貼り付け用_2006年下期重点商品0705ﾏｰｹ修正入" xfId="2799"/>
    <cellStyle name="_貼り付け用_2006年下期重点商品0705ﾏｰｹ修正入_■月別付加額グラフ" xfId="2041"/>
    <cellStyle name="_貼り付け用_2006年下期重点商品0705ﾏｰｹ修正入_■月別付加額グラフ_●全体企画会議資料（事業部全体）" xfId="979"/>
    <cellStyle name="_貼り付け用_2006年下期重点商品0705ﾏｰｹ修正入_●全体企画会議資料（事業部全体）" xfId="580"/>
    <cellStyle name="_貼り付け用_2006年下期重点商品0705ﾏｰｹ修正入2" xfId="889"/>
    <cellStyle name="_貼り付け用_2006年下期重点商品0705ﾏｰｹ修正入2_■月別付加額グラフ" xfId="324"/>
    <cellStyle name="_貼り付け用_2006年下期重点商品0705ﾏｰｹ修正入2_■月別付加額グラフ_●全体企画会議資料（事業部全体）" xfId="2430"/>
    <cellStyle name="_貼り付け用_2006年下期重点商品0705ﾏｰｹ修正入2_●全体企画会議資料（事業部全体）" xfId="2801"/>
    <cellStyle name="_貼り付け用_2007年2月提案表０２０８" xfId="2802"/>
    <cellStyle name="_貼り付け用_2007年下期重点新商品ペット" xfId="2803"/>
    <cellStyle name="_貼り付け用_2007年下期重点新商品ペット_■月別付加額グラフ" xfId="2804"/>
    <cellStyle name="_貼り付け用_2007年下期重点新商品ペット_■月別付加額グラフ_●全体企画会議資料（事業部全体）" xfId="2091"/>
    <cellStyle name="_貼り付け用_2007年下期重点新商品ペット_●全体企画会議資料（事業部全体）" xfId="2805"/>
    <cellStyle name="_貼り付け用_2007年下期重点新商品リスト" xfId="2806"/>
    <cellStyle name="_貼り付け用_2007年下期重点新商品リスト_■月別付加額グラフ" xfId="33"/>
    <cellStyle name="_貼り付け用_2007年下期重点新商品リスト_■月別付加額グラフ_●全体企画会議資料（事業部全体）" xfId="306"/>
    <cellStyle name="_貼り付け用_2007年下期重点新商品リスト_●全体企画会議資料（事業部全体）" xfId="2423"/>
    <cellStyle name="_貼り付け用_2007年下期重点新商品リストハード" xfId="2246"/>
    <cellStyle name="_貼り付け用_2007年下期重点新商品リストハード_■月別付加額グラフ" xfId="2807"/>
    <cellStyle name="_貼り付け用_2007年下期重点新商品リストハード_■月別付加額グラフ_●全体企画会議資料（事業部全体）" xfId="2808"/>
    <cellStyle name="_貼り付け用_2007年下期重点新商品リストハード_●全体企画会議資料（事業部全体）" xfId="2810"/>
    <cellStyle name="_貼り付け用_2007年春夏ｳｪｱ廃番提案" xfId="2811"/>
    <cellStyle name="_貼り付け用_③【商品詳細】土佐ひのきシリーズ（仮）" xfId="2812"/>
    <cellStyle name="_貼り付け用_⑤A納価違い" xfId="2745"/>
    <cellStyle name="_貼り付け用_9月SABCDﾗﾝｸ" xfId="2814"/>
    <cellStyle name="_貼り付け用_CB3" xfId="991"/>
    <cellStyle name="_貼り付け用_ＳＡＢＣＤランク価格表０７０３" xfId="2815"/>
    <cellStyle name="_貼り付け用_ガーデン" xfId="2818"/>
    <cellStyle name="_貼り付け用_ガーデン_■月別付加額グラフ" xfId="2819"/>
    <cellStyle name="_貼り付け用_ガーデン_■月別付加額グラフ_●全体企画会議資料（事業部全体）" xfId="412"/>
    <cellStyle name="_貼り付け用_ガーデン_●全体企画会議資料（事業部全体）" xfId="2669"/>
    <cellStyle name="_貼り付け用_ガーデン_０７値上価格表 (2)" xfId="603"/>
    <cellStyle name="_貼り付け用_ガーデン_０７値上価格表 (2)_■月別付加額グラフ" xfId="2542"/>
    <cellStyle name="_貼り付け用_ガーデン_０７値上価格表 (2)_■月別付加額グラフ_●全体企画会議資料（事業部全体）" xfId="75"/>
    <cellStyle name="_貼り付け用_ガーデン_０７値上価格表 (2)_●全体企画会議資料（事業部全体）" xfId="606"/>
    <cellStyle name="_貼り付け用_ガーデン_営業向けレター" xfId="1922"/>
    <cellStyle name="_貼り付け用_ガーデン_営業向けレター_■月別付加額グラフ" xfId="2821"/>
    <cellStyle name="_貼り付け用_ガーデン_営業向けレター_■月別付加額グラフ_●全体企画会議資料（事業部全体）" xfId="2452"/>
    <cellStyle name="_貼り付け用_ガーデン_営業向けレター_●全体企画会議資料（事業部全体）" xfId="1831"/>
    <cellStyle name="_貼り付け用_グラフ・ランキング31W" xfId="2822"/>
    <cellStyle name="_貼り付け用_コピー生産リードタイム一覧（総合）高橋様" xfId="2823"/>
    <cellStyle name="_貼り付け用_コピー生産リードタイム一覧（総合）高橋様_■月別付加額グラフ" xfId="2824"/>
    <cellStyle name="_貼り付け用_コピー生産リードタイム一覧（総合）高橋様_■月別付加額グラフ_●全体企画会議資料（事業部全体）" xfId="2825"/>
    <cellStyle name="_貼り付け用_コピー生産リードタイム一覧（総合）高橋様_●全体企画会議資料（事業部全体）" xfId="2248"/>
    <cellStyle name="_貼り付け用_ｼﾝﾌﾟﾙデスク成功事例" xfId="2827"/>
    <cellStyle name="_貼り付け用_タカギ分析（2007.10.25）" xfId="2781"/>
    <cellStyle name="_貼り付け用_ﾍﾟｯﾄ試算依頼0601" xfId="2500"/>
    <cellStyle name="_貼り付け用_ﾍﾟｯﾄ試算依頼0601_【商品詳細】火災報知器2009" xfId="2346"/>
    <cellStyle name="_貼り付け用_ﾍﾟｯﾄ試算依頼0601_【大山＆柳沢チェック後】ＳＡＢＣＤランク価格表0723提案アイテム" xfId="1837"/>
    <cellStyle name="_貼り付け用_ﾍﾟｯﾄ試算依頼0601_【保管】商品マスタ" xfId="2829"/>
    <cellStyle name="_貼り付け用_ﾍﾟｯﾄ試算依頼0601_【保管】商品マスタ_■月別付加額グラフ" xfId="2018"/>
    <cellStyle name="_貼り付け用_ﾍﾟｯﾄ試算依頼0601_【保管】商品マスタ_■月別付加額グラフ_●全体企画会議資料（事業部全体）" xfId="2830"/>
    <cellStyle name="_貼り付け用_ﾍﾟｯﾄ試算依頼0601_【保管】商品マスタ_●全体企画会議資料（事業部全体）" xfId="2831"/>
    <cellStyle name="_貼り付け用_ﾍﾟｯﾄ試算依頼0601_■ホーム0708" xfId="2832"/>
    <cellStyle name="_貼り付け用_ﾍﾟｯﾄ試算依頼0601_■ホーム0708_■月別付加額グラフ" xfId="2833"/>
    <cellStyle name="_貼り付け用_ﾍﾟｯﾄ試算依頼0601_■ホーム0708_■月別付加額グラフ_●全体企画会議資料（事業部全体）" xfId="164"/>
    <cellStyle name="_貼り付け用_ﾍﾟｯﾄ試算依頼0601_■ホーム0708_●全体企画会議資料（事業部全体）" xfId="215"/>
    <cellStyle name="_貼り付け用_ﾍﾟｯﾄ試算依頼0601_■ホーム0708_9月SABCDﾗﾝｸ" xfId="2135"/>
    <cellStyle name="_貼り付け用_ﾍﾟｯﾄ試算依頼0601_■ホーム0708_9月SABCDﾗﾝｸ_9月SABCDﾗﾝｸ" xfId="2834"/>
    <cellStyle name="_貼り付け用_ﾍﾟｯﾄ試算依頼0601_■月別付加額グラフ" xfId="2712"/>
    <cellStyle name="_貼り付け用_ﾍﾟｯﾄ試算依頼0601_■月別付加額グラフ_●全体企画会議資料（事業部全体）" xfId="2835"/>
    <cellStyle name="_貼り付け用_ﾍﾟｯﾄ試算依頼0601_●全体企画会議資料（事業部全体）" xfId="2837"/>
    <cellStyle name="_貼り付け用_ﾍﾟｯﾄ試算依頼0601_★未配信★" xfId="2838"/>
    <cellStyle name="_貼り付け用_ﾍﾟｯﾄ試算依頼0601_0126SABCD（試算済）" xfId="2839"/>
    <cellStyle name="_貼り付け用_ﾍﾟｯﾄ試算依頼0601_0126SABCD（試算済）_9月SABCDﾗﾝｸ" xfId="2840"/>
    <cellStyle name="_貼り付け用_ﾍﾟｯﾄ試算依頼0601_0126SABCD（試算済）_9月SABCDﾗﾝｸ_9月SABCDﾗﾝｸ" xfId="2743"/>
    <cellStyle name="_貼り付け用_ﾍﾟｯﾄ試算依頼0601_05.プラ鉢スポット企画のご提案" xfId="2507"/>
    <cellStyle name="_貼り付け用_ﾍﾟｯﾄ試算依頼0601_05.プラ鉢スポット企画のご提案_06.各企画提案_作成中送信用" xfId="2842"/>
    <cellStyle name="_貼り付け用_ﾍﾟｯﾄ試算依頼0601_05.プラ鉢スポット企画のご提案_08-0128-観葉植物売場立上促進企画" xfId="2843"/>
    <cellStyle name="_貼り付け用_ﾍﾟｯﾄ試算依頼0601_０７値上価格表 (2)" xfId="2603"/>
    <cellStyle name="_貼り付け用_ﾍﾟｯﾄ試算依頼0601_０７値上価格表 (2)_■月別付加額グラフ" xfId="2844"/>
    <cellStyle name="_貼り付け用_ﾍﾟｯﾄ試算依頼0601_０７値上価格表 (2)_■月別付加額グラフ_●全体企画会議資料（事業部全体）" xfId="2846"/>
    <cellStyle name="_貼り付け用_ﾍﾟｯﾄ試算依頼0601_０７値上価格表 (2)_●全体企画会議資料（事業部全体）" xfId="2606"/>
    <cellStyle name="_貼り付け用_ﾍﾟｯﾄ試算依頼0601_0809Wシュレッダー事業部" xfId="2847"/>
    <cellStyle name="_貼り付け用_ﾍﾟｯﾄ試算依頼0601_1018" xfId="2848"/>
    <cellStyle name="_貼り付け用_ﾍﾟｯﾄ試算依頼0601_1018_9月SABCDﾗﾝｸ" xfId="2849"/>
    <cellStyle name="_貼り付け用_ﾍﾟｯﾄ試算依頼0601_1018_9月SABCDﾗﾝｸ_9月SABCDﾗﾝｸ" xfId="761"/>
    <cellStyle name="_貼り付け用_ﾍﾟｯﾄ試算依頼0601_1-チェック" xfId="1325"/>
    <cellStyle name="_貼り付け用_ﾍﾟｯﾄ試算依頼0601_⑤A納価違い" xfId="2850"/>
    <cellStyle name="_貼り付け用_ﾍﾟｯﾄ試算依頼0601_9月SABCDﾗﾝｸ" xfId="2852"/>
    <cellStyle name="_貼り付け用_ﾍﾟｯﾄ試算依頼0601_CB3" xfId="2854"/>
    <cellStyle name="_貼り付け用_ﾍﾟｯﾄ試算依頼0601_ＳＡＢＣＤランク価格表０７０３" xfId="2855"/>
    <cellStyle name="_貼り付け用_ﾍﾟｯﾄ試算依頼0601_ガーデン" xfId="2856"/>
    <cellStyle name="_貼り付け用_ﾍﾟｯﾄ試算依頼0601_ガーデン_■月別付加額グラフ" xfId="2857"/>
    <cellStyle name="_貼り付け用_ﾍﾟｯﾄ試算依頼0601_ガーデン_■月別付加額グラフ_●全体企画会議資料（事業部全体）" xfId="2858"/>
    <cellStyle name="_貼り付け用_ﾍﾟｯﾄ試算依頼0601_ガーデン_●全体企画会議資料（事業部全体）" xfId="1749"/>
    <cellStyle name="_貼り付け用_ﾍﾟｯﾄ試算依頼0601_ガーデン_０７値上価格表 (2)" xfId="2139"/>
    <cellStyle name="_貼り付け用_ﾍﾟｯﾄ試算依頼0601_ガーデン_０７値上価格表 (2)_■月別付加額グラフ" xfId="2859"/>
    <cellStyle name="_貼り付け用_ﾍﾟｯﾄ試算依頼0601_ガーデン_０７値上価格表 (2)_■月別付加額グラフ_●全体企画会議資料（事業部全体）" xfId="2860"/>
    <cellStyle name="_貼り付け用_ﾍﾟｯﾄ試算依頼0601_ガーデン_０７値上価格表 (2)_●全体企画会議資料（事業部全体）" xfId="2106"/>
    <cellStyle name="_貼り付け用_ﾍﾟｯﾄ試算依頼0601_ガーデン_営業向けレター" xfId="2861"/>
    <cellStyle name="_貼り付け用_ﾍﾟｯﾄ試算依頼0601_ガーデン_営業向けレター_■月別付加額グラフ" xfId="2862"/>
    <cellStyle name="_貼り付け用_ﾍﾟｯﾄ試算依頼0601_ガーデン_営業向けレター_■月別付加額グラフ_●全体企画会議資料（事業部全体）" xfId="2863"/>
    <cellStyle name="_貼り付け用_ﾍﾟｯﾄ試算依頼0601_ガーデン_営業向けレター_●全体企画会議資料（事業部全体）" xfId="2864"/>
    <cellStyle name="_貼り付け用_ﾍﾟｯﾄ試算依頼0601_タカギ分析（2007.10.25）" xfId="2865"/>
    <cellStyle name="_貼り付け用_ﾍﾟｯﾄ試算依頼0601_ホーム" xfId="2866"/>
    <cellStyle name="_貼り付け用_ﾍﾟｯﾄ試算依頼0601_ホーム(再)" xfId="2867"/>
    <cellStyle name="_貼り付け用_ﾍﾟｯﾄ試算依頼0601_ホーム(再)_■月別付加額グラフ" xfId="2868"/>
    <cellStyle name="_貼り付け用_ﾍﾟｯﾄ試算依頼0601_ホーム(再)_■月別付加額グラフ_●全体企画会議資料（事業部全体）" xfId="2869"/>
    <cellStyle name="_貼り付け用_ﾍﾟｯﾄ試算依頼0601_ホーム(再)_●全体企画会議資料（事業部全体）" xfId="12"/>
    <cellStyle name="_貼り付け用_ﾍﾟｯﾄ試算依頼0601_ホーム(再)_9月SABCDﾗﾝｸ" xfId="294"/>
    <cellStyle name="_貼り付け用_ﾍﾟｯﾄ試算依頼0601_ホーム(再)_9月SABCDﾗﾝｸ_9月SABCDﾗﾝｸ" xfId="2870"/>
    <cellStyle name="_貼り付け用_ﾍﾟｯﾄ試算依頼0601_ホーム_■月別付加額グラフ" xfId="2211"/>
    <cellStyle name="_貼り付け用_ﾍﾟｯﾄ試算依頼0601_ホーム_■月別付加額グラフ_●全体企画会議資料（事業部全体）" xfId="2216"/>
    <cellStyle name="_貼り付け用_ﾍﾟｯﾄ試算依頼0601_ホーム_●全体企画会議資料（事業部全体）" xfId="1270"/>
    <cellStyle name="_貼り付け用_ﾍﾟｯﾄ試算依頼0601_ホーム_9月SABCDﾗﾝｸ" xfId="1281"/>
    <cellStyle name="_貼り付け用_ﾍﾟｯﾄ試算依頼0601_ホーム_9月SABCDﾗﾝｸ_9月SABCDﾗﾝｸ" xfId="2871"/>
    <cellStyle name="_貼り付け用_ﾍﾟｯﾄ試算依頼0601_ﾎｰﾑ11月SABCDランク" xfId="2872"/>
    <cellStyle name="_貼り付け用_ﾍﾟｯﾄ試算依頼0601_ワンケアＱＡ" xfId="449"/>
    <cellStyle name="_貼り付け用_ﾍﾟｯﾄ試算依頼0601_営業向けレター" xfId="1165"/>
    <cellStyle name="_貼り付け用_ﾍﾟｯﾄ試算依頼0601_営業向けレター_■月別付加額グラフ" xfId="2873"/>
    <cellStyle name="_貼り付け用_ﾍﾟｯﾄ試算依頼0601_営業向けレター_■月別付加額グラフ_●全体企画会議資料（事業部全体）" xfId="739"/>
    <cellStyle name="_貼り付け用_ﾍﾟｯﾄ試算依頼0601_営業向けレター_●全体企画会議資料（事業部全体）" xfId="2874"/>
    <cellStyle name="_貼り付け用_ﾍﾟｯﾄ試算依頼0601_収納家具" xfId="661"/>
    <cellStyle name="_貼り付け用_ﾍﾟｯﾄ試算依頼0601_収納家具_■月別付加額グラフ" xfId="2077"/>
    <cellStyle name="_貼り付け用_ﾍﾟｯﾄ試算依頼0601_収納家具_■月別付加額グラフ_●全体企画会議資料（事業部全体）" xfId="2875"/>
    <cellStyle name="_貼り付け用_ﾍﾟｯﾄ試算依頼0601_収納家具_●全体企画会議資料（事業部全体）" xfId="2204"/>
    <cellStyle name="_貼り付け用_ﾍﾟｯﾄ試算依頼0601_池Ｍ依頼_価格表" xfId="2876"/>
    <cellStyle name="_貼り付け用_ﾍﾟｯﾄ試算依頼0601_池Ｍ依頼_価格表_■月別付加額グラフ" xfId="2877"/>
    <cellStyle name="_貼り付け用_ﾍﾟｯﾄ試算依頼0601_池Ｍ依頼_価格表_■月別付加額グラフ_●全体企画会議資料（事業部全体）" xfId="2878"/>
    <cellStyle name="_貼り付け用_ﾍﾟｯﾄ試算依頼0601_池Ｍ依頼_価格表_●全体企画会議資料（事業部全体）" xfId="2879"/>
    <cellStyle name="_貼り付け用_ﾍﾟｯﾄ試算依頼0601_池Ｍ依頼_価格表_０７値上価格表 (2)" xfId="2880"/>
    <cellStyle name="_貼り付け用_ﾍﾟｯﾄ試算依頼0601_池Ｍ依頼_価格表_０７値上価格表 (2)_■月別付加額グラフ" xfId="2881"/>
    <cellStyle name="_貼り付け用_ﾍﾟｯﾄ試算依頼0601_池Ｍ依頼_価格表_０７値上価格表 (2)_■月別付加額グラフ_●全体企画会議資料（事業部全体）" xfId="1155"/>
    <cellStyle name="_貼り付け用_ﾍﾟｯﾄ試算依頼0601_池Ｍ依頼_価格表_０７値上価格表 (2)_●全体企画会議資料（事業部全体）" xfId="2882"/>
    <cellStyle name="_貼り付け用_ﾍﾟｯﾄ試算依頼0601_池Ｍ依頼_価格表_営業向けレター" xfId="2883"/>
    <cellStyle name="_貼り付け用_ﾍﾟｯﾄ試算依頼0601_池Ｍ依頼_価格表_営業向けレター_■月別付加額グラフ" xfId="2884"/>
    <cellStyle name="_貼り付け用_ﾍﾟｯﾄ試算依頼0601_池Ｍ依頼_価格表_営業向けレター_■月別付加額グラフ_●全体企画会議資料（事業部全体）" xfId="2886"/>
    <cellStyle name="_貼り付け用_ﾍﾟｯﾄ試算依頼0601_池Ｍ依頼_価格表_営業向けレター_●全体企画会議資料（事業部全体）" xfId="2887"/>
    <cellStyle name="_貼り付け用_ﾍﾟｯﾄ試算依頼0601_未配信）HE事業部SABCDﾗﾝｸ価格表" xfId="2888"/>
    <cellStyle name="_貼り付け用_ホーム" xfId="671"/>
    <cellStyle name="_貼り付け用_ホーム(再)" xfId="2889"/>
    <cellStyle name="_貼り付け用_ホーム(再)_■月別付加額グラフ" xfId="2890"/>
    <cellStyle name="_貼り付け用_ホーム(再)_■月別付加額グラフ_●全体企画会議資料（事業部全体）" xfId="2891"/>
    <cellStyle name="_貼り付け用_ホーム(再)_●全体企画会議資料（事業部全体）" xfId="2892"/>
    <cellStyle name="_貼り付け用_ホーム(再)_9月SABCDﾗﾝｸ" xfId="1468"/>
    <cellStyle name="_貼り付け用_ホーム(再)_9月SABCDﾗﾝｸ_9月SABCDﾗﾝｸ" xfId="677"/>
    <cellStyle name="_貼り付け用_ホーム_■月別付加額グラフ" xfId="1787"/>
    <cellStyle name="_貼り付け用_ホーム_■月別付加額グラフ_●全体企画会議資料（事業部全体）" xfId="1962"/>
    <cellStyle name="_貼り付け用_ホーム_●全体企画会議資料（事業部全体）" xfId="2893"/>
    <cellStyle name="_貼り付け用_ホーム_9月SABCDﾗﾝｸ" xfId="2894"/>
    <cellStyle name="_貼り付け用_ホーム_9月SABCDﾗﾝｸ_9月SABCDﾗﾝｸ" xfId="2896"/>
    <cellStyle name="_貼り付け用_ﾎｰﾑ11月SABCDランク" xfId="2897"/>
    <cellStyle name="_貼り付け用_ホーム2007年下期重点新商品リスト" xfId="2264"/>
    <cellStyle name="_貼り付け用_ホーム2007年下期重点新商品リスト_■月別付加額グラフ" xfId="2898"/>
    <cellStyle name="_貼り付け用_ホーム2007年下期重点新商品リスト_■月別付加額グラフ_●全体企画会議資料（事業部全体）" xfId="2899"/>
    <cellStyle name="_貼り付け用_ホーム2007年下期重点新商品リスト_●全体企画会議資料（事業部全体）" xfId="2900"/>
    <cellStyle name="_貼り付け用_ワンケアＱＡ" xfId="1949"/>
    <cellStyle name="_貼り付け用_営業向けレター" xfId="2901"/>
    <cellStyle name="_貼り付け用_営業向けレター_■月別付加額グラフ" xfId="1236"/>
    <cellStyle name="_貼り付け用_営業向けレター_■月別付加額グラフ_●全体企画会議資料（事業部全体）" xfId="2902"/>
    <cellStyle name="_貼り付け用_営業向けレター_●全体企画会議資料（事業部全体）" xfId="2885"/>
    <cellStyle name="_貼り付け用_観葉植物価格表（企画品）" xfId="2521"/>
    <cellStyle name="_貼り付け用_観葉植物価格表（企画品）_05.プラ鉢スポット企画のご提案" xfId="2904"/>
    <cellStyle name="_貼り付け用_観葉植物価格表（企画品）_05.プラ鉢スポット企画のご提案_06.各企画提案_作成中送信用" xfId="2905"/>
    <cellStyle name="_貼り付け用_観葉植物価格表（企画品）_05.プラ鉢スポット企画のご提案_08-0128-観葉植物売場立上促進企画" xfId="2035"/>
    <cellStyle name="_貼り付け用_観葉植物価格表（企画品）_タカギ分析（2007.10.25）" xfId="455"/>
    <cellStyle name="_貼り付け用_観葉植物価格表0516" xfId="727"/>
    <cellStyle name="_貼り付け用_観葉植物価格表0516_05.プラ鉢スポット企画のご提案" xfId="2906"/>
    <cellStyle name="_貼り付け用_観葉植物価格表0516_05.プラ鉢スポット企画のご提案_06.各企画提案_作成中送信用" xfId="2907"/>
    <cellStyle name="_貼り付け用_観葉植物価格表0516_05.プラ鉢スポット企画のご提案_08-0128-観葉植物売場立上促進企画" xfId="2908"/>
    <cellStyle name="_貼り付け用_観葉植物価格表0516_タカギ分析（2007.10.25）" xfId="2161"/>
    <cellStyle name="_貼り付け用_観葉植物情報0524 " xfId="2909"/>
    <cellStyle name="_貼り付け用_観葉植物情報0524 _(仮）空気清浄機" xfId="1581"/>
    <cellStyle name="_貼り付け用_観葉植物情報0524 _（仮）水槽かんたん企画書" xfId="2460"/>
    <cellStyle name="_貼り付け用_観葉植物情報0524 _(正）TOFｼﾘｰｽﾞ商品詳細③" xfId="2910"/>
    <cellStyle name="_貼り付け用_観葉植物情報0524 _【正】業界価格構成表(社外秘)120817" xfId="2289"/>
    <cellStyle name="_貼り付け用_観葉植物情報0524 _■月別付加額グラフ" xfId="2082"/>
    <cellStyle name="_貼り付け用_観葉植物情報0524 _■月別付加額グラフ_●全体企画会議資料（事業部全体）" xfId="1639"/>
    <cellStyle name="_貼り付け用_観葉植物情報0524 _■毎日情報■必達キャンペーンランキング" xfId="439"/>
    <cellStyle name="_貼り付け用_観葉植物情報0524 _○ＬＥＤ見積form.110902" xfId="1016"/>
    <cellStyle name="_貼り付け用_観葉植物情報0524 _●ペットシーツ旧品出荷停止のご連絡" xfId="771"/>
    <cellStyle name="_貼り付け用_観葉植物情報0524 _●全体企画会議資料（事業部全体）" xfId="2911"/>
    <cellStyle name="_貼り付け用_観葉植物情報0524 _●毎日情報【廃番1114】" xfId="2912"/>
    <cellStyle name="_貼り付け用_観葉植物情報0524 _●毎日情報【廃番第16弾070424】" xfId="2913"/>
    <cellStyle name="_貼り付け用_観葉植物情報0524 _●毎日情報【廃番第26弾070724】" xfId="2526"/>
    <cellStyle name="_貼り付け用_観葉植物情報0524 _●毎日情報【廃番第8弾070227】" xfId="2914"/>
    <cellStyle name="_貼り付け用_観葉植物情報0524 _0424 ﾌｧﾌﾞﾘｯｸﾋﾟﾝﾅｯﾌﾟﾎﾞｰﾄﾞ(4sku）廃番のお知らせ" xfId="2915"/>
    <cellStyle name="_貼り付け用_観葉植物情報0524 _0424オールステンレス物干し出荷ガードの件" xfId="1969"/>
    <cellStyle name="_貼り付け用_観葉植物情報0524 _0523 2007年秋冬ペット用品企画書配信のお知らせ" xfId="2916"/>
    <cellStyle name="_貼り付け用_観葉植物情報0524 _06-10-02TVﾗｯｸ『TPOｼﾘｰｽﾞ』HC・GMS向け販売について" xfId="1326"/>
    <cellStyle name="_貼り付け用_観葉植物情報0524 _06-10-02TVﾗｯｸ『TPOｼﾘｰｽﾞ』HC・GMS向け販売について_■月別付加額グラフ" xfId="1984"/>
    <cellStyle name="_貼り付け用_観葉植物情報0524 _06-10-02TVﾗｯｸ『TPOｼﾘｰｽﾞ』HC・GMS向け販売について_■月別付加額グラフ_●全体企画会議資料（事業部全体）" xfId="2917"/>
    <cellStyle name="_貼り付け用_観葉植物情報0524 _06-10-02TVﾗｯｸ『TPOｼﾘｰｽﾞ』HC・GMS向け販売について_●全体企画会議資料（事業部全体）" xfId="2918"/>
    <cellStyle name="_貼り付け用_観葉植物情報0524 _06-11-07_ｽﾄﾛﾎﾞﾗｲﾄﾊﾟｯｹｰｼﾞ訂正のお願い" xfId="736"/>
    <cellStyle name="_貼り付け用_観葉植物情報0524 _06-11-08廃番品のお知らせ②" xfId="2919"/>
    <cellStyle name="_貼り付け用_観葉植物情報0524 _06-1114-【重要緊急】ｲﾙﾐﾈｰｼｮﾝﾗｲﾄ一部アイテム回収のお知らせ" xfId="471"/>
    <cellStyle name="_貼り付け用_観葉植物情報0524 _06-11-14ｱｲﾘｽﾍﾞｯﾄﾞ用品廃番のお知らせ" xfId="2920"/>
    <cellStyle name="_貼り付け用_観葉植物情報0524 _0620 ｽﾃﾝﾚｽﾎﾟｽﾄUT-200.300.400（3sku）廃番のお知らせ" xfId="2256"/>
    <cellStyle name="_貼り付け用_観葉植物情報0524 _0620＿営業教育指導部" xfId="2922"/>
    <cellStyle name="_貼り付け用_観葉植物情報0524 _0620ﾍﾟｯﾄ用あったかﾏｯﾄ企画書配信のお知らせ" xfId="304"/>
    <cellStyle name="_貼り付け用_観葉植物情報0524 _0627 ｼﾞｭﾆｱｼｰﾄﾃﾞﾗｯｸｽJS-40DX廃番のお知らせ" xfId="2924"/>
    <cellStyle name="_貼り付け用_観葉植物情報0524 _0627 ﾊﾝｷﾝｸﾞﾌｫﾙﾀﾞｰFF-A45廃番のお知らせ" xfId="102"/>
    <cellStyle name="_貼り付け用_観葉植物情報0524 _0627＿営業教育指導部" xfId="2284"/>
    <cellStyle name="_貼り付け用_観葉植物情報0524 _0627ｸﾘｽﾏｽ＆お正月ﾍﾟｯﾄｳｪｱ・ﾍﾞｯﾄﾞ大口受付の件" xfId="1024"/>
    <cellStyle name="_貼り付け用_観葉植物情報0524 _07-03-13押入整理棚値上げのお知らせ" xfId="2926"/>
    <cellStyle name="_貼り付け用_観葉植物情報0524 _07-03-13押入整理棚値上げのお知らせ_■月別付加額グラフ" xfId="2927"/>
    <cellStyle name="_貼り付け用_観葉植物情報0524 _07-03-13押入整理棚値上げのお知らせ_■月別付加額グラフ_●全体企画会議資料（事業部全体）" xfId="582"/>
    <cellStyle name="_貼り付け用_観葉植物情報0524 _07-03-13押入整理棚値上げのお知らせ_●全体企画会議資料（事業部全体）" xfId="542"/>
    <cellStyle name="_貼り付け用_観葉植物情報0524 _07-03-13押入整理棚値上げのお知らせ_０７値上価格表 (2)" xfId="2928"/>
    <cellStyle name="_貼り付け用_観葉植物情報0524 _07-03-13押入整理棚値上げのお知らせ_０７値上価格表 (2)_■月別付加額グラフ" xfId="2929"/>
    <cellStyle name="_貼り付け用_観葉植物情報0524 _07-03-13押入整理棚値上げのお知らせ_０７値上価格表 (2)_■月別付加額グラフ_●全体企画会議資料（事業部全体）" xfId="2516"/>
    <cellStyle name="_貼り付け用_観葉植物情報0524 _07-03-13押入整理棚値上げのお知らせ_０７値上価格表 (2)_●全体企画会議資料（事業部全体）" xfId="2931"/>
    <cellStyle name="_貼り付け用_観葉植物情報0524 _07-03-13押入整理棚値上げのお知らせ_営業向けレター" xfId="2932"/>
    <cellStyle name="_貼り付け用_観葉植物情報0524 _07-03-13押入整理棚値上げのお知らせ_営業向けレター_■月別付加額グラフ" xfId="2933"/>
    <cellStyle name="_貼り付け用_観葉植物情報0524 _07-03-13押入整理棚値上げのお知らせ_営業向けレター_■月別付加額グラフ_●全体企画会議資料（事業部全体）" xfId="2934"/>
    <cellStyle name="_貼り付け用_観葉植物情報0524 _07-03-13押入整理棚値上げのお知らせ_営業向けレター_●全体企画会議資料（事業部全体）" xfId="2935"/>
    <cellStyle name="_貼り付け用_観葉植物情報0524 _07-05-00ﾜｲﾄﾞｽﾄｯｶｰ値上げのお知らせ" xfId="1225"/>
    <cellStyle name="_貼り付け用_観葉植物情報0524 _07-05-00ﾜｲﾄﾞｽﾄｯｶｰ値上げのお知らせ_■月別付加額グラフ" xfId="250"/>
    <cellStyle name="_貼り付け用_観葉植物情報0524 _07-05-00ﾜｲﾄﾞｽﾄｯｶｰ値上げのお知らせ_■月別付加額グラフ_●全体企画会議資料（事業部全体）" xfId="2936"/>
    <cellStyle name="_貼り付け用_観葉植物情報0524 _07-05-00ﾜｲﾄﾞｽﾄｯｶｰ値上げのお知らせ_●全体企画会議資料（事業部全体）" xfId="1534"/>
    <cellStyle name="_貼り付け用_観葉植物情報0524 _07-05-00ﾜｲﾄﾞｽﾄｯｶｰ値上げのお知らせ_０７値上価格表 (2)" xfId="2937"/>
    <cellStyle name="_貼り付け用_観葉植物情報0524 _07-05-00ﾜｲﾄﾞｽﾄｯｶｰ値上げのお知らせ_０７値上価格表 (2)_■月別付加額グラフ" xfId="2938"/>
    <cellStyle name="_貼り付け用_観葉植物情報0524 _07-05-00ﾜｲﾄﾞｽﾄｯｶｰ値上げのお知らせ_０７値上価格表 (2)_■月別付加額グラフ_●全体企画会議資料（事業部全体）" xfId="2939"/>
    <cellStyle name="_貼り付け用_観葉植物情報0524 _07-05-00ﾜｲﾄﾞｽﾄｯｶｰ値上げのお知らせ_０７値上価格表 (2)_●全体企画会議資料（事業部全体）" xfId="2941"/>
    <cellStyle name="_貼り付け用_観葉植物情報0524 _07-05-00ﾜｲﾄﾞｽﾄｯｶｰ値上げのお知らせ_営業向けレター" xfId="2221"/>
    <cellStyle name="_貼り付け用_観葉植物情報0524 _07-05-00ﾜｲﾄﾞｽﾄｯｶｰ値上げのお知らせ_営業向けレター_■月別付加額グラフ" xfId="2942"/>
    <cellStyle name="_貼り付け用_観葉植物情報0524 _07-05-00ﾜｲﾄﾞｽﾄｯｶｰ値上げのお知らせ_営業向けレター_■月別付加額グラフ_●全体企画会議資料（事業部全体）" xfId="2943"/>
    <cellStyle name="_貼り付け用_観葉植物情報0524 _07-05-00ﾜｲﾄﾞｽﾄｯｶｰ値上げのお知らせ_営業向けレター_●全体企画会議資料（事業部全体）" xfId="135"/>
    <cellStyle name="_貼り付け用_観葉植物情報0524 _07-0516-【ｲﾙﾐ】2007年ｲﾙﾐﾈｰｼｮﾝﾗｲﾄﾗｲﾝﾅｯﾌﾟ変更について" xfId="1412"/>
    <cellStyle name="_貼り付け用_観葉植物情報0524 _07-05-16ﾜｲﾄﾞｽﾄｯｶｰ値上げのお知らせ" xfId="2432"/>
    <cellStyle name="_貼り付け用_観葉植物情報0524 _07-0522-●2006→2007ｲﾙﾐ商品変更一覧" xfId="2944"/>
    <cellStyle name="_貼り付け用_観葉植物情報0524 _07-0522-イルミセット品かんたん企画書" xfId="2386"/>
    <cellStyle name="_貼り付け用_観葉植物情報0524 _07-0522-イルミ商品別かんたん企画書" xfId="2945"/>
    <cellStyle name="_貼り付け用_観葉植物情報0524 _07-0523-【重要】2007年ｲﾙﾐﾈｰｼｮﾝﾗｲﾄﾗｲﾝﾅｯﾌﾟ変更について" xfId="125"/>
    <cellStyle name="_貼り付け用_観葉植物情報0524 _07-05-23夏の商談会企画書配信のお知らせ" xfId="2946"/>
    <cellStyle name="_貼り付け用_観葉植物情報0524 _07-06-20_ﾁｪｽﾄESのPOP違いの件について" xfId="2947"/>
    <cellStyle name="_貼り付け用_観葉植物情報0524 _07-0627-【廃番連絡】肥料4SKU廃番のご連絡" xfId="1347"/>
    <cellStyle name="_貼り付け用_観葉植物情報0524 _07-06-28家具廃番商品のお知らせ" xfId="2948"/>
    <cellStyle name="_貼り付け用_観葉植物情報0524 _07-06-28家具廃番商品のお知らせ_重点商品実績表、ストカバ進捗表" xfId="664"/>
    <cellStyle name="_貼り付け用_観葉植物情報0524 _07-07-18家具廃番商品のお知らせ" xfId="2949"/>
    <cellStyle name="_貼り付け用_観葉植物情報0524 _07-07-18家具廃番商品のお知らせ_重点商品実績表、ストカバ進捗表" xfId="2950"/>
    <cellStyle name="_貼り付け用_観葉植物情報0524 _07-07-19家具廃番商品のお知らせ" xfId="1306"/>
    <cellStyle name="_貼り付け用_観葉植物情報0524 _07-07-19家具廃番商品のお知らせ_重点商品実績表、ストカバ進捗表" xfId="767"/>
    <cellStyle name="_貼り付け用_観葉植物情報0524 _07-07-24廃番商品のお知らせ" xfId="2951"/>
    <cellStyle name="_貼り付け用_観葉植物情報0524 _07-08-22塗装家具ｼﾘｰｽﾞ弟3段商品詳細配信のお知らせ" xfId="2952"/>
    <cellStyle name="_貼り付け用_観葉植物情報0524 _07‐1106‐【ｷｬﾝﾍﾟｰﾝ】（再）ﾌﾙｶﾊﾞｰHRｽﾘﾑ年末手袋付ｷｬﾝﾍﾟｰﾝのお知らせ" xfId="965"/>
    <cellStyle name="_貼り付け用_観葉植物情報0524 _0724ﾄﾚｰﾆﾝｸﾞﾍﾟﾝﾀﾞﾝﾄ企画書再配信連絡" xfId="2953"/>
    <cellStyle name="_貼り付け用_観葉植物情報0524 _0724秋冬ペコレハンガーについて" xfId="1542"/>
    <cellStyle name="_貼り付け用_観葉植物情報0524 _0724卓上シュレッダー発売停止のおしらせ" xfId="2954"/>
    <cellStyle name="_貼り付け用_観葉植物情報0524 _０７値上価格表 (2)" xfId="2955"/>
    <cellStyle name="_貼り付け用_観葉植物情報0524 _０７値上価格表 (2)_■月別付加額グラフ" xfId="270"/>
    <cellStyle name="_貼り付け用_観葉植物情報0524 _０７値上価格表 (2)_■月別付加額グラフ_●全体企画会議資料（事業部全体）" xfId="2956"/>
    <cellStyle name="_貼り付け用_観葉植物情報0524 _０７値上価格表 (2)_●全体企画会議資料（事業部全体）" xfId="1188"/>
    <cellStyle name="_貼り付け用_観葉植物情報0524 _2007年初売り" xfId="1425"/>
    <cellStyle name="_貼り付け用_観葉植物情報0524 _②07-05-00ﾜｲﾄﾞｽﾄｯｶｰ値上げのお知らせ" xfId="461"/>
    <cellStyle name="_貼り付け用_観葉植物情報0524 _②07-05-00ﾜｲﾄﾞｽﾄｯｶｰ値上げのお知らせ_■月別付加額グラフ" xfId="2957"/>
    <cellStyle name="_貼り付け用_観葉植物情報0524 _②07-05-00ﾜｲﾄﾞｽﾄｯｶｰ値上げのお知らせ_■月別付加額グラフ_●全体企画会議資料（事業部全体）" xfId="1807"/>
    <cellStyle name="_貼り付け用_観葉植物情報0524 _②07-05-00ﾜｲﾄﾞｽﾄｯｶｰ値上げのお知らせ_●全体企画会議資料（事業部全体）" xfId="2930"/>
    <cellStyle name="_貼り付け用_観葉植物情報0524 _②07-05-00ﾜｲﾄﾞｽﾄｯｶｰ値上げのお知らせ_０７値上価格表 (2)" xfId="1810"/>
    <cellStyle name="_貼り付け用_観葉植物情報0524 _②07-05-00ﾜｲﾄﾞｽﾄｯｶｰ値上げのお知らせ_０７値上価格表 (2)_■月別付加額グラフ" xfId="2958"/>
    <cellStyle name="_貼り付け用_観葉植物情報0524 _②07-05-00ﾜｲﾄﾞｽﾄｯｶｰ値上げのお知らせ_０７値上価格表 (2)_■月別付加額グラフ_●全体企画会議資料（事業部全体）" xfId="474"/>
    <cellStyle name="_貼り付け用_観葉植物情報0524 _②07-05-00ﾜｲﾄﾞｽﾄｯｶｰ値上げのお知らせ_０７値上価格表 (2)_●全体企画会議資料（事業部全体）" xfId="2959"/>
    <cellStyle name="_貼り付け用_観葉植物情報0524 _②07-05-00ﾜｲﾄﾞｽﾄｯｶｰ値上げのお知らせ_営業向けレター" xfId="2374"/>
    <cellStyle name="_貼り付け用_観葉植物情報0524 _②07-05-00ﾜｲﾄﾞｽﾄｯｶｰ値上げのお知らせ_営業向けレター_■月別付加額グラフ" xfId="1050"/>
    <cellStyle name="_貼り付け用_観葉植物情報0524 _②07-05-00ﾜｲﾄﾞｽﾄｯｶｰ値上げのお知らせ_営業向けレター_■月別付加額グラフ_●全体企画会議資料（事業部全体）" xfId="814"/>
    <cellStyle name="_貼り付け用_観葉植物情報0524 _②07-05-00ﾜｲﾄﾞｽﾄｯｶｰ値上げのお知らせ_営業向けレター_●全体企画会議資料（事業部全体）" xfId="2960"/>
    <cellStyle name="_貼り付け用_観葉植物情報0524 _ＬＥＤ：ランニングコスト（１１０Ｗ&amp;４０Ｗ）100809④" xfId="2599"/>
    <cellStyle name="_貼り付け用_観葉植物情報0524 _LED事業部幹部研修会(最終)0709" xfId="8"/>
    <cellStyle name="_貼り付け用_観葉植物情報0524 _アクオスキャンペーン" xfId="2961"/>
    <cellStyle name="_貼り付け用_観葉植物情報0524 _あったカイロ　初売り企画　HI" xfId="2962"/>
    <cellStyle name="_貼り付け用_観葉植物情報0524 _あったカイロ初売り企画" xfId="2964"/>
    <cellStyle name="_貼り付け用_観葉植物情報0524 _カイロ商品詳細7.11更新" xfId="712"/>
    <cellStyle name="_貼り付け用_観葉植物情報0524 _コスト比較（４０Ｗ週５日１２時間）100805" xfId="2966"/>
    <cellStyle name="_貼り付け用_観葉植物情報0524 _コスト比較（４０Ｗ週５日２４時間）100805" xfId="2178"/>
    <cellStyle name="_貼り付け用_観葉植物情報0524 _サンプラザ店舗一覧" xfId="821"/>
    <cellStyle name="_貼り付け用_観葉植物情報0524 _ダイシン・島忠：ＬＥＤ：ランニングコスト（１１０Ｗ&amp;４０Ｗ）100816" xfId="2389"/>
    <cellStyle name="_貼り付け用_観葉植物情報0524 _ﾏｰｹﾃｨﾝｸﾞ部情報　ｶｲﾛ　価格対応の制約条件の連絡" xfId="377"/>
    <cellStyle name="_貼り付け用_観葉植物情報0524 _マーケティング部情報　加湿器　商談資料" xfId="2968"/>
    <cellStyle name="_貼り付け用_観葉植物情報0524 _マーケティング部情報　物干し２次値上げ後価格表" xfId="2206"/>
    <cellStyle name="_貼り付け用_観葉植物情報0524 _マーケティング部情報　物干し値上げ" xfId="335"/>
    <cellStyle name="_貼り付け用_観葉植物情報0524 _ﾏｰｹﾃｨﾝｸﾞ部情報（収納・家具用）ﾌｫｰﾏｯﾄ" xfId="2231"/>
    <cellStyle name="_貼り付け用_観葉植物情報0524 _ﾏｰｹ情報1113" xfId="604"/>
    <cellStyle name="_貼り付け用_観葉植物情報0524 _ﾜｲﾄﾞｽﾄｯｶｰ値上SIM1" xfId="2969"/>
    <cellStyle name="_貼り付け用_観葉植物情報0524 _ﾜｲﾄﾞｽﾄｯｶｰ値上SIM1_■月別付加額グラフ" xfId="2970"/>
    <cellStyle name="_貼り付け用_観葉植物情報0524 _ﾜｲﾄﾞｽﾄｯｶｰ値上SIM1_■月別付加額グラフ_●全体企画会議資料（事業部全体）" xfId="2971"/>
    <cellStyle name="_貼り付け用_観葉植物情報0524 _ﾜｲﾄﾞｽﾄｯｶｰ値上SIM1_●全体企画会議資料（事業部全体）" xfId="2972"/>
    <cellStyle name="_貼り付け用_観葉植物情報0524 _ﾜｲﾄﾞｽﾄｯｶｰ値上SIM1_０７値上価格表 (2)" xfId="100"/>
    <cellStyle name="_貼り付け用_観葉植物情報0524 _ﾜｲﾄﾞｽﾄｯｶｰ値上SIM1_０７値上価格表 (2)_■月別付加額グラフ" xfId="1635"/>
    <cellStyle name="_貼り付け用_観葉植物情報0524 _ﾜｲﾄﾞｽﾄｯｶｰ値上SIM1_０７値上価格表 (2)_■月別付加額グラフ_●全体企画会議資料（事業部全体）" xfId="2512"/>
    <cellStyle name="_貼り付け用_観葉植物情報0524 _ﾜｲﾄﾞｽﾄｯｶｰ値上SIM1_０７値上価格表 (2)_●全体企画会議資料（事業部全体）" xfId="410"/>
    <cellStyle name="_貼り付け用_観葉植物情報0524 _ﾜｲﾄﾞｽﾄｯｶｰ値上SIM1_営業向けレター" xfId="2260"/>
    <cellStyle name="_貼り付け用_観葉植物情報0524 _ﾜｲﾄﾞｽﾄｯｶｰ値上SIM1_営業向けレター_■月別付加額グラフ" xfId="2973"/>
    <cellStyle name="_貼り付け用_観葉植物情報0524 _ﾜｲﾄﾞｽﾄｯｶｰ値上SIM1_営業向けレター_■月別付加額グラフ_●全体企画会議資料（事業部全体）" xfId="2974"/>
    <cellStyle name="_貼り付け用_観葉植物情報0524 _ﾜｲﾄﾞｽﾄｯｶｰ値上SIM1_営業向けレター_●全体企画会議資料（事業部全体）" xfId="2975"/>
    <cellStyle name="_貼り付け用_観葉植物情報0524 _営業教育指導部0523" xfId="1437"/>
    <cellStyle name="_貼り付け用_観葉植物情報0524 _営業教育指導部0822" xfId="556"/>
    <cellStyle name="_貼り付け用_観葉植物情報0524 _営業向けレター" xfId="2976"/>
    <cellStyle name="_貼り付け用_観葉植物情報0524 _営業向けレター_■月別付加額グラフ" xfId="2977"/>
    <cellStyle name="_貼り付け用_観葉植物情報0524 _営業向けレター_■月別付加額グラフ_●全体企画会議資料（事業部全体）" xfId="1607"/>
    <cellStyle name="_貼り付け用_観葉植物情報0524 _営業向けレター_●全体企画会議資料（事業部全体）" xfId="2978"/>
    <cellStyle name="_貼り付け用_観葉植物情報0524 _押入整理棚価格変更について" xfId="1747"/>
    <cellStyle name="_貼り付け用_観葉植物情報0524 _押入整理棚価格変更について_■月別付加額グラフ" xfId="2979"/>
    <cellStyle name="_貼り付け用_観葉植物情報0524 _押入整理棚価格変更について_■月別付加額グラフ_●全体企画会議資料（事業部全体）" xfId="2980"/>
    <cellStyle name="_貼り付け用_観葉植物情報0524 _押入整理棚価格変更について_●全体企画会議資料（事業部全体）" xfId="1940"/>
    <cellStyle name="_貼り付け用_観葉植物情報0524 _押入整理棚価格変更について_０７値上価格表 (2)" xfId="2981"/>
    <cellStyle name="_貼り付け用_観葉植物情報0524 _押入整理棚価格変更について_０７値上価格表 (2)_■月別付加額グラフ" xfId="2982"/>
    <cellStyle name="_貼り付け用_観葉植物情報0524 _押入整理棚価格変更について_０７値上価格表 (2)_■月別付加額グラフ_●全体企画会議資料（事業部全体）" xfId="2983"/>
    <cellStyle name="_貼り付け用_観葉植物情報0524 _押入整理棚価格変更について_０７値上価格表 (2)_●全体企画会議資料（事業部全体）" xfId="554"/>
    <cellStyle name="_貼り付け用_観葉植物情報0524 _押入整理棚価格変更について_営業向けレター" xfId="134"/>
    <cellStyle name="_貼り付け用_観葉植物情報0524 _押入整理棚価格変更について_営業向けレター_■月別付加額グラフ" xfId="2984"/>
    <cellStyle name="_貼り付け用_観葉植物情報0524 _押入整理棚価格変更について_営業向けレター_■月別付加額グラフ_●全体企画会議資料（事業部全体）" xfId="2985"/>
    <cellStyle name="_貼り付け用_観葉植物情報0524 _押入整理棚価格変更について_営業向けレター_●全体企画会議資料（事業部全体）" xfId="2895"/>
    <cellStyle name="_貼り付け用_観葉植物情報0524 _下期重点実績表ストカバ" xfId="1779"/>
    <cellStyle name="_貼り付け用_観葉植物情報0524 _簡易棚割用画像データ配信の件" xfId="2533"/>
    <cellStyle name="_貼り付け用_観葉植物情報0524 _業界価格構成表(社外秘)110303" xfId="2142"/>
    <cellStyle name="_貼り付け用_観葉植物情報0524 _手直しPOP資材依頼書" xfId="2986"/>
    <cellStyle name="_貼り付け用_観葉植物情報0524 _重点実績・ストカバ" xfId="1882"/>
    <cellStyle name="_貼り付け用_観葉植物情報0524 _水槽別売品（脱窒ﾍﾟﾚｯﾄ・ﾊﾞｸﾃﾘｱ）の件" xfId="2987"/>
    <cellStyle name="_貼り付け用_観葉植物情報0524 _水槽用ﾊﾞｸﾃﾘｱの取り寄せ方法について" xfId="2988"/>
    <cellStyle name="_貼り付け用_観葉植物情報0524 _生産企画部情報1106" xfId="2497"/>
    <cellStyle name="_貼り付け用_観葉植物情報0524 _東北ミサワホーム：ＬＥＤ切替提案（作成中）" xfId="278"/>
    <cellStyle name="_貼り付け用_観葉植物情報0524 _日本ハウズイング様：コスト比較表100720" xfId="2989"/>
    <cellStyle name="_貼り付け用_観葉植物情報0524 _必達ｷｬﾝﾍﾟｰﾝ" xfId="2990"/>
    <cellStyle name="_貼り付け用_観葉植物情報0524 _必達キャンペーン案内文" xfId="2636"/>
    <cellStyle name="_貼り付け用_観葉植物情報0524 _表紙" xfId="2965"/>
    <cellStyle name="_貼り付け用_観葉植物情報0524 _表紙_■月別付加額グラフ" xfId="2991"/>
    <cellStyle name="_貼り付け用_観葉植物情報0524 _表紙_■月別付加額グラフ_●全体企画会議資料（事業部全体）" xfId="653"/>
    <cellStyle name="_貼り付け用_観葉植物情報0524 _表紙_●全体企画会議資料（事業部全体）" xfId="2992"/>
    <cellStyle name="_貼り付け用_観葉植物情報0524 _毎日情報　ＰＣ製品得意先別実績表　配信の件" xfId="2011"/>
    <cellStyle name="_貼り付け用_観葉植物情報0524 _毎日情報　ＰＣ製品得意先別実績表　配信の件_■月別付加額グラフ" xfId="2995"/>
    <cellStyle name="_貼り付け用_観葉植物情報0524 _毎日情報　ＰＣ製品得意先別実績表　配信の件_■月別付加額グラフ_●全体企画会議資料（事業部全体）" xfId="2997"/>
    <cellStyle name="_貼り付け用_観葉植物情報0524 _毎日情報　ＰＣ製品得意先別実績表　配信の件_●全体企画会議資料（事業部全体）" xfId="18"/>
    <cellStyle name="_貼り付け用_観葉植物情報0524 _毎日情報（プロモーション）" xfId="2999"/>
    <cellStyle name="_貼り付け用_観葉植物情報0524 _毎日情報0621" xfId="3000"/>
    <cellStyle name="_貼り付け用_観葉植物情報0524 _毎日情報0621_■月別付加額グラフ" xfId="1008"/>
    <cellStyle name="_貼り付け用_観葉植物情報0524 _毎日情報0621_■月別付加額グラフ_●全体企画会議資料（事業部全体）" xfId="3001"/>
    <cellStyle name="_貼り付け用_観葉植物情報0524 _毎日情報0621_●全体企画会議資料（事業部全体）" xfId="3002"/>
    <cellStyle name="_貼り付け用_観葉発注台帳" xfId="3003"/>
    <cellStyle name="_貼り付け用_観葉発注台帳_■月別付加額グラフ" xfId="3004"/>
    <cellStyle name="_貼り付け用_観葉発注台帳_■月別付加額グラフ_●全体企画会議資料（事業部全体）" xfId="2851"/>
    <cellStyle name="_貼り付け用_観葉発注台帳_●全体企画会議資料（事業部全体）" xfId="3005"/>
    <cellStyle name="_貼り付け用_観葉発注台帳_商品台帳4月分" xfId="2570"/>
    <cellStyle name="_貼り付け用_観葉発注台帳_訂正企画書" xfId="3006"/>
    <cellStyle name="_貼り付け用_観葉発注台帳_訂正企画書_商品台帳（11月～2月出荷商品）" xfId="1874"/>
    <cellStyle name="_貼り付け用_観葉発注台帳_訂正企画書_商品台帳（11月～2月出荷商品）_商品台帳4月分" xfId="3007"/>
    <cellStyle name="_貼り付け用_観葉発注台帳_訂正企画書_商品台帳4月分" xfId="3009"/>
    <cellStyle name="_貼り付け用_観葉発注台帳0603" xfId="119"/>
    <cellStyle name="_貼り付け用_観葉発注台帳0603_■月別付加額グラフ" xfId="1299"/>
    <cellStyle name="_貼り付け用_観葉発注台帳0603_■月別付加額グラフ_●全体企画会議資料（事業部全体）" xfId="3010"/>
    <cellStyle name="_貼り付け用_観葉発注台帳0603_●全体企画会議資料（事業部全体）" xfId="3011"/>
    <cellStyle name="_貼り付け用_観葉発注台帳0603_商品台帳4月分" xfId="2048"/>
    <cellStyle name="_貼り付け用_観葉発注台帳0603_訂正企画書" xfId="1852"/>
    <cellStyle name="_貼り付け用_観葉発注台帳0603_訂正企画書_商品台帳（11月～2月出荷商品）" xfId="1713"/>
    <cellStyle name="_貼り付け用_観葉発注台帳0603_訂正企画書_商品台帳（11月～2月出荷商品）_商品台帳4月分" xfId="400"/>
    <cellStyle name="_貼り付け用_観葉発注台帳0603_訂正企画書_商品台帳4月分" xfId="2779"/>
    <cellStyle name="_貼り付け用_高圧洗浄機AP0808" xfId="2836"/>
    <cellStyle name="_貼り付け用_在庫状況0627" xfId="3012"/>
    <cellStyle name="_貼り付け用_収納・2007年下期重点新商品リスト" xfId="3013"/>
    <cellStyle name="_貼り付け用_収納・2007年下期重点新商品リスト_■月別付加額グラフ" xfId="1080"/>
    <cellStyle name="_貼り付け用_収納・2007年下期重点新商品リスト_■月別付加額グラフ_●全体企画会議資料（事業部全体）" xfId="3014"/>
    <cellStyle name="_貼り付け用_収納・2007年下期重点新商品リスト_●全体企画会議資料（事業部全体）" xfId="2923"/>
    <cellStyle name="_貼り付け用_収納家具" xfId="3015"/>
    <cellStyle name="_貼り付け用_収納家具_■月別付加額グラフ" xfId="993"/>
    <cellStyle name="_貼り付け用_収納家具_■月別付加額グラフ_●全体企画会議資料（事業部全体）" xfId="3017"/>
    <cellStyle name="_貼り付け用_収納家具_●全体企画会議資料（事業部全体）" xfId="3018"/>
    <cellStyle name="_貼り付け用_重点商品実績表、ストカバ進捗表" xfId="3019"/>
    <cellStyle name="_貼り付け用_商品台帳4月分" xfId="3020"/>
    <cellStyle name="_貼り付け用_植物4寸観葉部品コード表　赤ゴムとクロトン追加" xfId="1500"/>
    <cellStyle name="_貼り付け用_植物4寸観葉部品コード表　赤ゴムとクロトン追加_商品台帳4月分" xfId="3021"/>
    <cellStyle name="_貼り付け用_植物4寸観葉部品コード表　赤ゴムとクロトン追加_訂正企画書" xfId="3023"/>
    <cellStyle name="_貼り付け用_植物4寸観葉部品コード表　赤ゴムとクロトン追加_訂正企画書_商品台帳（11月～2月出荷商品）" xfId="1823"/>
    <cellStyle name="_貼り付け用_植物4寸観葉部品コード表　赤ゴムとクロトン追加_訂正企画書_商品台帳（11月～2月出荷商品）_商品台帳4月分" xfId="3024"/>
    <cellStyle name="_貼り付け用_植物4寸観葉部品コード表　赤ゴムとクロトン追加_訂正企画書_商品台帳4月分" xfId="210"/>
    <cellStyle name="_貼り付け用_新マーケティング部情報form" xfId="2315"/>
    <cellStyle name="_貼り付け用_新マーケティング部情報form_(正）TOFｼﾘｰｽﾞ商品詳細③" xfId="1239"/>
    <cellStyle name="_貼り付け用_新生活ｶﾗｰｺｰﾃﾞｨﾈｰﾄ提案企画書" xfId="3025"/>
    <cellStyle name="_貼り付け用_新生活ｶﾗｰｺｰﾃﾞｨﾈｰﾄ提案企画書_新生活ｶﾗｰｺｰﾃﾞｨﾈｰﾄ提案企画書NEW" xfId="3026"/>
    <cellStyle name="_貼り付け用_新生活ｶﾗｰｺｰﾃﾞｨﾈｰﾄ提案企画書111" xfId="1162"/>
    <cellStyle name="_貼り付け用_全体事業計画" xfId="1014"/>
    <cellStyle name="_貼り付け用_全体事業計画_■月別付加額グラフ" xfId="3027"/>
    <cellStyle name="_貼り付け用_全体事業計画_■月別付加額グラフ_●全体企画会議資料（事業部全体）" xfId="3028"/>
    <cellStyle name="_貼り付け用_全体事業計画_●全体企画会議資料（事業部全体）" xfId="1017"/>
    <cellStyle name="_貼り付け用_全体事業計画_1" xfId="3029"/>
    <cellStyle name="_貼り付け用_全体事業計画_1_■月別付加額グラフ" xfId="3030"/>
    <cellStyle name="_貼り付け用_全体事業計画_1_■月別付加額グラフ_●全体企画会議資料（事業部全体）" xfId="3031"/>
    <cellStyle name="_貼り付け用_全体事業計画_1_●全体企画会議資料（事業部全体）" xfId="3034"/>
    <cellStyle name="_貼り付け用_全体事業計画_全体事業計画" xfId="1039"/>
    <cellStyle name="_貼り付け用_全体事業計画_全体事業計画_■月別付加額グラフ" xfId="2197"/>
    <cellStyle name="_貼り付け用_全体事業計画_全体事業計画_■月別付加額グラフ_●全体企画会議資料（事業部全体）" xfId="414"/>
    <cellStyle name="_貼り付け用_全体事業計画_全体事業計画_●全体企画会議資料（事業部全体）" xfId="2129"/>
    <cellStyle name="_貼り付け用_全体事業計画_配信用_観葉植物企画書" xfId="3035"/>
    <cellStyle name="_貼り付け用_全体事業計画_配信用_観葉植物企画書_■月別付加額グラフ" xfId="3036"/>
    <cellStyle name="_貼り付け用_全体事業計画_配信用_観葉植物企画書_■月別付加額グラフ_●全体企画会議資料（事業部全体）" xfId="3037"/>
    <cellStyle name="_貼り付け用_全体事業計画_配信用_観葉植物企画書_●全体企画会議資料（事業部全体）" xfId="3039"/>
    <cellStyle name="_貼り付け用_値上Ａランク" xfId="3040"/>
    <cellStyle name="_貼り付け用_値上Ａランク_【商品詳細】火災報知器2009" xfId="3041"/>
    <cellStyle name="_貼り付け用_値上Ａランク_【大山＆柳沢チェック後】ＳＡＢＣＤランク価格表0723提案アイテム" xfId="3043"/>
    <cellStyle name="_貼り付け用_値上Ａランク_【保管】商品マスタ" xfId="1894"/>
    <cellStyle name="_貼り付け用_値上Ａランク_【保管】商品マスタ_■月別付加額グラフ" xfId="3044"/>
    <cellStyle name="_貼り付け用_値上Ａランク_【保管】商品マスタ_■月別付加額グラフ_●全体企画会議資料（事業部全体）" xfId="2103"/>
    <cellStyle name="_貼り付け用_値上Ａランク_【保管】商品マスタ_●全体企画会議資料（事業部全体）" xfId="3045"/>
    <cellStyle name="_貼り付け用_値上Ａランク_■ホーム0708" xfId="3046"/>
    <cellStyle name="_貼り付け用_値上Ａランク_■ホーム0708_■月別付加額グラフ" xfId="1889"/>
    <cellStyle name="_貼り付け用_値上Ａランク_■ホーム0708_■月別付加額グラフ_●全体企画会議資料（事業部全体）" xfId="58"/>
    <cellStyle name="_貼り付け用_値上Ａランク_■ホーム0708_●全体企画会議資料（事業部全体）" xfId="3048"/>
    <cellStyle name="_貼り付け用_値上Ａランク_■ホーム0708_9月SABCDﾗﾝｸ" xfId="3049"/>
    <cellStyle name="_貼り付け用_値上Ａランク_■ホーム0708_9月SABCDﾗﾝｸ_9月SABCDﾗﾝｸ" xfId="1214"/>
    <cellStyle name="_貼り付け用_値上Ａランク_■月別付加額グラフ" xfId="752"/>
    <cellStyle name="_貼り付け用_値上Ａランク_■月別付加額グラフ_●全体企画会議資料（事業部全体）" xfId="2841"/>
    <cellStyle name="_貼り付け用_値上Ａランク_●全体企画会議資料（事業部全体）" xfId="3052"/>
    <cellStyle name="_貼り付け用_値上Ａランク_★未配信★" xfId="3053"/>
    <cellStyle name="_貼り付け用_値上Ａランク_0126SABCD（試算済）" xfId="2586"/>
    <cellStyle name="_貼り付け用_値上Ａランク_0126SABCD（試算済）_9月SABCDﾗﾝｸ" xfId="150"/>
    <cellStyle name="_貼り付け用_値上Ａランク_0126SABCD（試算済）_9月SABCDﾗﾝｸ_9月SABCDﾗﾝｸ" xfId="3054"/>
    <cellStyle name="_貼り付け用_値上Ａランク_05.プラ鉢スポット企画のご提案" xfId="482"/>
    <cellStyle name="_貼り付け用_値上Ａランク_05.プラ鉢スポット企画のご提案_06.各企画提案_作成中送信用" xfId="3055"/>
    <cellStyle name="_貼り付け用_値上Ａランク_05.プラ鉢スポット企画のご提案_08-0128-観葉植物売場立上促進企画" xfId="3056"/>
    <cellStyle name="_貼り付け用_値上Ａランク_０７値上価格表 (2)" xfId="1233"/>
    <cellStyle name="_貼り付け用_値上Ａランク_０７値上価格表 (2)_■月別付加額グラフ" xfId="2940"/>
    <cellStyle name="_貼り付け用_値上Ａランク_０７値上価格表 (2)_■月別付加額グラフ_●全体企画会議資料（事業部全体）" xfId="3057"/>
    <cellStyle name="_貼り付け用_値上Ａランク_０７値上価格表 (2)_●全体企画会議資料（事業部全体）" xfId="3058"/>
    <cellStyle name="_貼り付け用_値上Ａランク_0809Wシュレッダー事業部" xfId="61"/>
    <cellStyle name="_貼り付け用_値上Ａランク_1018" xfId="3059"/>
    <cellStyle name="_貼り付け用_値上Ａランク_1018_9月SABCDﾗﾝｸ" xfId="3060"/>
    <cellStyle name="_貼り付け用_値上Ａランク_1018_9月SABCDﾗﾝｸ_9月SABCDﾗﾝｸ" xfId="3061"/>
    <cellStyle name="_貼り付け用_値上Ａランク_1-チェック" xfId="3062"/>
    <cellStyle name="_貼り付け用_値上Ａランク_⑤A納価違い" xfId="3063"/>
    <cellStyle name="_貼り付け用_値上Ａランク_9月SABCDﾗﾝｸ" xfId="1845"/>
    <cellStyle name="_貼り付け用_値上Ａランク_CB3" xfId="2587"/>
    <cellStyle name="_貼り付け用_値上Ａランク_ＳＡＢＣＤランク価格表０７０３" xfId="3064"/>
    <cellStyle name="_貼り付け用_値上Ａランク_ガーデン" xfId="3066"/>
    <cellStyle name="_貼り付け用_値上Ａランク_ガーデン_■月別付加額グラフ" xfId="2093"/>
    <cellStyle name="_貼り付け用_値上Ａランク_ガーデン_■月別付加額グラフ_●全体企画会議資料（事業部全体）" xfId="3067"/>
    <cellStyle name="_貼り付け用_値上Ａランク_ガーデン_●全体企画会議資料（事業部全体）" xfId="387"/>
    <cellStyle name="_貼り付け用_値上Ａランク_ガーデン_０７値上価格表 (2)" xfId="3068"/>
    <cellStyle name="_貼り付け用_値上Ａランク_ガーデン_０７値上価格表 (2)_■月別付加額グラフ" xfId="3069"/>
    <cellStyle name="_貼り付け用_値上Ａランク_ガーデン_０７値上価格表 (2)_■月別付加額グラフ_●全体企画会議資料（事業部全体）" xfId="1973"/>
    <cellStyle name="_貼り付け用_値上Ａランク_ガーデン_０７値上価格表 (2)_●全体企画会議資料（事業部全体）" xfId="3070"/>
    <cellStyle name="_貼り付け用_値上Ａランク_ガーデン_営業向けレター" xfId="887"/>
    <cellStyle name="_貼り付け用_値上Ａランク_ガーデン_営業向けレター_■月別付加額グラフ" xfId="2682"/>
    <cellStyle name="_貼り付け用_値上Ａランク_ガーデン_営業向けレター_■月別付加額グラフ_●全体企画会議資料（事業部全体）" xfId="2684"/>
    <cellStyle name="_貼り付け用_値上Ａランク_ガーデン_営業向けレター_●全体企画会議資料（事業部全体）" xfId="2686"/>
    <cellStyle name="_貼り付け用_値上Ａランク_タカギ分析（2007.10.25）" xfId="3071"/>
    <cellStyle name="_貼り付け用_値上Ａランク_ﾍﾟｯﾄ試算依頼0601" xfId="3072"/>
    <cellStyle name="_貼り付け用_値上Ａランク_ﾍﾟｯﾄ試算依頼0601_【商品詳細】火災報知器2009" xfId="227"/>
    <cellStyle name="_貼り付け用_値上Ａランク_ﾍﾟｯﾄ試算依頼0601_【大山＆柳沢チェック後】ＳＡＢＣＤランク価格表0723提案アイテム" xfId="2845"/>
    <cellStyle name="_貼り付け用_値上Ａランク_ﾍﾟｯﾄ試算依頼0601_【保管】商品マスタ" xfId="3075"/>
    <cellStyle name="_貼り付け用_値上Ａランク_ﾍﾟｯﾄ試算依頼0601_【保管】商品マスタ_■月別付加額グラフ" xfId="1202"/>
    <cellStyle name="_貼り付け用_値上Ａランク_ﾍﾟｯﾄ試算依頼0601_【保管】商品マスタ_■月別付加額グラフ_●全体企画会議資料（事業部全体）" xfId="1441"/>
    <cellStyle name="_貼り付け用_値上Ａランク_ﾍﾟｯﾄ試算依頼0601_【保管】商品マスタ_●全体企画会議資料（事業部全体）" xfId="3076"/>
    <cellStyle name="_貼り付け用_値上Ａランク_ﾍﾟｯﾄ試算依頼0601_■ホーム0708" xfId="3077"/>
    <cellStyle name="_貼り付け用_値上Ａランク_ﾍﾟｯﾄ試算依頼0601_■ホーム0708_■月別付加額グラフ" xfId="1227"/>
    <cellStyle name="_貼り付け用_値上Ａランク_ﾍﾟｯﾄ試算依頼0601_■ホーム0708_■月別付加額グラフ_●全体企画会議資料（事業部全体）" xfId="3078"/>
    <cellStyle name="_貼り付け用_値上Ａランク_ﾍﾟｯﾄ試算依頼0601_■ホーム0708_●全体企画会議資料（事業部全体）" xfId="3079"/>
    <cellStyle name="_貼り付け用_値上Ａランク_ﾍﾟｯﾄ試算依頼0601_■ホーム0708_9月SABCDﾗﾝｸ" xfId="3080"/>
    <cellStyle name="_貼り付け用_値上Ａランク_ﾍﾟｯﾄ試算依頼0601_■ホーム0708_9月SABCDﾗﾝｸ_9月SABCDﾗﾝｸ" xfId="2257"/>
    <cellStyle name="_貼り付け用_値上Ａランク_ﾍﾟｯﾄ試算依頼0601_■月別付加額グラフ" xfId="3081"/>
    <cellStyle name="_貼り付け用_値上Ａランク_ﾍﾟｯﾄ試算依頼0601_■月別付加額グラフ_●全体企画会議資料（事業部全体）" xfId="124"/>
    <cellStyle name="_貼り付け用_値上Ａランク_ﾍﾟｯﾄ試算依頼0601_●全体企画会議資料（事業部全体）" xfId="3082"/>
    <cellStyle name="_貼り付け用_値上Ａランク_ﾍﾟｯﾄ試算依頼0601_★未配信★" xfId="2691"/>
    <cellStyle name="_貼り付け用_値上Ａランク_ﾍﾟｯﾄ試算依頼0601_0126SABCD（試算済）" xfId="3083"/>
    <cellStyle name="_貼り付け用_値上Ａランク_ﾍﾟｯﾄ試算依頼0601_0126SABCD（試算済）_9月SABCDﾗﾝｸ" xfId="3084"/>
    <cellStyle name="_貼り付け用_値上Ａランク_ﾍﾟｯﾄ試算依頼0601_0126SABCD（試算済）_9月SABCDﾗﾝｸ_9月SABCDﾗﾝｸ" xfId="3085"/>
    <cellStyle name="_貼り付け用_値上Ａランク_ﾍﾟｯﾄ試算依頼0601_05.プラ鉢スポット企画のご提案" xfId="3086"/>
    <cellStyle name="_貼り付け用_値上Ａランク_ﾍﾟｯﾄ試算依頼0601_05.プラ鉢スポット企画のご提案_06.各企画提案_作成中送信用" xfId="3087"/>
    <cellStyle name="_貼り付け用_値上Ａランク_ﾍﾟｯﾄ試算依頼0601_05.プラ鉢スポット企画のご提案_08-0128-観葉植物売場立上促進企画" xfId="3088"/>
    <cellStyle name="_貼り付け用_値上Ａランク_ﾍﾟｯﾄ試算依頼0601_０７値上価格表 (2)" xfId="3089"/>
    <cellStyle name="_貼り付け用_値上Ａランク_ﾍﾟｯﾄ試算依頼0601_０７値上価格表 (2)_■月別付加額グラフ" xfId="3090"/>
    <cellStyle name="_貼り付け用_値上Ａランク_ﾍﾟｯﾄ試算依頼0601_０７値上価格表 (2)_■月別付加額グラフ_●全体企画会議資料（事業部全体）" xfId="3091"/>
    <cellStyle name="_貼り付け用_値上Ａランク_ﾍﾟｯﾄ試算依頼0601_０７値上価格表 (2)_●全体企画会議資料（事業部全体）" xfId="3092"/>
    <cellStyle name="_貼り付け用_値上Ａランク_ﾍﾟｯﾄ試算依頼0601_0809Wシュレッダー事業部" xfId="3093"/>
    <cellStyle name="_貼り付け用_値上Ａランク_ﾍﾟｯﾄ試算依頼0601_1018" xfId="2344"/>
    <cellStyle name="_貼り付け用_値上Ａランク_ﾍﾟｯﾄ試算依頼0601_1018_9月SABCDﾗﾝｸ" xfId="1117"/>
    <cellStyle name="_貼り付け用_値上Ａランク_ﾍﾟｯﾄ試算依頼0601_1018_9月SABCDﾗﾝｸ_9月SABCDﾗﾝｸ" xfId="2355"/>
    <cellStyle name="_貼り付け用_値上Ａランク_ﾍﾟｯﾄ試算依頼0601_1-チェック" xfId="3094"/>
    <cellStyle name="_貼り付け用_値上Ａランク_ﾍﾟｯﾄ試算依頼0601_⑤A納価違い" xfId="3096"/>
    <cellStyle name="_貼り付け用_値上Ａランク_ﾍﾟｯﾄ試算依頼0601_9月SABCDﾗﾝｸ" xfId="3097"/>
    <cellStyle name="_貼り付け用_値上Ａランク_ﾍﾟｯﾄ試算依頼0601_CB3" xfId="1314"/>
    <cellStyle name="_貼り付け用_値上Ａランク_ﾍﾟｯﾄ試算依頼0601_ＳＡＢＣＤランク価格表０７０３" xfId="3098"/>
    <cellStyle name="_貼り付け用_値上Ａランク_ﾍﾟｯﾄ試算依頼0601_ガーデン" xfId="3100"/>
    <cellStyle name="_貼り付け用_値上Ａランク_ﾍﾟｯﾄ試算依頼0601_ガーデン_■月別付加額グラフ" xfId="3101"/>
    <cellStyle name="_貼り付け用_値上Ａランク_ﾍﾟｯﾄ試算依頼0601_ガーデン_■月別付加額グラフ_●全体企画会議資料（事業部全体）" xfId="3102"/>
    <cellStyle name="_貼り付け用_値上Ａランク_ﾍﾟｯﾄ試算依頼0601_ガーデン_●全体企画会議資料（事業部全体）" xfId="1776"/>
    <cellStyle name="_貼り付け用_値上Ａランク_ﾍﾟｯﾄ試算依頼0601_ガーデン_０７値上価格表 (2)" xfId="3103"/>
    <cellStyle name="_貼り付け用_値上Ａランク_ﾍﾟｯﾄ試算依頼0601_ガーデン_０７値上価格表 (2)_■月別付加額グラフ" xfId="1130"/>
    <cellStyle name="_貼り付け用_値上Ａランク_ﾍﾟｯﾄ試算依頼0601_ガーデン_０７値上価格表 (2)_■月別付加額グラフ_●全体企画会議資料（事業部全体）" xfId="2540"/>
    <cellStyle name="_貼り付け用_値上Ａランク_ﾍﾟｯﾄ試算依頼0601_ガーデン_０７値上価格表 (2)_●全体企画会議資料（事業部全体）" xfId="3104"/>
    <cellStyle name="_貼り付け用_値上Ａランク_ﾍﾟｯﾄ試算依頼0601_ガーデン_営業向けレター" xfId="3105"/>
    <cellStyle name="_貼り付け用_値上Ａランク_ﾍﾟｯﾄ試算依頼0601_ガーデン_営業向けレター_■月別付加額グラフ" xfId="3106"/>
    <cellStyle name="_貼り付け用_値上Ａランク_ﾍﾟｯﾄ試算依頼0601_ガーデン_営業向けレター_■月別付加額グラフ_●全体企画会議資料（事業部全体）" xfId="3107"/>
    <cellStyle name="_貼り付け用_値上Ａランク_ﾍﾟｯﾄ試算依頼0601_ガーデン_営業向けレター_●全体企画会議資料（事業部全体）" xfId="2921"/>
    <cellStyle name="_貼り付け用_値上Ａランク_ﾍﾟｯﾄ試算依頼0601_タカギ分析（2007.10.25）" xfId="2486"/>
    <cellStyle name="_貼り付け用_値上Ａランク_ﾍﾟｯﾄ試算依頼0601_ホーム" xfId="3109"/>
    <cellStyle name="_貼り付け用_値上Ａランク_ﾍﾟｯﾄ試算依頼0601_ホーム(再)" xfId="2504"/>
    <cellStyle name="_貼り付け用_値上Ａランク_ﾍﾟｯﾄ試算依頼0601_ホーム(再)_■月別付加額グラフ" xfId="2998"/>
    <cellStyle name="_貼り付け用_値上Ａランク_ﾍﾟｯﾄ試算依頼0601_ホーム(再)_■月別付加額グラフ_●全体企画会議資料（事業部全体）" xfId="3110"/>
    <cellStyle name="_貼り付け用_値上Ａランク_ﾍﾟｯﾄ試算依頼0601_ホーム(再)_●全体企画会議資料（事業部全体）" xfId="3111"/>
    <cellStyle name="_貼り付け用_値上Ａランク_ﾍﾟｯﾄ試算依頼0601_ホーム(再)_9月SABCDﾗﾝｸ" xfId="549"/>
    <cellStyle name="_貼り付け用_値上Ａランク_ﾍﾟｯﾄ試算依頼0601_ホーム(再)_9月SABCDﾗﾝｸ_9月SABCDﾗﾝｸ" xfId="3112"/>
    <cellStyle name="_貼り付け用_値上Ａランク_ﾍﾟｯﾄ試算依頼0601_ホーム_■月別付加額グラフ" xfId="2348"/>
    <cellStyle name="_貼り付け用_値上Ａランク_ﾍﾟｯﾄ試算依頼0601_ホーム_■月別付加額グラフ_●全体企画会議資料（事業部全体）" xfId="3113"/>
    <cellStyle name="_貼り付け用_値上Ａランク_ﾍﾟｯﾄ試算依頼0601_ホーム_●全体企画会議資料（事業部全体）" xfId="3114"/>
    <cellStyle name="_貼り付け用_値上Ａランク_ﾍﾟｯﾄ試算依頼0601_ホーム_9月SABCDﾗﾝｸ" xfId="3115"/>
    <cellStyle name="_貼り付け用_値上Ａランク_ﾍﾟｯﾄ試算依頼0601_ホーム_9月SABCDﾗﾝｸ_9月SABCDﾗﾝｸ" xfId="24"/>
    <cellStyle name="_貼り付け用_値上Ａランク_ﾍﾟｯﾄ試算依頼0601_ﾎｰﾑ11月SABCDランク" xfId="1878"/>
    <cellStyle name="_貼り付け用_値上Ａランク_ﾍﾟｯﾄ試算依頼0601_ワンケアＱＡ" xfId="1287"/>
    <cellStyle name="_貼り付け用_値上Ａランク_ﾍﾟｯﾄ試算依頼0601_営業向けレター" xfId="3008"/>
    <cellStyle name="_貼り付け用_値上Ａランク_ﾍﾟｯﾄ試算依頼0601_営業向けレター_■月別付加額グラフ" xfId="2579"/>
    <cellStyle name="_貼り付け用_値上Ａランク_ﾍﾟｯﾄ試算依頼0601_営業向けレター_■月別付加額グラフ_●全体企画会議資料（事業部全体）" xfId="1677"/>
    <cellStyle name="_貼り付け用_値上Ａランク_ﾍﾟｯﾄ試算依頼0601_営業向けレター_●全体企画会議資料（事業部全体）" xfId="347"/>
    <cellStyle name="_貼り付け用_値上Ａランク_ﾍﾟｯﾄ試算依頼0601_収納家具" xfId="1005"/>
    <cellStyle name="_貼り付け用_値上Ａランク_ﾍﾟｯﾄ試算依頼0601_収納家具_■月別付加額グラフ" xfId="3116"/>
    <cellStyle name="_貼り付け用_値上Ａランク_ﾍﾟｯﾄ試算依頼0601_収納家具_■月別付加額グラフ_●全体企画会議資料（事業部全体）" xfId="3118"/>
    <cellStyle name="_貼り付け用_値上Ａランク_ﾍﾟｯﾄ試算依頼0601_収納家具_●全体企画会議資料（事業部全体）" xfId="3119"/>
    <cellStyle name="_貼り付け用_値上Ａランク_ﾍﾟｯﾄ試算依頼0601_池Ｍ依頼_価格表" xfId="3120"/>
    <cellStyle name="_貼り付け用_値上Ａランク_ﾍﾟｯﾄ試算依頼0601_池Ｍ依頼_価格表_■月別付加額グラフ" xfId="3121"/>
    <cellStyle name="_貼り付け用_値上Ａランク_ﾍﾟｯﾄ試算依頼0601_池Ｍ依頼_価格表_■月別付加額グラフ_●全体企画会議資料（事業部全体）" xfId="3122"/>
    <cellStyle name="_貼り付け用_値上Ａランク_ﾍﾟｯﾄ試算依頼0601_池Ｍ依頼_価格表_●全体企画会議資料（事業部全体）" xfId="3123"/>
    <cellStyle name="_貼り付け用_値上Ａランク_ﾍﾟｯﾄ試算依頼0601_池Ｍ依頼_価格表_０７値上価格表 (2)" xfId="1911"/>
    <cellStyle name="_貼り付け用_値上Ａランク_ﾍﾟｯﾄ試算依頼0601_池Ｍ依頼_価格表_０７値上価格表 (2)_■月別付加額グラフ" xfId="628"/>
    <cellStyle name="_貼り付け用_値上Ａランク_ﾍﾟｯﾄ試算依頼0601_池Ｍ依頼_価格表_０７値上価格表 (2)_■月別付加額グラフ_●全体企画会議資料（事業部全体）" xfId="3124"/>
    <cellStyle name="_貼り付け用_値上Ａランク_ﾍﾟｯﾄ試算依頼0601_池Ｍ依頼_価格表_０７値上価格表 (2)_●全体企画会議資料（事業部全体）" xfId="2820"/>
    <cellStyle name="_貼り付け用_値上Ａランク_ﾍﾟｯﾄ試算依頼0601_池Ｍ依頼_価格表_営業向けレター" xfId="768"/>
    <cellStyle name="_貼り付け用_値上Ａランク_ﾍﾟｯﾄ試算依頼0601_池Ｍ依頼_価格表_営業向けレター_■月別付加額グラフ" xfId="3125"/>
    <cellStyle name="_貼り付け用_値上Ａランク_ﾍﾟｯﾄ試算依頼0601_池Ｍ依頼_価格表_営業向けレター_■月別付加額グラフ_●全体企画会議資料（事業部全体）" xfId="3126"/>
    <cellStyle name="_貼り付け用_値上Ａランク_ﾍﾟｯﾄ試算依頼0601_池Ｍ依頼_価格表_営業向けレター_●全体企画会議資料（事業部全体）" xfId="3127"/>
    <cellStyle name="_貼り付け用_値上Ａランク_ﾍﾟｯﾄ試算依頼0601_未配信）HE事業部SABCDﾗﾝｸ価格表" xfId="1792"/>
    <cellStyle name="_貼り付け用_値上Ａランク_ホーム" xfId="3128"/>
    <cellStyle name="_貼り付け用_値上Ａランク_ホーム(再)" xfId="2649"/>
    <cellStyle name="_貼り付け用_値上Ａランク_ホーム(再)_■月別付加額グラフ" xfId="3129"/>
    <cellStyle name="_貼り付け用_値上Ａランク_ホーム(再)_■月別付加額グラフ_●全体企画会議資料（事業部全体）" xfId="3130"/>
    <cellStyle name="_貼り付け用_値上Ａランク_ホーム(再)_●全体企画会議資料（事業部全体）" xfId="2505"/>
    <cellStyle name="_貼り付け用_値上Ａランク_ホーム(再)_9月SABCDﾗﾝｸ" xfId="3131"/>
    <cellStyle name="_貼り付け用_値上Ａランク_ホーム(再)_9月SABCDﾗﾝｸ_9月SABCDﾗﾝｸ" xfId="3132"/>
    <cellStyle name="_貼り付け用_値上Ａランク_ホーム_■月別付加額グラフ" xfId="3134"/>
    <cellStyle name="_貼り付け用_値上Ａランク_ホーム_■月別付加額グラフ_●全体企画会議資料（事業部全体）" xfId="1511"/>
    <cellStyle name="_貼り付け用_値上Ａランク_ホーム_●全体企画会議資料（事業部全体）" xfId="2084"/>
    <cellStyle name="_貼り付け用_値上Ａランク_ホーム_9月SABCDﾗﾝｸ" xfId="3135"/>
    <cellStyle name="_貼り付け用_値上Ａランク_ホーム_9月SABCDﾗﾝｸ_9月SABCDﾗﾝｸ" xfId="1106"/>
    <cellStyle name="_貼り付け用_値上Ａランク_ﾎｰﾑ11月SABCDランク" xfId="3136"/>
    <cellStyle name="_貼り付け用_値上Ａランク_ワンケアＱＡ" xfId="3137"/>
    <cellStyle name="_貼り付け用_値上Ａランク_営業向けレター" xfId="3139"/>
    <cellStyle name="_貼り付け用_値上Ａランク_営業向けレター_■月別付加額グラフ" xfId="3138"/>
    <cellStyle name="_貼り付け用_値上Ａランク_営業向けレター_■月別付加額グラフ_●全体企画会議資料（事業部全体）" xfId="3140"/>
    <cellStyle name="_貼り付け用_値上Ａランク_営業向けレター_●全体企画会議資料（事業部全体）" xfId="2064"/>
    <cellStyle name="_貼り付け用_値上Ａランク_収納家具" xfId="804"/>
    <cellStyle name="_貼り付け用_値上Ａランク_収納家具_■月別付加額グラフ" xfId="819"/>
    <cellStyle name="_貼り付け用_値上Ａランク_収納家具_■月別付加額グラフ_●全体企画会議資料（事業部全体）" xfId="3141"/>
    <cellStyle name="_貼り付け用_値上Ａランク_収納家具_●全体企画会議資料（事業部全体）" xfId="1172"/>
    <cellStyle name="_貼り付け用_値上Ａランク_池Ｍ依頼_価格表" xfId="2925"/>
    <cellStyle name="_貼り付け用_値上Ａランク_池Ｍ依頼_価格表_■月別付加額グラフ" xfId="3142"/>
    <cellStyle name="_貼り付け用_値上Ａランク_池Ｍ依頼_価格表_■月別付加額グラフ_●全体企画会議資料（事業部全体）" xfId="3144"/>
    <cellStyle name="_貼り付け用_値上Ａランク_池Ｍ依頼_価格表_●全体企画会議資料（事業部全体）" xfId="3022"/>
    <cellStyle name="_貼り付け用_値上Ａランク_池Ｍ依頼_価格表_０７値上価格表 (2)" xfId="3145"/>
    <cellStyle name="_貼り付け用_値上Ａランク_池Ｍ依頼_価格表_０７値上価格表 (2)_■月別付加額グラフ" xfId="3146"/>
    <cellStyle name="_貼り付け用_値上Ａランク_池Ｍ依頼_価格表_０７値上価格表 (2)_■月別付加額グラフ_●全体企画会議資料（事業部全体）" xfId="3148"/>
    <cellStyle name="_貼り付け用_値上Ａランク_池Ｍ依頼_価格表_０７値上価格表 (2)_●全体企画会議資料（事業部全体）" xfId="2967"/>
    <cellStyle name="_貼り付け用_値上Ａランク_池Ｍ依頼_価格表_営業向けレター" xfId="912"/>
    <cellStyle name="_貼り付け用_値上Ａランク_池Ｍ依頼_価格表_営業向けレター_■月別付加額グラフ" xfId="874"/>
    <cellStyle name="_貼り付け用_値上Ａランク_池Ｍ依頼_価格表_営業向けレター_■月別付加額グラフ_●全体企画会議資料（事業部全体）" xfId="877"/>
    <cellStyle name="_貼り付け用_値上Ａランク_池Ｍ依頼_価格表_営業向けレター_●全体企画会議資料（事業部全体）" xfId="915"/>
    <cellStyle name="_貼り付け用_値上Ａランク_未配信）HE事業部SABCDﾗﾝｸ価格表" xfId="3149"/>
    <cellStyle name="_貼り付け用_池Ｍ依頼_価格表" xfId="3150"/>
    <cellStyle name="_貼り付け用_池Ｍ依頼_価格表_■月別付加額グラフ" xfId="3151"/>
    <cellStyle name="_貼り付け用_池Ｍ依頼_価格表_■月別付加額グラフ_●全体企画会議資料（事業部全体）" xfId="3152"/>
    <cellStyle name="_貼り付け用_池Ｍ依頼_価格表_●全体企画会議資料（事業部全体）" xfId="2619"/>
    <cellStyle name="_貼り付け用_池Ｍ依頼_価格表_０７値上価格表 (2)" xfId="2182"/>
    <cellStyle name="_貼り付け用_池Ｍ依頼_価格表_０７値上価格表 (2)_■月別付加額グラフ" xfId="709"/>
    <cellStyle name="_貼り付け用_池Ｍ依頼_価格表_０７値上価格表 (2)_■月別付加額グラフ_●全体企画会議資料（事業部全体）" xfId="1101"/>
    <cellStyle name="_貼り付け用_池Ｍ依頼_価格表_０７値上価格表 (2)_●全体企画会議資料（事業部全体）" xfId="2493"/>
    <cellStyle name="_貼り付け用_池Ｍ依頼_価格表_営業向けレター" xfId="1194"/>
    <cellStyle name="_貼り付け用_池Ｍ依頼_価格表_営業向けレター_■月別付加額グラフ" xfId="1711"/>
    <cellStyle name="_貼り付け用_池Ｍ依頼_価格表_営業向けレター_■月別付加額グラフ_●全体企画会議資料（事業部全体）" xfId="3153"/>
    <cellStyle name="_貼り付け用_池Ｍ依頼_価格表_営業向けレター_●全体企画会議資料（事業部全体）" xfId="3154"/>
    <cellStyle name="_貼り付け用_訂正企画書" xfId="248"/>
    <cellStyle name="_貼り付け用_訂正企画書_商品台帳（11月～2月出荷商品）" xfId="1200"/>
    <cellStyle name="_貼り付け用_訂正企画書_商品台帳（11月～2月出荷商品）_商品台帳4月分" xfId="3157"/>
    <cellStyle name="_貼り付け用_訂正企画書_商品台帳4月分" xfId="3158"/>
    <cellStyle name="_貼り付け用_配信用_観葉植物企画書" xfId="3159"/>
    <cellStyle name="_貼り付け用_配信用_観葉植物企画書_■月別付加額グラフ" xfId="382"/>
    <cellStyle name="_貼り付け用_配信用_観葉植物企画書_■月別付加額グラフ_●全体企画会議資料（事業部全体）" xfId="2828"/>
    <cellStyle name="_貼り付け用_配信用_観葉植物企画書_●全体企画会議資料（事業部全体）" xfId="2467"/>
    <cellStyle name="_貼り付け用_部品コード３２０　５月２日申請" xfId="1793"/>
    <cellStyle name="_貼り付け用_部品コード３２０　５月２日申請_■月別付加額グラフ" xfId="3160"/>
    <cellStyle name="_貼り付け用_部品コード３２０　５月２日申請_■月別付加額グラフ_●全体企画会議資料（事業部全体）" xfId="3161"/>
    <cellStyle name="_貼り付け用_部品コード３２０　５月２日申請_●全体企画会議資料（事業部全体）" xfId="3162"/>
    <cellStyle name="_貼り付け用_毎日情報0729" xfId="3099"/>
    <cellStyle name="_貼り付け用_毎日情報0729_■月別付加額グラフ" xfId="3163"/>
    <cellStyle name="_貼り付け用_毎日情報0729_■月別付加額グラフ_●全体企画会議資料（事業部全体）" xfId="3164"/>
    <cellStyle name="_貼り付け用_毎日情報0729_●全体企画会議資料（事業部全体）" xfId="3165"/>
    <cellStyle name="_貼り付け用_未配信）HE事業部SABCDﾗﾝｸ価格表" xfId="3166"/>
    <cellStyle name="_当期ランキング_部門" xfId="3167"/>
    <cellStyle name="_当期ランキング_部門_グラフ・ランキング31W" xfId="2219"/>
    <cellStyle name="_当期ランキング_部門_高圧洗浄機AP0808" xfId="3168"/>
    <cellStyle name="_配信用_観葉植物企画書" xfId="1453"/>
    <cellStyle name="_配信用_観葉植物企画書_■月別付加額グラフ" xfId="1456"/>
    <cellStyle name="_配信用_観葉植物企画書_■月別付加額グラフ_●全体企画会議資料（事業部全体）" xfId="1459"/>
    <cellStyle name="_配信用_観葉植物企画書_●全体企画会議資料（事業部全体）" xfId="1462"/>
    <cellStyle name="_発表用正06年5月分販促物効果測定表" xfId="2643"/>
    <cellStyle name="_発表用正06年5月分販促物効果測定表_■月別付加額グラフ" xfId="2813"/>
    <cellStyle name="_発表用正06年5月分販促物効果測定表_■月別付加額グラフ_●全体企画会議資料（事業部全体）" xfId="3169"/>
    <cellStyle name="_発表用正06年5月分販促物効果測定表_●全体企画会議資料（事業部全体）" xfId="3170"/>
    <cellStyle name="_部品コード３２０　５月２日申請" xfId="3171"/>
    <cellStyle name="_部品コード３２０　５月２日申請_■月別付加額グラフ" xfId="3172"/>
    <cellStyle name="_部品コード３２０　５月２日申請_■月別付加額グラフ_●全体企画会議資料（事業部全体）" xfId="2604"/>
    <cellStyle name="_部品コード３２０　５月２日申請_●全体企画会議資料（事業部全体）" xfId="805"/>
    <cellStyle name="_文具ロング資料【高橋】" xfId="3173"/>
    <cellStyle name="_毎日情報0729" xfId="3174"/>
    <cellStyle name="_毎日情報0729_■月別付加額グラフ" xfId="3175"/>
    <cellStyle name="_毎日情報0729_■月別付加額グラフ_●全体企画会議資料（事業部全体）" xfId="88"/>
    <cellStyle name="_毎日情報0729_●全体企画会議資料（事業部全体）" xfId="2651"/>
    <cellStyle name="ÊÝ [0.00]_¢Ai" xfId="1870"/>
    <cellStyle name="ÊÝ_¢Ai" xfId="2173"/>
    <cellStyle name="W_\ñ" xfId="1040"/>
    <cellStyle name="〰0〰" xfId="3176"/>
    <cellStyle name="〰〰0" xfId="3177"/>
    <cellStyle name="〰〰〰0" xfId="532"/>
    <cellStyle name="〰〰0_CCC35店舗見積0617②" xfId="3178"/>
    <cellStyle name="20% - 輔色1" xfId="1189"/>
    <cellStyle name="20% - 輔色2" xfId="2123"/>
    <cellStyle name="20% - 輔色3" xfId="3179"/>
    <cellStyle name="20% - 輔色4" xfId="2420"/>
    <cellStyle name="20% - 輔色5" xfId="3181"/>
    <cellStyle name="20% - 輔色6" xfId="3183"/>
    <cellStyle name="20% - 强调文字颜色 1" xfId="3073"/>
    <cellStyle name="20% - 强调文字颜色 2" xfId="3185"/>
    <cellStyle name="20% - 强调文字颜色 3" xfId="2027"/>
    <cellStyle name="20% - 强调文字颜色 4" xfId="3133"/>
    <cellStyle name="20% - 强调文字颜色 5" xfId="1590"/>
    <cellStyle name="20% - 强调文字颜色 6" xfId="3186"/>
    <cellStyle name="40% - 輔色1" xfId="453"/>
    <cellStyle name="40% - 輔色2" xfId="1418"/>
    <cellStyle name="40% - 輔色3" xfId="3187"/>
    <cellStyle name="40% - 輔色4" xfId="3188"/>
    <cellStyle name="40% - 輔色5" xfId="3189"/>
    <cellStyle name="40% - 輔色6" xfId="3190"/>
    <cellStyle name="40% - 强调文字颜色 1" xfId="2124"/>
    <cellStyle name="40% - 强调文字颜色 2" xfId="3180"/>
    <cellStyle name="40% - 强调文字颜色 3" xfId="2421"/>
    <cellStyle name="40% - 强调文字颜色 4" xfId="3182"/>
    <cellStyle name="40% - 强调文字颜色 5" xfId="3184"/>
    <cellStyle name="40% - 强调文字颜色 6" xfId="3191"/>
    <cellStyle name="60% - 輔色1" xfId="1912"/>
    <cellStyle name="60% - 輔色2" xfId="3192"/>
    <cellStyle name="60% - 輔色3" xfId="2300"/>
    <cellStyle name="60% - 輔色4" xfId="2809"/>
    <cellStyle name="60% - 輔色5" xfId="3193"/>
    <cellStyle name="60% - 輔色6" xfId="2549"/>
    <cellStyle name="60% - 强调文字颜色 1" xfId="3194"/>
    <cellStyle name="60% - 强调文字颜色 2" xfId="3143"/>
    <cellStyle name="60% - 强调文字颜色 3" xfId="3195"/>
    <cellStyle name="60% - 强调文字颜色 4" xfId="3196"/>
    <cellStyle name="60% - 强调文字颜色 5" xfId="2366"/>
    <cellStyle name="60% - 强调文字颜色 6" xfId="3197"/>
    <cellStyle name="68" xfId="3198"/>
    <cellStyle name="68%" xfId="2707"/>
    <cellStyle name="A" xfId="3199"/>
    <cellStyle name="blank" xfId="1667"/>
    <cellStyle name="Calc Currency (0)" xfId="3200"/>
    <cellStyle name="Calc Currency (2)" xfId="3095"/>
    <cellStyle name="Calc Percent (0)" xfId="1279"/>
    <cellStyle name="Calc Percent (1)" xfId="3201"/>
    <cellStyle name="Calc Percent (2)" xfId="1757"/>
    <cellStyle name="Calc Units (0)" xfId="1242"/>
    <cellStyle name="Calc Units (1)" xfId="3202"/>
    <cellStyle name="Calc Units (2)" xfId="3016"/>
    <cellStyle name="Comma  - Style1" xfId="3203"/>
    <cellStyle name="Comma  - Style2" xfId="3204"/>
    <cellStyle name="Comma  - Style3" xfId="2996"/>
    <cellStyle name="Comma  - Style4" xfId="1530"/>
    <cellStyle name="Comma  - Style5" xfId="2151"/>
    <cellStyle name="Comma  - Style6" xfId="636"/>
    <cellStyle name="Comma  - Style7" xfId="3205"/>
    <cellStyle name="Comma  - Style8" xfId="3206"/>
    <cellStyle name="Comma [0]" xfId="2696"/>
    <cellStyle name="Comma [00]" xfId="1654"/>
    <cellStyle name="Comma_#6 Temps &amp; Contractors" xfId="3207"/>
    <cellStyle name="Currency [0]" xfId="3209"/>
    <cellStyle name="Currency [00]" xfId="2993"/>
    <cellStyle name="Currency_#6 Temps &amp; Contractors" xfId="3210"/>
    <cellStyle name="Date Short" xfId="3211"/>
    <cellStyle name="DELTA" xfId="769"/>
    <cellStyle name="Enter Currency (0)" xfId="1691"/>
    <cellStyle name="Enter Currency (2)" xfId="2244"/>
    <cellStyle name="Enter Units (0)" xfId="3212"/>
    <cellStyle name="Enter Units (1)" xfId="3213"/>
    <cellStyle name="Enter Units (2)" xfId="3214"/>
    <cellStyle name="entry" xfId="1505"/>
    <cellStyle name="Grey" xfId="3215"/>
    <cellStyle name="Header" xfId="3065"/>
    <cellStyle name="Header1" xfId="3216"/>
    <cellStyle name="Header2" xfId="1808"/>
    <cellStyle name="Hyperlink_RESULTS" xfId="1157"/>
    <cellStyle name="Input [yellow]" xfId="3217"/>
    <cellStyle name="KWE標準" xfId="1773"/>
    <cellStyle name="Link Currency (0)" xfId="3218"/>
    <cellStyle name="Link Currency (2)" xfId="3219"/>
    <cellStyle name="Link Units (0)" xfId="1987"/>
    <cellStyle name="Link Units (1)" xfId="3038"/>
    <cellStyle name="Link Units (2)" xfId="3220"/>
    <cellStyle name="Migliaia (0)_Selezione Ascom TCS" xfId="351"/>
    <cellStyle name="Milliers [0]_AR1194" xfId="3221"/>
    <cellStyle name="Milliers_AR1194" xfId="3223"/>
    <cellStyle name="Mon騁aire [0]_AR1194" xfId="3224"/>
    <cellStyle name="Mon騁aire_AR1194" xfId="2767"/>
    <cellStyle name="Normal - Style1" xfId="2464"/>
    <cellStyle name="Normal_# 41-Market &amp;Trends" xfId="2069"/>
    <cellStyle name="Normale_Selezione Ascom TCS" xfId="3108"/>
    <cellStyle name="Percent (0)" xfId="3225"/>
    <cellStyle name="Percent [0]" xfId="3227"/>
    <cellStyle name="Percent [00]" xfId="3228"/>
    <cellStyle name="Percent [2]" xfId="2616"/>
    <cellStyle name="Percent_#6 Temps &amp; Contractors" xfId="3229"/>
    <cellStyle name="PrePop Currency (0)" xfId="3230"/>
    <cellStyle name="PrePop Currency (2)" xfId="2703"/>
    <cellStyle name="PrePop Units (0)" xfId="3231"/>
    <cellStyle name="PrePop Units (1)" xfId="2226"/>
    <cellStyle name="PrePop Units (2)" xfId="3232"/>
    <cellStyle name="price" xfId="3233"/>
    <cellStyle name="PSChar" xfId="99"/>
    <cellStyle name="PSDate" xfId="3234"/>
    <cellStyle name="PSDec" xfId="1354"/>
    <cellStyle name="PSHeading" xfId="3147"/>
    <cellStyle name="PSInt" xfId="3235"/>
    <cellStyle name="PSSpacer" xfId="3236"/>
    <cellStyle name="revised" xfId="3237"/>
    <cellStyle name="section" xfId="3238"/>
    <cellStyle name="SPOl" xfId="1941"/>
    <cellStyle name="Standard_virus" xfId="3239"/>
    <cellStyle name="Text Indent A" xfId="3240"/>
    <cellStyle name="Text Indent B" xfId="3241"/>
    <cellStyle name="Text Indent C" xfId="1513"/>
    <cellStyle name="title" xfId="716"/>
    <cellStyle name="W臧rung [0]_pldt" xfId="3243"/>
    <cellStyle name="W臧rung_pldt" xfId="3244"/>
    <cellStyle name="スタイル 1" xfId="3245"/>
    <cellStyle name="スタイル 10" xfId="1998"/>
    <cellStyle name="スタイル 100" xfId="1902"/>
    <cellStyle name="スタイル 101" xfId="3246"/>
    <cellStyle name="スタイル 102" xfId="3247"/>
    <cellStyle name="スタイル 103" xfId="2611"/>
    <cellStyle name="スタイル 104" xfId="3248"/>
    <cellStyle name="スタイル 105" xfId="3032"/>
    <cellStyle name="スタイル 106" xfId="2234"/>
    <cellStyle name="スタイル 107" xfId="1119"/>
    <cellStyle name="スタイル 108" xfId="3249"/>
    <cellStyle name="スタイル 109" xfId="3050"/>
    <cellStyle name="スタイル 11" xfId="182"/>
    <cellStyle name="スタイル 110" xfId="3033"/>
    <cellStyle name="スタイル 111" xfId="2235"/>
    <cellStyle name="スタイル 112" xfId="1120"/>
    <cellStyle name="スタイル 113" xfId="3250"/>
    <cellStyle name="スタイル 114" xfId="3051"/>
    <cellStyle name="スタイル 115" xfId="3251"/>
    <cellStyle name="スタイル 116" xfId="2626"/>
    <cellStyle name="スタイル 117" xfId="2101"/>
    <cellStyle name="スタイル 118" xfId="1782"/>
    <cellStyle name="スタイル 119" xfId="3252"/>
    <cellStyle name="スタイル 12" xfId="3253"/>
    <cellStyle name="スタイル 13" xfId="3254"/>
    <cellStyle name="スタイル 14" xfId="536"/>
    <cellStyle name="スタイル 15" xfId="3255"/>
    <cellStyle name="スタイル 16" xfId="3257"/>
    <cellStyle name="スタイル 17" xfId="1953"/>
    <cellStyle name="スタイル 18" xfId="3259"/>
    <cellStyle name="スタイル 19" xfId="3261"/>
    <cellStyle name="スタイル 2" xfId="3263"/>
    <cellStyle name="スタイル 20" xfId="3256"/>
    <cellStyle name="スタイル 21" xfId="3258"/>
    <cellStyle name="スタイル 22" xfId="1954"/>
    <cellStyle name="スタイル 23" xfId="3260"/>
    <cellStyle name="スタイル 24" xfId="3262"/>
    <cellStyle name="スタイル 25" xfId="3264"/>
    <cellStyle name="スタイル 26" xfId="3266"/>
    <cellStyle name="スタイル 27" xfId="808"/>
    <cellStyle name="スタイル 28" xfId="563"/>
    <cellStyle name="スタイル 29" xfId="3268"/>
    <cellStyle name="スタイル 3" xfId="2853"/>
    <cellStyle name="スタイル 30" xfId="3265"/>
    <cellStyle name="スタイル 31" xfId="3267"/>
    <cellStyle name="スタイル 32" xfId="809"/>
    <cellStyle name="スタイル 33" xfId="564"/>
    <cellStyle name="スタイル 34" xfId="3269"/>
    <cellStyle name="スタイル 35" xfId="2403"/>
    <cellStyle name="スタイル 36" xfId="3270"/>
    <cellStyle name="スタイル 37" xfId="3272"/>
    <cellStyle name="スタイル 38" xfId="3274"/>
    <cellStyle name="スタイル 39" xfId="2551"/>
    <cellStyle name="スタイル 4" xfId="3277"/>
    <cellStyle name="スタイル 40" xfId="2404"/>
    <cellStyle name="スタイル 41" xfId="3271"/>
    <cellStyle name="スタイル 42" xfId="3273"/>
    <cellStyle name="スタイル 43" xfId="3275"/>
    <cellStyle name="スタイル 44" xfId="2552"/>
    <cellStyle name="スタイル 45" xfId="3278"/>
    <cellStyle name="スタイル 46" xfId="3281"/>
    <cellStyle name="スタイル 47" xfId="3283"/>
    <cellStyle name="スタイル 48" xfId="3285"/>
    <cellStyle name="スタイル 49" xfId="3287"/>
    <cellStyle name="スタイル 5" xfId="2704"/>
    <cellStyle name="スタイル 50" xfId="3279"/>
    <cellStyle name="スタイル 51" xfId="3282"/>
    <cellStyle name="スタイル 52" xfId="3284"/>
    <cellStyle name="スタイル 53" xfId="3286"/>
    <cellStyle name="スタイル 54" xfId="3288"/>
    <cellStyle name="スタイル 55" xfId="2697"/>
    <cellStyle name="スタイル 56" xfId="3289"/>
    <cellStyle name="スタイル 57" xfId="3291"/>
    <cellStyle name="スタイル 58" xfId="3293"/>
    <cellStyle name="スタイル 59" xfId="1718"/>
    <cellStyle name="スタイル 6" xfId="2622"/>
    <cellStyle name="スタイル 60" xfId="2698"/>
    <cellStyle name="スタイル 61" xfId="3290"/>
    <cellStyle name="スタイル 62" xfId="3292"/>
    <cellStyle name="スタイル 63" xfId="3294"/>
    <cellStyle name="スタイル 64" xfId="1719"/>
    <cellStyle name="スタイル 65" xfId="797"/>
    <cellStyle name="スタイル 66" xfId="3295"/>
    <cellStyle name="スタイル 67" xfId="890"/>
    <cellStyle name="スタイル 68" xfId="2534"/>
    <cellStyle name="スタイル 69" xfId="1090"/>
    <cellStyle name="スタイル 7" xfId="2800"/>
    <cellStyle name="スタイル 70" xfId="798"/>
    <cellStyle name="スタイル 71" xfId="3296"/>
    <cellStyle name="スタイル 72" xfId="891"/>
    <cellStyle name="スタイル 73" xfId="2535"/>
    <cellStyle name="スタイル 74" xfId="1091"/>
    <cellStyle name="スタイル 75" xfId="1340"/>
    <cellStyle name="スタイル 76" xfId="668"/>
    <cellStyle name="スタイル 77" xfId="64"/>
    <cellStyle name="スタイル 78" xfId="3297"/>
    <cellStyle name="スタイル 79" xfId="939"/>
    <cellStyle name="スタイル 8" xfId="3299"/>
    <cellStyle name="スタイル 80" xfId="1341"/>
    <cellStyle name="スタイル 81" xfId="669"/>
    <cellStyle name="スタイル 82" xfId="63"/>
    <cellStyle name="スタイル 83" xfId="3298"/>
    <cellStyle name="スタイル 84" xfId="940"/>
    <cellStyle name="スタイル 85" xfId="3300"/>
    <cellStyle name="スタイル 86" xfId="3155"/>
    <cellStyle name="スタイル 87" xfId="3302"/>
    <cellStyle name="スタイル 88" xfId="3304"/>
    <cellStyle name="スタイル 89" xfId="2816"/>
    <cellStyle name="スタイル 9" xfId="586"/>
    <cellStyle name="スタイル 90" xfId="3301"/>
    <cellStyle name="スタイル 91" xfId="3156"/>
    <cellStyle name="スタイル 92" xfId="3303"/>
    <cellStyle name="スタイル 93" xfId="3305"/>
    <cellStyle name="スタイル 94" xfId="2817"/>
    <cellStyle name="スタイル 95" xfId="3306"/>
    <cellStyle name="スタイル 96" xfId="1422"/>
    <cellStyle name="スタイル 97" xfId="1592"/>
    <cellStyle name="スタイル 98" xfId="1552"/>
    <cellStyle name="スタイル 99" xfId="3307"/>
    <cellStyle name="だ" xfId="543"/>
    <cellStyle name="ﾄﾞｸｶ [0]_ｰ豼ｵﾃﾟﾁ " xfId="423"/>
    <cellStyle name="ﾄﾞｸｶ_ｰ豼ｵﾃﾟﾁ " xfId="3308"/>
    <cellStyle name="ﾅ・ｭ [0]_ｰ豼ｵﾃﾟﾁ " xfId="2747"/>
    <cellStyle name="ﾅ・ｭ_ｰ豼ｵﾃﾟﾁ " xfId="969"/>
    <cellStyle name="ﾇ･ﾁﾘ_ｰﾇﾃ狒｡" xfId="3117"/>
    <cellStyle name="パーセばト" xfId="3280"/>
    <cellStyle name="パーセント 2" xfId="1010"/>
    <cellStyle name="パーセント 3" xfId="1114"/>
    <cellStyle name="パーセント 4" xfId="3310"/>
    <cellStyle name="パーセント 5" xfId="3311"/>
    <cellStyle name="パーセント 5 2" xfId="3312"/>
    <cellStyle name="パーセント 6" xfId="1608"/>
    <cellStyle name="パーセント 7" xfId="3042"/>
    <cellStyle name="パーセント 8" xfId="3313"/>
    <cellStyle name="パーセント()" xfId="2273"/>
    <cellStyle name="パーセント(0.00)" xfId="3276"/>
    <cellStyle name="パーセント[0.00]" xfId="724"/>
    <cellStyle name="も" xfId="3314"/>
    <cellStyle name="解释性文本" xfId="3315"/>
    <cellStyle name="丸ゴシック" xfId="3316"/>
    <cellStyle name="計算方式" xfId="3317"/>
    <cellStyle name="警告文字" xfId="3074"/>
    <cellStyle name="警告文本" xfId="3318"/>
    <cellStyle name="桁区切り" xfId="3" builtinId="6"/>
    <cellStyle name="桁区切り [0.00] 2" xfId="3319"/>
    <cellStyle name="桁区切り 10" xfId="3371"/>
    <cellStyle name="桁区切り 2" xfId="3320"/>
    <cellStyle name="桁区切り 2 2" xfId="3321"/>
    <cellStyle name="桁区切り 2 2 2" xfId="3322"/>
    <cellStyle name="桁区切り 2 3" xfId="1603"/>
    <cellStyle name="桁区切り 2 3 2" xfId="1965"/>
    <cellStyle name="桁区切り 3" xfId="3323"/>
    <cellStyle name="桁区切り 3 2" xfId="2443"/>
    <cellStyle name="桁区切り 3 3" xfId="2670"/>
    <cellStyle name="桁区切り 3 4" xfId="1476"/>
    <cellStyle name="桁区切り 4" xfId="864"/>
    <cellStyle name="桁区切り 5" xfId="2963"/>
    <cellStyle name="桁区切り 6" xfId="2238"/>
    <cellStyle name="桁区切り 6 2" xfId="3324"/>
    <cellStyle name="桁区切り 7" xfId="2584"/>
    <cellStyle name="桁区切り 8" xfId="2370"/>
    <cellStyle name="桁区切り 9" xfId="3325"/>
    <cellStyle name="見出し１" xfId="1669"/>
    <cellStyle name="見積" xfId="3326"/>
    <cellStyle name="好" xfId="3327"/>
    <cellStyle name="好_②2008年高圧洗浄機" xfId="892"/>
    <cellStyle name="合計" xfId="3328"/>
    <cellStyle name="差" xfId="507"/>
    <cellStyle name="咋e" xfId="3329"/>
    <cellStyle name="手当" xfId="114"/>
    <cellStyle name="少数1" xfId="3208"/>
    <cellStyle name="少数2" xfId="1571"/>
    <cellStyle name="常规_PACKING LIST for SFT" xfId="3330"/>
    <cellStyle name="整数" xfId="496"/>
    <cellStyle name="折り返し" xfId="3331"/>
    <cellStyle name="中村" xfId="3332"/>
    <cellStyle name="中等" xfId="3333"/>
    <cellStyle name="注释" xfId="825"/>
    <cellStyle name="通貨" xfId="20" builtinId="7"/>
    <cellStyle name="通貨 2" xfId="3334"/>
    <cellStyle name="日付" xfId="3335"/>
    <cellStyle name="年月日" xfId="2676"/>
    <cellStyle name="年数" xfId="1209"/>
    <cellStyle name="備註" xfId="3336"/>
    <cellStyle name="標準" xfId="0" builtinId="0"/>
    <cellStyle name="標準 - スタイル1" xfId="533"/>
    <cellStyle name="標準 - スタイル2" xfId="634"/>
    <cellStyle name="標準 - スタイル3" xfId="1918"/>
    <cellStyle name="標準 - スタイル4" xfId="3337"/>
    <cellStyle name="標準 - スタイル5" xfId="3338"/>
    <cellStyle name="標準 - スタイル6" xfId="2107"/>
    <cellStyle name="標準 - スタイル7" xfId="3339"/>
    <cellStyle name="標準 - スタイル8" xfId="36"/>
    <cellStyle name="標準 2" xfId="3340"/>
    <cellStyle name="標準 2 2" xfId="3341"/>
    <cellStyle name="標準 2 2 2" xfId="1615"/>
    <cellStyle name="標準 2 2 3" xfId="2672"/>
    <cellStyle name="標準 2 2_ロイネットホテル和歌山様_共用部照明LED化_コストシミュレーション" xfId="3342"/>
    <cellStyle name="標準 2 3" xfId="3047"/>
    <cellStyle name="標準 2 4" xfId="3343"/>
    <cellStyle name="標準 2 4 2" xfId="3344"/>
    <cellStyle name="標準 2 5" xfId="3345"/>
    <cellStyle name="標準 2_LED商品情報DB登録ｼｰﾄ" xfId="2448"/>
    <cellStyle name="標準 3" xfId="3346"/>
    <cellStyle name="標準 3 2" xfId="1483"/>
    <cellStyle name="標準 3 2 2" xfId="3222"/>
    <cellStyle name="標準 3 2 3" xfId="1274"/>
    <cellStyle name="標準 3 2_ロイネットホテル和歌山様_共用部照明LED化_コストシミュレーション" xfId="1682"/>
    <cellStyle name="標準 3 3" xfId="3347"/>
    <cellStyle name="標準 3 4" xfId="3348"/>
    <cellStyle name="標準 3 5" xfId="1284"/>
    <cellStyle name="標準 3 6" xfId="1884"/>
    <cellStyle name="標準 3_ロイネットホテル和歌山様_共用部照明LED化_コストシミュレーション" xfId="2490"/>
    <cellStyle name="標準 4" xfId="3349"/>
    <cellStyle name="標準 4 2" xfId="1397"/>
    <cellStyle name="標準 5" xfId="2351"/>
    <cellStyle name="標準 5 2" xfId="784"/>
    <cellStyle name="標準 6" xfId="1744"/>
    <cellStyle name="標準 7" xfId="17"/>
    <cellStyle name="標準 8" xfId="3369"/>
    <cellStyle name="標準 9" xfId="3370"/>
    <cellStyle name="標題" xfId="98"/>
    <cellStyle name="標題 1" xfId="3350"/>
    <cellStyle name="標題 2" xfId="933"/>
    <cellStyle name="標題 3" xfId="1999"/>
    <cellStyle name="標題 4" xfId="181"/>
    <cellStyle name="輔色1" xfId="2994"/>
    <cellStyle name="輔色2" xfId="1166"/>
    <cellStyle name="輔色3" xfId="3351"/>
    <cellStyle name="輔色4" xfId="2199"/>
    <cellStyle name="輔色5" xfId="3352"/>
    <cellStyle name="輔色6" xfId="3353"/>
    <cellStyle name="未定義" xfId="3354"/>
    <cellStyle name="輸出" xfId="3355"/>
    <cellStyle name="輸入" xfId="922"/>
    <cellStyle name="率" xfId="2275"/>
    <cellStyle name="連結的儲存格" xfId="3356"/>
    <cellStyle name="冉0" xfId="3357"/>
    <cellStyle name="壞" xfId="1532"/>
    <cellStyle name="檢查儲存格" xfId="3242"/>
    <cellStyle name="콤마 [0]_소요량집계표" xfId="1547"/>
    <cellStyle name="콤마_소요량집계표" xfId="665"/>
    <cellStyle name="표준_2004 WALL SHELF" xfId="3358"/>
    <cellStyle name="剑" xfId="407"/>
    <cellStyle name="剑_CCC35店舗見積0617②" xfId="2212"/>
    <cellStyle name="强调文字颜色 1" xfId="3359"/>
    <cellStyle name="强调文字颜色 2" xfId="3309"/>
    <cellStyle name="强调文字颜色 3" xfId="92"/>
    <cellStyle name="强调文字颜色 4" xfId="2286"/>
    <cellStyle name="强调文字颜色 5" xfId="3360"/>
    <cellStyle name="强调文字颜色 6" xfId="2752"/>
    <cellStyle name="暊e" xfId="38"/>
    <cellStyle name="标题" xfId="659"/>
    <cellStyle name="标题 1" xfId="7"/>
    <cellStyle name="标题 2" xfId="3361"/>
    <cellStyle name="标题 3" xfId="3362"/>
    <cellStyle name="标题 4" xfId="2903"/>
    <cellStyle name="检查单元格" xfId="1642"/>
    <cellStyle name="汇总" xfId="3363"/>
    <cellStyle name="湪" xfId="3364"/>
    <cellStyle name="箊" xfId="3226"/>
    <cellStyle name="誖" xfId="1909"/>
    <cellStyle name="說明文字" xfId="3365"/>
    <cellStyle name="计算" xfId="3366"/>
    <cellStyle name="输出" xfId="3367"/>
    <cellStyle name="输入" xfId="2826"/>
    <cellStyle name="适中" xfId="1545"/>
    <cellStyle name="链接单元格" xfId="3368"/>
  </cellStyles>
  <dxfs count="9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/>
  <colors>
    <mruColors>
      <color rgb="FF99FF99"/>
      <color rgb="FF7AC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31</xdr:row>
      <xdr:rowOff>10671</xdr:rowOff>
    </xdr:from>
    <xdr:to>
      <xdr:col>35</xdr:col>
      <xdr:colOff>437831</xdr:colOff>
      <xdr:row>32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657955" y="11112500"/>
          <a:ext cx="5925185" cy="55626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25</xdr:row>
      <xdr:rowOff>10671</xdr:rowOff>
    </xdr:from>
    <xdr:to>
      <xdr:col>35</xdr:col>
      <xdr:colOff>437831</xdr:colOff>
      <xdr:row>26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74401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34</xdr:row>
      <xdr:rowOff>10671</xdr:rowOff>
    </xdr:from>
    <xdr:to>
      <xdr:col>35</xdr:col>
      <xdr:colOff>437831</xdr:colOff>
      <xdr:row>35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398469" y="10011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33</xdr:row>
      <xdr:rowOff>10671</xdr:rowOff>
    </xdr:from>
    <xdr:to>
      <xdr:col>35</xdr:col>
      <xdr:colOff>437831</xdr:colOff>
      <xdr:row>34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9726171"/>
          <a:ext cx="70913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30</xdr:row>
      <xdr:rowOff>10671</xdr:rowOff>
    </xdr:from>
    <xdr:to>
      <xdr:col>35</xdr:col>
      <xdr:colOff>437831</xdr:colOff>
      <xdr:row>31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8868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24</xdr:row>
      <xdr:rowOff>10671</xdr:rowOff>
    </xdr:from>
    <xdr:to>
      <xdr:col>35</xdr:col>
      <xdr:colOff>437831</xdr:colOff>
      <xdr:row>25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7154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22</xdr:row>
      <xdr:rowOff>10671</xdr:rowOff>
    </xdr:from>
    <xdr:to>
      <xdr:col>35</xdr:col>
      <xdr:colOff>437831</xdr:colOff>
      <xdr:row>23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6582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32</xdr:row>
      <xdr:rowOff>10671</xdr:rowOff>
    </xdr:from>
    <xdr:to>
      <xdr:col>35</xdr:col>
      <xdr:colOff>437831</xdr:colOff>
      <xdr:row>33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9440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31</xdr:row>
      <xdr:rowOff>10671</xdr:rowOff>
    </xdr:from>
    <xdr:to>
      <xdr:col>35</xdr:col>
      <xdr:colOff>437831</xdr:colOff>
      <xdr:row>32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9154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28</xdr:row>
      <xdr:rowOff>10671</xdr:rowOff>
    </xdr:from>
    <xdr:to>
      <xdr:col>35</xdr:col>
      <xdr:colOff>437831</xdr:colOff>
      <xdr:row>29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8297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26</xdr:row>
      <xdr:rowOff>10671</xdr:rowOff>
    </xdr:from>
    <xdr:to>
      <xdr:col>35</xdr:col>
      <xdr:colOff>437831</xdr:colOff>
      <xdr:row>27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7725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384</xdr:row>
      <xdr:rowOff>10671</xdr:rowOff>
    </xdr:from>
    <xdr:to>
      <xdr:col>35</xdr:col>
      <xdr:colOff>437831</xdr:colOff>
      <xdr:row>385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110024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DAT\RD9508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44\c\My%2520Documents\&#12377;&#12366;&#12358;&#12425;\&#65299;&#26399;Gurafui&#12363;&#12388;&#123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\RD9508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50\&#36001;&#21209;&#20849;&#29992;\&#20234;&#26481;\&#12381;&#12398;&#20182;\&#19982;&#20449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96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IS96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506;&#12483;&#12488;\(B-1)&#65421;&#65439;&#65391;&#65412;&#23455;&#32318;&#65411;&#65438;&#65392;&#65408;\&#9679;&#23455;&#32318;&#65405;&#65412;&#65398;&#65418;&#65438;\2004&#24180;\&#9312;04&#12471;&#12540;&#124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85\d\R&amp;D&#20250;&#35696;\9901\9812\9811\9810\SD97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d\WINDOWS\Temporary%2520Internet%2520Files\Content.IE5\5S0VDPWD\03&#36939;&#360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WINDOWS\&#65411;&#65438;&#65405;&#65400;&#65412;&#65391;&#65420;&#65439;\IS96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12;&#31038;\&#38283;&#30330;&#36948;&#25104;\DAT\RD9508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20154;&#21729;&#31649;&#29702;\&#37096;&#38272;&#20154;&#21729;&#34920;\2010\2009\2008\keiri\yuriko&#8594;%2520yamakawa\YURIKO\&#36062;&#19982;&#24341;&#24403;\&#36062;&#19982;&#24341;&#24403;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NEW95G2"/>
      <sheetName val="0310"/>
      <sheetName val="Ｃ’表"/>
      <sheetName val="#REF"/>
      <sheetName val="更新版"/>
      <sheetName val="13年度発生売上予算"/>
      <sheetName val="Sheet1"/>
      <sheetName val="与信一覧 (2)"/>
      <sheetName val="配荷"/>
      <sheetName val="住所録"/>
      <sheetName val="8510 (2)"/>
      <sheetName val="ｵｰﾀﾞｰ"/>
      <sheetName val="CM予定表(～2012年3月）"/>
      <sheetName val="昨対"/>
      <sheetName val="1"/>
      <sheetName val="全合計"/>
      <sheetName val="竹四つ目垣"/>
      <sheetName val="GSV目標"/>
      <sheetName val="HQ"/>
      <sheetName val="shere"/>
      <sheetName val="HE(他）"/>
      <sheetName val="表3"/>
      <sheetName val="para"/>
      <sheetName val="25DJ40"/>
      <sheetName val="目次"/>
      <sheetName val="#REF!"/>
      <sheetName val="POP&amp;什器"/>
      <sheetName val="マスター"/>
      <sheetName val="PAK6263"/>
      <sheetName val="ｼｰﾄ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5月"/>
      <sheetName val="改廃一覧社外秘"/>
      <sheetName val="端末設置状況"/>
      <sheetName val="手順①追加修正連絡票"/>
      <sheetName val="涼味"/>
      <sheetName val="トレンド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社外秘；HCﾋﾞｼﾞﾈｽﾁｬﾝｽ"/>
      <sheetName val="11wG部門ﾗﾝｷﾝｸﾞ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copy1"/>
      <sheetName val="大型店版"/>
      <sheetName val="収納・インテ"/>
      <sheetName val="ｱｸｾｽｸﾞﾗﾌ"/>
      <sheetName val="仕入先"/>
      <sheetName val="対象製品"/>
      <sheetName val="A"/>
      <sheetName val="大人12"/>
      <sheetName val="13_hashihara01"/>
      <sheetName val="29_hashihara13"/>
      <sheetName val="入力フォーム"/>
      <sheetName val="１業種"/>
      <sheetName val="SKU_31"/>
      <sheetName val="販売目標"/>
      <sheetName val="SBプラ鉢"/>
      <sheetName val="実績・予測"/>
      <sheetName val="2000LISTｔｒｕｅ 1117"/>
      <sheetName val="バックデータ"/>
      <sheetName val="北空貼"/>
      <sheetName val="４週指示"/>
      <sheetName val="営業所８"/>
      <sheetName val="RD9508V.XLS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Sheet3"/>
      <sheetName val="累計出荷実績"/>
      <sheetName val="元データー"/>
      <sheetName val="提出用EXCEL"/>
      <sheetName val="通常発注書"/>
      <sheetName val="全体定番確定表"/>
      <sheetName val="生人台帳"/>
      <sheetName val="単価は最低納価使用"/>
      <sheetName val="市場クレーム明細 "/>
      <sheetName val="与信一覧_(2)"/>
      <sheetName val="包材リスト"/>
      <sheetName val="初回納品"/>
      <sheetName val="領収書"/>
      <sheetName val="編集用シート"/>
      <sheetName val="Ｃ’’表"/>
      <sheetName val="管理引当"/>
      <sheetName val="検査結果一覧"/>
      <sheetName val="　月次報告（数値データ）　"/>
      <sheetName val="Ｃ’’’’表"/>
      <sheetName val="5-6月キャンペーン"/>
      <sheetName val="_Recovered_SheetName_ 1_"/>
      <sheetName val="10.20-11.12"/>
      <sheetName val="D3"/>
      <sheetName val="与信一覧_(2)1"/>
      <sheetName val="8510_(2)"/>
      <sheetName val="2000LISTｔｒｕｅ_1117"/>
      <sheetName val="Sheet1_(2)"/>
      <sheetName val="RD9508V_XLS"/>
      <sheetName val="市場クレーム明細_"/>
      <sheetName val="検査結果一覧(日本受入)"/>
      <sheetName val="０５３合計"/>
      <sheetName val="日本チーム計算根拠"/>
      <sheetName val="Plan sbA"/>
      <sheetName val="ROI"/>
      <sheetName val="NST (4)"/>
      <sheetName val="12年■SAS計画（全店舗）■"/>
      <sheetName val="POP申請フォーマット（ここに入力してください）"/>
      <sheetName val="033"/>
      <sheetName val="10_20-11_12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２月店舗経費実績"/>
      <sheetName val="１．社内ﾈｯﾄﾜｰｸﾊｰﾄﾞｳｪｱ"/>
      <sheetName val="先行管理記入例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Ｃ実績①"/>
      <sheetName val="店舗マスタ"/>
      <sheetName val="graph"/>
      <sheetName val="支給品一覧表"/>
      <sheetName val="ﾌﾟﾚｾﾞﾝ資"/>
      <sheetName val="じんこうTOPICS"/>
      <sheetName val="全件リスト"/>
      <sheetName val="SKU"/>
      <sheetName val="明細"/>
      <sheetName val="営業実績"/>
      <sheetName val="本体バック"/>
      <sheetName val="万田酵素モニター"/>
      <sheetName val="②東京"/>
      <sheetName val="②大阪"/>
      <sheetName val="直送ｺﾝﾃﾅ管理表"/>
      <sheetName val="価格表"/>
      <sheetName val="経費"/>
      <sheetName val="地域B"/>
      <sheetName val="G5"/>
      <sheetName val="部材表"/>
      <sheetName val="品目リスト"/>
      <sheetName val="SINAZ4月"/>
      <sheetName val="0606販売予測"/>
      <sheetName val="NST_(4)"/>
      <sheetName val="与信一覧_(2)4"/>
      <sheetName val="8510_(2)3"/>
      <sheetName val="2000LISTｔｒｕｅ_11173"/>
      <sheetName val="RD9508V_XLS3"/>
      <sheetName val="Sheet1_(2)3"/>
      <sheetName val="市場クレーム明細_3"/>
      <sheetName val="_Recovered_SheetName__1_1"/>
      <sheetName val="10_20-11_123"/>
      <sheetName val="Plan_sbA3"/>
      <sheetName val="大連製造ＶＡコストダウン金額纏め_(＄1000以上)_"/>
      <sheetName val="H9_1"/>
      <sheetName val="営業所一覧"/>
      <sheetName val="LIST"/>
      <sheetName val="リスト"/>
      <sheetName val="証拠"/>
      <sheetName val="⑤弁当"/>
      <sheetName val="基本cvs動向"/>
      <sheetName val="商品一覧"/>
      <sheetName val="47下管理"/>
      <sheetName val="大容量ﾀｲﾌﾟ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ダンジ"/>
      <sheetName val="品種別数量"/>
      <sheetName val="鳥栖"/>
      <sheetName val="入金実96"/>
      <sheetName val="元データ"/>
      <sheetName val="Ｃ'表"/>
      <sheetName val="Rent Roll"/>
      <sheetName val="定数"/>
      <sheetName val="マスタ"/>
      <sheetName val="Sheet2"/>
      <sheetName val="帳票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share"/>
      <sheetName val="42.ＹＢ構成"/>
      <sheetName val="資材ＳＩＭ"/>
      <sheetName val="52wG部門ﾗﾝｷﾝｸﾞ"/>
      <sheetName val="●キャンペーン・企画ヒアリング"/>
      <sheetName val="形材部品マスター"/>
      <sheetName val="企画書"/>
      <sheetName val="昨比データ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メニュー"/>
      <sheetName val="設定"/>
      <sheetName val="フリーダイヤル"/>
      <sheetName val="機種"/>
      <sheetName val="発信元課金"/>
      <sheetName val="コード(腕時計)"/>
      <sheetName val="POP製作Ｂ"/>
      <sheetName val="PＯＰ制作Ａ新"/>
      <sheetName val="区分"/>
      <sheetName val="台湾～ｵﾏｰﾝ"/>
      <sheetName val="損益計画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報告依頼部署"/>
      <sheetName val="HA実販"/>
      <sheetName val="部門別計画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万代比数"/>
      <sheetName val="全体AP資料10月(ＨＥ)"/>
      <sheetName val="０５"/>
      <sheetName val="Product"/>
      <sheetName val="ﾌﾞﾗｼ梶"/>
      <sheetName val="アンケート集計(12.3）"/>
      <sheetName val="taalcode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業態"/>
      <sheetName val="仕入処理ルール"/>
      <sheetName val="作業"/>
      <sheetName val="新商品比率ｸﾞﾗﾌ"/>
      <sheetName val="事業部"/>
      <sheetName val="開店"/>
      <sheetName val="貼付画面1"/>
      <sheetName val="ﾌｰｽﾞ売荒"/>
      <sheetName val="店舗一覧"/>
      <sheetName val="検質報告書"/>
      <sheetName val="コンテナ事故報告"/>
      <sheetName val="ﾊｰﾄﾞ①【全データ】"/>
      <sheetName val="生産計画"/>
      <sheetName val="選択"/>
      <sheetName val="商品台帳"/>
      <sheetName val="ライン・月別　品目数表"/>
      <sheetName val="Sheet16"/>
      <sheetName val="011101"/>
      <sheetName val="品種別計画表〈予算）"/>
      <sheetName val="広域２部３部結合"/>
      <sheetName val="比較ヘッダー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プルダウンメニュー20190201"/>
      <sheetName val="プルダウンメニュー20190401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区分値シート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窓枠ｾｯﾄR"/>
      <sheetName val="06.05"/>
      <sheetName val="06.05イン"/>
      <sheetName val="06.05直営"/>
      <sheetName val="現状鳥栖 (事業部予測) "/>
      <sheetName val="QRＳ"/>
      <sheetName val="MCDSS"/>
      <sheetName val="選択項目一覧 "/>
      <sheetName val="Sheet4"/>
      <sheetName val="SIM00_SB"/>
      <sheetName val="データ"/>
      <sheetName val="ﾃﾞｰﾀ入力"/>
      <sheetName val="仕入計画AI8月"/>
      <sheetName val="クレーム解析記録"/>
      <sheetName val="比較表"/>
      <sheetName val="商品構成ｸﾞﾗﾌ（売価別）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イキプラ選定ラインクラス表"/>
      <sheetName val="契約上棟ｸﾞﾗﾌ"/>
      <sheetName val="貼付画面T"/>
      <sheetName val="貼付画面R"/>
      <sheetName val="○得計画"/>
      <sheetName val="確認完了報告"/>
      <sheetName val="市場規模"/>
      <sheetName val="週別主力商品(婦人)"/>
      <sheetName val="分類一覧"/>
      <sheetName val="選択項目"/>
      <sheetName val="平均単価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ﾏｽﾀｰ"/>
      <sheetName val="ぶつﾏｽﾀｰ"/>
      <sheetName val="ディックＤ"/>
      <sheetName val="フジＤ"/>
      <sheetName val="事Ｄ"/>
      <sheetName val="シート１"/>
      <sheetName val="抽出_Pivot"/>
      <sheetName val="3月消臭元"/>
      <sheetName val="外注データ(ここへ入力)"/>
      <sheetName val="布団乾燥機ｐｐｍ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YAMADA_TSUKUMO_分類比較"/>
      <sheetName val="アパート６６６０"/>
      <sheetName val="原紙"/>
      <sheetName val="一覧"/>
      <sheetName val="第3四半期（完）"/>
      <sheetName val="弊社分類別実績"/>
      <sheetName val="貴社分類別別実績"/>
      <sheetName val="Front Cover 表紙（３SET）"/>
      <sheetName val="現地通貨"/>
      <sheetName val="店舗P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Catalog"/>
      <sheetName val="Settings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配荷目標"/>
      <sheetName val="新"/>
      <sheetName val="集計表"/>
      <sheetName val="人時予算"/>
      <sheetName val="ﾃﾚｺTｼｬﾂ"/>
      <sheetName val="データ作成シート"/>
      <sheetName val="貸出比較"/>
      <sheetName val="仕入"/>
      <sheetName val="シミュレーションD1 "/>
      <sheetName val="和風アイス調査アンケート結果"/>
      <sheetName val="WORK"/>
      <sheetName val="予算・計画検証"/>
      <sheetName val="サマリ"/>
      <sheetName val="社員マスタ"/>
      <sheetName val="部品分類明細"/>
      <sheetName val="部品分類明細 (2)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消耗品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改廃棚割商品ｶﾙﾃ1（要記入）"/>
      <sheetName val="地域 CD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Sheet1"/>
      <sheetName val="Sheet2"/>
      <sheetName val="Sheet3"/>
      <sheetName val="#REF"/>
      <sheetName val="#REF!"/>
      <sheetName val="全合計"/>
      <sheetName val="13年度発生売上予算"/>
      <sheetName val="RD9501V"/>
      <sheetName val="HQ"/>
      <sheetName val="HE(他）"/>
      <sheetName val="Ｃ’表"/>
      <sheetName val="NEW95G2"/>
      <sheetName val="GSV目標"/>
      <sheetName val="A"/>
      <sheetName val="３期Gurafuiかつて"/>
      <sheetName val="住所録"/>
      <sheetName val="RD9505A"/>
      <sheetName val="更新版"/>
      <sheetName val="ﾃﾞｰﾀ"/>
      <sheetName val="11wG部門ﾗﾝｷﾝｸﾞ"/>
      <sheetName val="得意先実績(LEDｼｰﾘﾝｸﾞ)"/>
      <sheetName val="提供用EXCEL"/>
      <sheetName val="与信一覧 (2)"/>
      <sheetName val="Plan sbA"/>
      <sheetName val="昨対"/>
      <sheetName val="店別納品実績入力"/>
      <sheetName val="什器ﾘｽﾄ(ﾊﾟｰﾂ)"/>
      <sheetName val="提案書"/>
      <sheetName val="好調不調"/>
      <sheetName val="容量別シェア（年別）　"/>
      <sheetName val="事業部"/>
      <sheetName val="●キャンペーン・企画ヒアリング"/>
      <sheetName val="Ｃ’’表"/>
      <sheetName val="shere"/>
      <sheetName val="ｱｸｾｽｸﾞﾗﾌ"/>
      <sheetName val="第２章 1.食料品消費支出2"/>
      <sheetName val="大_中項目"/>
      <sheetName val="Ｃ’’’’表"/>
      <sheetName val="SBプラ鉢"/>
      <sheetName val="バックデータ"/>
      <sheetName val="直送ｺﾝﾃﾅ管理表"/>
      <sheetName val="宛名"/>
      <sheetName val="Plan_sbA"/>
      <sheetName val="与信一覧_(2)"/>
      <sheetName val="00Sheet1"/>
      <sheetName val="表3"/>
      <sheetName val="管理引当金"/>
      <sheetName val="竹四つ目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[RD9"/>
      <sheetName val="_RD9"/>
      <sheetName val="5月"/>
      <sheetName val="#REF"/>
      <sheetName val="改廃一覧社外秘"/>
      <sheetName val="端末設置状況"/>
      <sheetName val="手順①追加修正連絡票"/>
      <sheetName val="涼味"/>
      <sheetName val="トレンド表"/>
      <sheetName val="RD9508V"/>
      <sheetName val="Ｃ’表"/>
      <sheetName val="西川繊維２０９ニトリ在庫報告"/>
      <sheetName val="NEW95G2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copy1"/>
      <sheetName val="好調不調"/>
      <sheetName val="昨対"/>
      <sheetName val="与信一覧 (2)"/>
      <sheetName val="HQ"/>
      <sheetName val="GSV目標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全合計"/>
      <sheetName val="PAK6263"/>
      <sheetName val="更新版"/>
      <sheetName val="11wG部門ﾗﾝｷﾝｸﾞ"/>
      <sheetName val="ｵｰﾀﾞｰ"/>
      <sheetName val="SKU_31"/>
      <sheetName val="配荷"/>
      <sheetName val="8510 (2)"/>
      <sheetName val="0310"/>
      <sheetName val="1"/>
      <sheetName val="竹四つ目垣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Sheet1 (2)"/>
      <sheetName val="記入ﾌｫｰﾑ"/>
      <sheetName val="４週指示"/>
      <sheetName val="提出用EXCEL"/>
      <sheetName val="営業所８"/>
      <sheetName val="RD9508V.XLS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通常発注書"/>
      <sheetName val="全体定番確定表"/>
      <sheetName val="生人台帳"/>
      <sheetName val="目次"/>
      <sheetName val="ｼｰﾄ1"/>
      <sheetName val="マスター"/>
      <sheetName val="POP&amp;什器"/>
      <sheetName val="単価は最低納価使用"/>
      <sheetName val="市場クレーム明細 "/>
      <sheetName val="与信一覧_(2)"/>
      <sheetName val="包材リスト"/>
      <sheetName val="初回納品"/>
      <sheetName val="POP申請フォーマット（ここに入力してください）"/>
      <sheetName val="_Recovered_SheetName_ 1_"/>
      <sheetName val="5-6月キャンペーン"/>
      <sheetName val="ケチャップ有り"/>
      <sheetName val="Ｃ’’表"/>
      <sheetName val="Ｃ’’’’表"/>
      <sheetName val="管理引当"/>
      <sheetName val="領収書"/>
      <sheetName val="編集用シート"/>
      <sheetName val="10.20-11.12"/>
      <sheetName val="検査結果一覧"/>
      <sheetName val="NST (4)"/>
      <sheetName val="12年■SAS計画（全店舗）■"/>
      <sheetName val="０５３合計"/>
      <sheetName val="　月次報告（数値データ）　"/>
      <sheetName val="日本チーム計算根拠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店別"/>
      <sheetName val="H9.1"/>
      <sheetName val="与信一覧_(2)1"/>
      <sheetName val="8510_(2)"/>
      <sheetName val="2000LISTｔｒｕｅ_1117"/>
      <sheetName val="Sheet1_(2)"/>
      <sheetName val="RD9508V_XLS"/>
      <sheetName val="市場クレーム明細_"/>
      <sheetName val="_Recovered_SheetName__1_"/>
      <sheetName val="10_20-11_12"/>
      <sheetName val="ﾌﾟﾚｾﾞﾝ資"/>
      <sheetName val="明細"/>
      <sheetName val="じんこうTOPICS"/>
      <sheetName val="Plan sbA"/>
      <sheetName val="ROI"/>
      <sheetName val="地域B"/>
      <sheetName val="G5"/>
      <sheetName val="D3"/>
      <sheetName val="大連製造ＶＡコストダウン金額纏め (＄1000以上)."/>
      <sheetName val="033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不点灯交換の情報記載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日8L_B"/>
      <sheetName val="graph"/>
      <sheetName val="２月店舗経費実績"/>
      <sheetName val="１．社内ﾈｯﾄﾜｰｸﾊｰﾄﾞｳｪｱ"/>
      <sheetName val="検査結果一覧(日本受入)"/>
      <sheetName val="先行管理記入例"/>
      <sheetName val="全件リスト"/>
      <sheetName val="Ｃ実績①"/>
      <sheetName val="店舗マスタ"/>
      <sheetName val="部材表"/>
      <sheetName val="品目リスト"/>
      <sheetName val="営業所一覧"/>
      <sheetName val="LIST"/>
      <sheetName val="リスト"/>
      <sheetName val="SKU"/>
      <sheetName val="直送ｺﾝﾃﾅ管理表"/>
      <sheetName val="支給品一覧表"/>
      <sheetName val="⑤弁当"/>
      <sheetName val="基本cvs動向"/>
      <sheetName val="価格表"/>
      <sheetName val="経費"/>
      <sheetName val="証拠"/>
      <sheetName val="②東京"/>
      <sheetName val="②大阪"/>
      <sheetName val="本体バック"/>
      <sheetName val="SINAZ4月"/>
      <sheetName val="0606販売予測"/>
      <sheetName val="NST_(4)"/>
      <sheetName val="営業実績"/>
      <sheetName val="万田酵素モニター"/>
      <sheetName val="47下管理"/>
      <sheetName val="大容量ﾀｲﾌﾟ"/>
      <sheetName val="ダンジ"/>
      <sheetName val="商品一覧"/>
      <sheetName val="入金実96"/>
      <sheetName val="元データ"/>
      <sheetName val="品種別数量"/>
      <sheetName val="Ｃ'表"/>
      <sheetName val="外注トライ"/>
      <sheetName val="廃番ﾃﾞｯﾄﾞ"/>
      <sheetName val="定数"/>
      <sheetName val="マスタ"/>
      <sheetName val="与信一覧_(2)4"/>
      <sheetName val="8510_(2)3"/>
      <sheetName val="2000LISTｔｒｕｅ_11173"/>
      <sheetName val="Sheet1_(2)3"/>
      <sheetName val="RD9508V_XLS3"/>
      <sheetName val="市場クレーム明細_3"/>
      <sheetName val="_Recovered_SheetName__1_1"/>
      <sheetName val="10_20-11_123"/>
      <sheetName val="NST_(4)1"/>
      <sheetName val="H9_1"/>
      <sheetName val="Plan_sbA3"/>
      <sheetName val="大連製造ＶＡコストダウン金額纏め_(＄1000以上)_"/>
      <sheetName val="鳥栖"/>
      <sheetName val="USA_3期グラフ"/>
      <sheetName val="【大連】部門損益"/>
      <sheetName val="11年度発生売上予算提出書類"/>
      <sheetName val="2401"/>
      <sheetName val="Macro1"/>
      <sheetName val="Rent Roll"/>
      <sheetName val="Sheet2"/>
      <sheetName val="32.ＹＢ構成"/>
      <sheetName val="対象者リスト"/>
      <sheetName val="52wG部門ﾗﾝｷﾝｸﾞ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●キャンペーン・企画ヒアリング"/>
      <sheetName val="形材部品マスター"/>
      <sheetName val="企画書"/>
      <sheetName val="昨比データ"/>
      <sheetName val="売上速報19973"/>
      <sheetName val="全国"/>
      <sheetName val="エンド"/>
      <sheetName val="クレジット決済"/>
      <sheetName val="メニュー"/>
      <sheetName val="設定"/>
      <sheetName val="フリーダイヤル"/>
      <sheetName val="機種"/>
      <sheetName val="発信元課金"/>
      <sheetName val="帳票"/>
      <sheetName val="Rent_Roll"/>
      <sheetName val="Sheet5"/>
      <sheetName val="Sheet6"/>
      <sheetName val="Sheet7"/>
      <sheetName val="Sheet8"/>
      <sheetName val="Sheet9"/>
      <sheetName val="ST障害管理表"/>
      <sheetName val="ラックEXPO"/>
      <sheetName val="クロス昨年"/>
      <sheetName val="クロス売上"/>
      <sheetName val="入力用"/>
      <sheetName val="ｼﾞｬｽｺ商報"/>
      <sheetName val="集計①"/>
      <sheetName val="資材ＳＩＭ"/>
      <sheetName val="Wﾁｪｯｸ表"/>
      <sheetName val="損益計画"/>
      <sheetName val="報告依頼部署"/>
      <sheetName val="コード(腕時計)"/>
      <sheetName val="POP製作Ｂ"/>
      <sheetName val="PＯＰ制作Ａ新"/>
      <sheetName val="区分"/>
      <sheetName val="台湾～ｵﾏｰﾝ"/>
      <sheetName val="share"/>
      <sheetName val="与信ｵｰﾊﾞｰ"/>
      <sheetName val="入力シート"/>
      <sheetName val="HA実販"/>
      <sheetName val="部門別計画表"/>
      <sheetName val="メンテナンス受付台帳"/>
      <sheetName val="個数単価推移２００１"/>
      <sheetName val="ﾁｭｰﾘｯﾌﾟ"/>
      <sheetName val="ﾕﾘ"/>
      <sheetName val="ｽｲｾﾝ_ﾋﾔｼﾝｽ_ｸﾛｯｶｽ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42.ＹＢ構成"/>
      <sheetName val="月末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ﾌﾞﾗｼ梶"/>
      <sheetName val="アンケート集計(12.3）"/>
      <sheetName val="万代比数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貼付画面1"/>
      <sheetName val="ﾌｰｽﾞ売荒"/>
      <sheetName val="作業"/>
      <sheetName val="０５"/>
      <sheetName val="新商品比率ｸﾞﾗﾌ"/>
      <sheetName val="開店"/>
      <sheetName val="商品台帳"/>
      <sheetName val="選択"/>
      <sheetName val="ライン・月別　品目数表"/>
      <sheetName val="店舗一覧"/>
      <sheetName val="検質報告書"/>
      <sheetName val="コンテナ事故報告"/>
      <sheetName val="業態"/>
      <sheetName val="仕入処理ルール"/>
      <sheetName val="事業部"/>
      <sheetName val="ﾊｰﾄﾞ①【全データ】"/>
      <sheetName val="品種別計画表〈予算）"/>
      <sheetName val="生産計画"/>
      <sheetName val="比較ヘッダー"/>
      <sheetName val="Sheet16"/>
      <sheetName val="広域２部３部結合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011101"/>
      <sheetName val="単価"/>
      <sheetName val="新MDPC納品状況（ＩＹ）"/>
      <sheetName val="区分値シート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MCDSS"/>
      <sheetName val="D28依頼書表紙"/>
      <sheetName val="JUUGYOUIN"/>
      <sheetName val="ｷﾞﾌﾄ"/>
      <sheetName val="選択項目一覧 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Sheet4"/>
      <sheetName val="プルダウンメニュー20190201"/>
      <sheetName val="プルダウンメニュー20190401"/>
      <sheetName val="窓枠ｾｯﾄR"/>
      <sheetName val="QRＳ"/>
      <sheetName val="イキプラ選定ラインクラス表"/>
      <sheetName val="契約上棟ｸﾞﾗﾌ"/>
      <sheetName val="貼付画面T"/>
      <sheetName val="貼付画面R"/>
      <sheetName val="週別主力商品(婦人)"/>
      <sheetName val="SIM00_SB"/>
      <sheetName val="クレーム解析記録"/>
      <sheetName val="比較表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市場規模"/>
      <sheetName val="分類一覧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06.05"/>
      <sheetName val="06.05イン"/>
      <sheetName val="06.05直営"/>
      <sheetName val="現状鳥栖 (事業部予測) "/>
      <sheetName val="データ"/>
      <sheetName val="ﾃﾞｰﾀ入力"/>
      <sheetName val="仕入計画AI8月"/>
      <sheetName val="商品構成ｸﾞﾗﾌ（売価別）"/>
      <sheetName val="○得計画"/>
      <sheetName val="平均単価"/>
      <sheetName val="選択項目"/>
      <sheetName val="ﾘﾍﾞｰﾄﾗﾝｸ2000"/>
      <sheetName val="確認完了報告"/>
      <sheetName val="布団乾燥機ｐｐｍ"/>
      <sheetName val="ﾏｽﾀｰ"/>
      <sheetName val="抽出_Pivot"/>
      <sheetName val="シート１"/>
      <sheetName val="業務依頼書"/>
      <sheetName val="3月消臭元"/>
      <sheetName val="外注データ(ここへ入力)"/>
      <sheetName val="ぶつﾏｽﾀｰ"/>
      <sheetName val="ディックＤ"/>
      <sheetName val="フジＤ"/>
      <sheetName val="事Ｄ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NJ基本data"/>
      <sheetName val="現場監督情報"/>
      <sheetName val="案件一覧控え"/>
      <sheetName val="発売済（価格表反映済）"/>
      <sheetName val="工事予算書"/>
      <sheetName val="YAMADA_TSUKUMO_分類比較"/>
      <sheetName val="アパート６６６０"/>
      <sheetName val="原紙"/>
      <sheetName val="現地通貨"/>
      <sheetName val="店舗P"/>
      <sheetName val="Front Cover 表紙（３SET）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第3四半期（完）"/>
      <sheetName val="弊社分類別実績"/>
      <sheetName val="貴社分類別別実績"/>
      <sheetName val="１"/>
      <sheetName val="ﾘｽﾄ"/>
      <sheetName val="全件ﾘｽﾄ"/>
      <sheetName val="Catalog"/>
      <sheetName val="Settings"/>
      <sheetName val="一覧"/>
      <sheetName val="WORK"/>
      <sheetName val="予算・計画検証"/>
      <sheetName val="社員マスタ"/>
      <sheetName val="配荷目標"/>
      <sheetName val="新"/>
      <sheetName val="集計表"/>
      <sheetName val="人時予算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和風アイス調査アンケート結果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部品分類明細"/>
      <sheetName val="部品分類明細 (2)"/>
      <sheetName val="改廃棚割商品ｶﾙﾃ1（要記入）"/>
      <sheetName val="地域 CD"/>
      <sheetName val="ﾃﾚｺTｼｬﾂ"/>
      <sheetName val="データ作成シート"/>
      <sheetName val="サマリ"/>
      <sheetName val="消耗品"/>
      <sheetName val="貸出比較"/>
      <sheetName val="仕入"/>
      <sheetName val="シミュレーションD1 "/>
      <sheetName val="Front_Cover_表紙（３SET）"/>
      <sheetName val="地域_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一覧 (2)"/>
      <sheetName val="与信一覧_(2)"/>
      <sheetName val="住所録"/>
      <sheetName val="GSV目標"/>
      <sheetName val="ｱｸｾｽｸﾞﾗﾌ"/>
      <sheetName val="与信会議資料"/>
      <sheetName val="NEW95G2"/>
      <sheetName val="RD9501V"/>
      <sheetName val="#REF"/>
      <sheetName val="SBプラ鉢"/>
      <sheetName val="更新版"/>
      <sheetName val="HQ"/>
      <sheetName val="13年度発生売上予算"/>
      <sheetName val="RD9505A"/>
      <sheetName val="shere"/>
      <sheetName val="Ｃ’表"/>
      <sheetName val="領収書"/>
      <sheetName val="編集用シート"/>
      <sheetName val="SKU_31"/>
      <sheetName val="昨対"/>
      <sheetName val="表3"/>
      <sheetName val="全合計"/>
      <sheetName val="HE(他）"/>
      <sheetName val="提供用EXCEL"/>
      <sheetName val="ﾄﾞｯﾄｺﾑ"/>
      <sheetName val="部門別計画"/>
      <sheetName val="●キャンペーン・企画ヒアリング"/>
      <sheetName val="XS"/>
      <sheetName val="#REF!"/>
      <sheetName val="全国計"/>
      <sheetName val="与信一覧_(2)1"/>
      <sheetName val="受取配当金"/>
      <sheetName val="1"/>
      <sheetName val="5月"/>
      <sheetName val="クレーム解析記録"/>
      <sheetName val="与信一覧_(2)2"/>
      <sheetName val="Ｃ’’表"/>
      <sheetName val="2000LISTｔｒｕｅ 1117"/>
      <sheetName val="11wG部門ﾗﾝｷﾝｸﾞ"/>
      <sheetName val="竹四つ目垣"/>
      <sheetName val="入力"/>
      <sheetName val="社外秘；HCﾋﾞｼﾞﾈｽﾁｬﾝｽ"/>
      <sheetName val="Plan sbA"/>
      <sheetName val="宛名"/>
      <sheetName val="４週指示"/>
      <sheetName val="8以上社員"/>
      <sheetName val="ｵｰﾀﾞｰ"/>
      <sheetName val="与信一覧_(2)3"/>
      <sheetName val="2000LISTｔｒｕｅ_1117"/>
      <sheetName val="Plan_sbA"/>
      <sheetName val="国別"/>
      <sheetName val="6月&amp;12月 (2)"/>
      <sheetName val="SUMMARY"/>
      <sheetName val="Data input"/>
      <sheetName val="与信一覧_(2)4"/>
      <sheetName val="2000LISTｔｒｕｅ_11171"/>
      <sheetName val="Plan_sbA1"/>
      <sheetName val="商品リスト"/>
      <sheetName val="図8"/>
      <sheetName val="Ｃ’’’’表"/>
      <sheetName val="外注トライ"/>
      <sheetName val="　月次報告（数値データ）　"/>
      <sheetName val="売価納価ｻｲｽﾞ "/>
      <sheetName val="ＥＯＳ一覧"/>
      <sheetName val="売価JANMST"/>
      <sheetName val="棚割表"/>
      <sheetName val="ﾃﾚｺTｼｬﾂ"/>
      <sheetName val="データ入力"/>
      <sheetName val="直送ｺﾝﾃﾅ管理表"/>
      <sheetName val="ﾃﾞｰﾀ"/>
      <sheetName val="市場規模"/>
      <sheetName val="選択内容1"/>
      <sheetName val="選択内容２"/>
      <sheetName val="Ｃ'表"/>
      <sheetName val="単品入力"/>
      <sheetName val="富田貼"/>
      <sheetName val="シミュレーションD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#REF!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RD9501V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⑤弁当"/>
      <sheetName val="全合計"/>
      <sheetName val="商品"/>
      <sheetName val="NEW95G2"/>
      <sheetName val="13年度発生売上予算"/>
      <sheetName val="43"/>
      <sheetName val="１業種"/>
      <sheetName val="Control"/>
      <sheetName val="Sheet1"/>
      <sheetName val="Sheet2"/>
      <sheetName val="６月方向性_"/>
      <sheetName val="６月店舗_"/>
      <sheetName val="ライン傾向と対策_"/>
      <sheetName val="上位クラス_"/>
      <sheetName val="上位単品_"/>
      <sheetName val="元_(2)"/>
      <sheetName val="生人台帳"/>
      <sheetName val="情報ﾘｽﾄ"/>
      <sheetName val="更新版"/>
      <sheetName val="IS96S1"/>
      <sheetName val="ﾊｰﾄﾞ①【全データ】"/>
      <sheetName val="与信一覧 (2)"/>
      <sheetName val="HQ"/>
      <sheetName val="表3"/>
      <sheetName val="LIST"/>
      <sheetName val="昨対"/>
      <sheetName val="1"/>
      <sheetName val="竹四つ目垣"/>
      <sheetName val="SBプラ鉢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住所録"/>
      <sheetName val="宛名"/>
      <sheetName val="Ｃ’表"/>
      <sheetName val="提供用EXCEL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F-ポジショニングＭＰ "/>
      <sheetName val="ｵｰﾀﾞｰ"/>
      <sheetName val="5月"/>
      <sheetName val="一覧表"/>
      <sheetName val="部門別計画表"/>
      <sheetName val="RD9505A"/>
      <sheetName val="52wG部門ﾗﾝｷﾝｸﾞ"/>
      <sheetName val="形材部品マスター"/>
      <sheetName val="ﾁﾗｼ"/>
      <sheetName val="ﾁﾗｼ枚数"/>
      <sheetName val="着工シェア"/>
      <sheetName val="表紙"/>
      <sheetName val="地域 CD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F-ポジショニングＭＰ_"/>
      <sheetName val="_REF"/>
      <sheetName val="回答電話番号リスト"/>
      <sheetName val="店長週報"/>
      <sheetName val="ｷﾞﾌﾄ・ﾃﾅﾝﾄ除く"/>
      <sheetName val="GSV目標"/>
      <sheetName val="外注トライ"/>
      <sheetName val="管理引当"/>
      <sheetName val="原価提案書"/>
      <sheetName val="NCC-2"/>
      <sheetName val="NCC-5"/>
      <sheetName val="NCC-11"/>
      <sheetName val="NCC-17"/>
      <sheetName val="図8"/>
      <sheetName val="ケチャップ有り"/>
      <sheetName val="商品台帳"/>
      <sheetName val="A"/>
      <sheetName val="大型店版"/>
      <sheetName val="HA実販"/>
      <sheetName val="ｱｸｾｽｸﾞﾗﾌ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F-ポジショニングＭＰ_1"/>
      <sheetName val="地域_CD"/>
      <sheetName val="御見積書"/>
      <sheetName val="大_中項目"/>
      <sheetName val="LEDグラフ"/>
      <sheetName val="03月入力用"/>
      <sheetName val="ﾌﾟﾚｾﾞﾝ資"/>
      <sheetName val="Ｃ’’表"/>
      <sheetName val="para"/>
      <sheetName val="◎_OL10他業務用酒販店（ｾｸﾞD除き）"/>
      <sheetName val="野菜1"/>
      <sheetName val="検査結果一覧(日本受入)"/>
      <sheetName val="DATA"/>
      <sheetName val="営業所８"/>
      <sheetName val="契約上棟ｸﾞﾗﾌ"/>
      <sheetName val="Ｐ１５"/>
      <sheetName val="Ｃ実績①"/>
      <sheetName val="企画書"/>
      <sheetName val="推移表（品種別）"/>
      <sheetName val="エリア別既存"/>
      <sheetName val="比較ヘッダー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在庫"/>
      <sheetName val="直送ｺﾝﾃﾅ管理表"/>
      <sheetName val="HE(他）"/>
      <sheetName val="バックデータ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リスト"/>
      <sheetName val="P1実績①"/>
      <sheetName val="振替２(１月)"/>
      <sheetName val="領収書"/>
      <sheetName val="編集用シート"/>
      <sheetName val="ﾃﾞｰﾀ"/>
      <sheetName val="処理済"/>
      <sheetName val="shere"/>
      <sheetName val="POP製作Ｂ"/>
      <sheetName val="PＯＰ制作Ａ新"/>
      <sheetName val="データ入力"/>
      <sheetName val="損益計画"/>
      <sheetName val="生産計画"/>
      <sheetName val="ＩＨコンロ鍋セット "/>
      <sheetName val="全件リスト"/>
      <sheetName val="ﾃﾚｺTｼｬﾂ"/>
      <sheetName val="11wG部門ﾗﾝｷﾝｸﾞ"/>
      <sheetName val="2000LISTｔｒｕｅ 1117"/>
      <sheetName val="管理引当金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明細書"/>
      <sheetName val="2000LISTｔｒｕｅ_11171"/>
      <sheetName val="全社按分比__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46WG部門ﾗﾝｷﾝｸﾞ"/>
      <sheetName val="POS Data"/>
      <sheetName val="10.20-11.12"/>
      <sheetName val="ﾊﾟﾗｿﾙ2段"/>
      <sheetName val="POS_Data"/>
      <sheetName val="冷やして"/>
      <sheetName val="99下111G"/>
      <sheetName val="設定"/>
      <sheetName val="Sheet1 (2)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商品ﾏｽﾀｰ(1月25日)"/>
      <sheetName val="売上(衣)"/>
      <sheetName val="０５３合計"/>
      <sheetName val="行楽ﾌｪｱ"/>
      <sheetName val="新ﾗｲﾝ(部品展開)"/>
      <sheetName val="ｲﾎﾞ竹販売数調整"/>
      <sheetName val="生データ"/>
      <sheetName val="　月次報告（数値データ）　"/>
      <sheetName val="ラックEXPO"/>
      <sheetName val="決裁条件・ルート変更"/>
      <sheetName val="Sheet1_(2)"/>
      <sheetName val="週別主力商品(婦人)"/>
      <sheetName val="通常発注書"/>
      <sheetName val="H9_13"/>
      <sheetName val="数値_(婦人)3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DPTﾃ-ﾌﾞﾙ"/>
      <sheetName val=""/>
      <sheetName val="事業部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納価目標"/>
      <sheetName val="シート1"/>
      <sheetName val="部品分類明細"/>
      <sheetName val="部品分類明細 "/>
      <sheetName val="⇒計算式データ"/>
      <sheetName val="事業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ﾃﾞｰﾀ"/>
      <sheetName val="IS96S1"/>
      <sheetName val="Ｃ’表"/>
      <sheetName val="13年度発生売上予算"/>
      <sheetName val="NEW95G2"/>
      <sheetName val="RD9501V"/>
      <sheetName val="GSV目標"/>
      <sheetName val="全合計"/>
      <sheetName val="11wG部門ﾗﾝｷﾝｸﾞ"/>
      <sheetName val="2000LISTｔｒｕｅ 1117"/>
      <sheetName val="管理引当金"/>
      <sheetName val="表紙"/>
      <sheetName val="A"/>
      <sheetName val="バックデータ"/>
      <sheetName val="RD9505A"/>
      <sheetName val="HQ"/>
      <sheetName val="SBプラ鉢"/>
      <sheetName val="昨対"/>
      <sheetName val="更新版"/>
      <sheetName val="HE(他）"/>
      <sheetName val="5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商品"/>
      <sheetName val="43"/>
      <sheetName val="１業種"/>
      <sheetName val="Control"/>
      <sheetName val="Sheet1"/>
      <sheetName val="Sheet2"/>
      <sheetName val="生人台帳"/>
      <sheetName val="情報ﾘｽﾄ"/>
      <sheetName val="与信一覧 (2)"/>
      <sheetName val="ﾊｰﾄﾞ①【全データ】"/>
      <sheetName val="表3"/>
      <sheetName val="LIST"/>
      <sheetName val="1"/>
      <sheetName val="竹四つ目垣"/>
      <sheetName val="IS96S1.XLS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提供用EXCEL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ﾄﾞｯﾄｺﾑ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ｱｸｾｽｸﾞﾗﾌ"/>
      <sheetName val="富田貼"/>
      <sheetName val="園芸一覧"/>
      <sheetName val="メニュー【数量】 第二事業部"/>
      <sheetName val="ラベル表"/>
      <sheetName val="para"/>
      <sheetName val="ｵｰﾀﾞｰ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検査結果一覧(日本受入)"/>
      <sheetName val="支給品一覧表"/>
      <sheetName val="shere"/>
      <sheetName val="Config"/>
      <sheetName val="00Sheet1"/>
      <sheetName val="全社按分比  "/>
      <sheetName val="ｸﾚｰﾑ報告書作成について"/>
      <sheetName val="Ｃ’’表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2000LISTｔｒｕｅ_11171"/>
      <sheetName val="全社按分比__1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明細書"/>
      <sheetName val="46WG部門ﾗﾝｷﾝｸﾞ"/>
      <sheetName val=""/>
      <sheetName val="ﾌﾟﾙﾀﾞｳﾝ選択項目"/>
      <sheetName val="Ｃ'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’表"/>
      <sheetName val="分析"/>
      <sheetName val="Ｃ_表"/>
      <sheetName val="Ｃ’’表"/>
      <sheetName val="RD9501V"/>
      <sheetName val="更新版"/>
      <sheetName val="①04シーツ"/>
      <sheetName val="NEW95G2"/>
      <sheetName val="RD9505A"/>
      <sheetName val="データ入力"/>
      <sheetName val="HQ"/>
      <sheetName val="GSV目標"/>
      <sheetName val="昨対"/>
      <sheetName val="社外秘；HCﾋﾞｼﾞﾈｽﾁｬﾝｽ"/>
      <sheetName val="#REF!"/>
      <sheetName val="HE(他）"/>
      <sheetName val="竹四つ目垣"/>
      <sheetName val="表3"/>
      <sheetName val="大人12"/>
      <sheetName val="住所録"/>
      <sheetName val="与信一覧 (2)"/>
      <sheetName val="SBプラ鉢"/>
      <sheetName val="13年度発生売上予算"/>
      <sheetName val="全合計"/>
      <sheetName val="CM予定表(～2012年3月）"/>
      <sheetName val="鳥栖"/>
      <sheetName val="#REF"/>
      <sheetName val="011101"/>
      <sheetName val="ｱﾐｸﾚｰﾑ"/>
      <sheetName val="ｱｸｾｽｸﾞﾗﾌ"/>
      <sheetName val="得意先実績(LEDｼｰﾘﾝｸﾞ)"/>
      <sheetName val="shere"/>
      <sheetName val="図8"/>
      <sheetName val="para"/>
      <sheetName val="万田酵素モニター"/>
      <sheetName val="事業部"/>
      <sheetName val="与信一覧_(2)"/>
      <sheetName val="園芸一覧"/>
      <sheetName val="提案書"/>
      <sheetName val="PAK6263"/>
      <sheetName val="提出用EXCEL"/>
      <sheetName val="入荷待ち"/>
      <sheetName val="比較ヘッダー"/>
      <sheetName val="与信一覧_(2)1"/>
      <sheetName val="クレジット決済"/>
      <sheetName val="BS推移"/>
      <sheetName val="Sheet4"/>
      <sheetName val="まとめ"/>
      <sheetName val="工事予算書"/>
      <sheetName val="×BS推移"/>
      <sheetName val="1"/>
      <sheetName val="Sheet2"/>
      <sheetName val="管理引当金"/>
      <sheetName val=""/>
      <sheetName val="品名ＭＳ"/>
      <sheetName val="区分値シート"/>
      <sheetName val="Ｃ'表"/>
      <sheetName val="plan sba"/>
    </sheetNames>
    <sheetDataSet>
      <sheetData sheetId="0" refreshError="1"/>
      <sheetData sheetId="1">
        <row r="1">
          <cell r="A1" t="str">
            <v>主幹部門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ﾄﾞｯﾄｺﾑ"/>
      <sheetName val="SD9709"/>
      <sheetName val="NEW95G2"/>
      <sheetName val="SEIｶﾗｰ"/>
      <sheetName val="表3"/>
      <sheetName val="図8"/>
      <sheetName val="SBプラ鉢"/>
      <sheetName val="8以上社員"/>
      <sheetName val="鳥栖"/>
      <sheetName val="RD9501V"/>
      <sheetName val="昨対"/>
      <sheetName val="5月"/>
      <sheetName val="Sheet1"/>
      <sheetName val="Sheet2"/>
      <sheetName val="更新版"/>
      <sheetName val="園芸一覧"/>
      <sheetName val="比較表"/>
      <sheetName val="与信一覧 (2)"/>
      <sheetName val="全合計"/>
      <sheetName val="RD9505A"/>
      <sheetName val="住所録"/>
      <sheetName val="Ｃ’表"/>
      <sheetName val="把手大連バ"/>
      <sheetName val="宛名"/>
      <sheetName val="HQ"/>
      <sheetName val="本体バック"/>
      <sheetName val="提出用EXCEL"/>
      <sheetName val="13年度発生売上予算"/>
      <sheetName val="GSV目標"/>
      <sheetName val="43"/>
      <sheetName val="A"/>
      <sheetName val="提供用EXCEL"/>
      <sheetName val="Plan sbA"/>
      <sheetName val="まとめ"/>
      <sheetName val="11年度発生売上予算提出書類"/>
      <sheetName val="店長週報"/>
      <sheetName val="POP-YMDMH-ARI040930-1"/>
      <sheetName val="部門別計画表"/>
      <sheetName val="品種別計画表〈予算）"/>
      <sheetName val="入力リスト"/>
      <sheetName val="店在一覧"/>
      <sheetName val="回答電話番号リスト"/>
      <sheetName val="企画書（12枚）Excel出力"/>
      <sheetName val="data) 7 機会損失額"/>
      <sheetName val="ﾊｰﾄﾞ①【全データ】"/>
      <sheetName val="返答"/>
      <sheetName val="与信一覧_(2)"/>
      <sheetName val="おでん"/>
      <sheetName val="社外秘；HCﾋﾞｼﾞﾈｽﾁｬﾝｽ"/>
      <sheetName val="shere"/>
      <sheetName val="支社・ブロック別"/>
      <sheetName val="G5"/>
      <sheetName val="地域B"/>
      <sheetName val="好調不調"/>
      <sheetName val="集計表"/>
      <sheetName val="M'S"/>
      <sheetName val="H7昇格者"/>
      <sheetName val="大人12"/>
      <sheetName val="CM予定表(～2012年3月）"/>
      <sheetName val="PAK6263"/>
      <sheetName val="②仙台"/>
      <sheetName val="①器具製作実績グラフ"/>
      <sheetName val="Ｃ’’表"/>
      <sheetName val="検索③"/>
      <sheetName val="検索②"/>
      <sheetName val="検索"/>
      <sheetName val="御見積書"/>
      <sheetName val="ﾁﾗｼ"/>
      <sheetName val="ﾁﾗｼ枚数"/>
      <sheetName val="Control"/>
      <sheetName val="IN"/>
      <sheetName val="harima"/>
      <sheetName val="sugi"/>
      <sheetName val="ﾃﾞｰﾀ"/>
      <sheetName val="与信一覧_(2)1"/>
      <sheetName val="Plan_sbA"/>
      <sheetName val="data)_7_機会損失額"/>
      <sheetName val="１１月"/>
      <sheetName val="99下111G"/>
      <sheetName val="品番順"/>
      <sheetName val="DATA"/>
      <sheetName val="外注トライ"/>
      <sheetName val="対象製品"/>
      <sheetName val="売上"/>
      <sheetName val="Wﾁｪｯｸ表"/>
      <sheetName val="与信管理帳合"/>
      <sheetName val="BS推移"/>
      <sheetName val="CR推移"/>
      <sheetName val="PL推移"/>
      <sheetName val="チームＣＤ"/>
      <sheetName val="分類一覧"/>
      <sheetName val="Effort by Menu Item"/>
      <sheetName val="HE(他）"/>
      <sheetName val="稼働率グラフ（立体）"/>
      <sheetName val="全集計"/>
      <sheetName val="011101"/>
      <sheetName val="ｱﾐｸﾚｰﾑ"/>
      <sheetName val="入力"/>
      <sheetName val="ｱｸｾｽｸﾞﾗﾌ"/>
      <sheetName val="竹四つ目垣"/>
      <sheetName val="00002"/>
      <sheetName val="組立構成"/>
      <sheetName val="11wG部門ﾗﾝｷﾝｸﾞ"/>
      <sheetName val="個数単価推移２００１"/>
      <sheetName val="領収書"/>
      <sheetName val="編集用シート"/>
      <sheetName val="para"/>
      <sheetName val="Plan_sbA1"/>
      <sheetName val="バックデータ"/>
      <sheetName val="配荷目標"/>
      <sheetName val="生人台帳"/>
      <sheetName val="成形構成"/>
      <sheetName val="master"/>
      <sheetName val="2000LISTｔｒｕｅ 1117"/>
      <sheetName val="３ヶ年計画グラフ"/>
      <sheetName val="SKU_31"/>
      <sheetName val="工事予算書"/>
      <sheetName val="部品分類明細"/>
      <sheetName val="事業部"/>
      <sheetName val="部品分類明細 (2)"/>
      <sheetName val="データ入力"/>
      <sheetName val="表紙"/>
      <sheetName val="事業部 (2)"/>
      <sheetName val="部品分類明細 "/>
      <sheetName val="西川繊維２０９ニトリ在庫報告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☆OS"/>
      <sheetName val="03☆大連"/>
      <sheetName val="ﾄｽﾋﾞﾊﾞ運賃"/>
      <sheetName val="表3"/>
      <sheetName val="図8"/>
      <sheetName val="#REF!"/>
      <sheetName val="5月"/>
      <sheetName val="SBプラ鉢"/>
      <sheetName val="RD9505A"/>
      <sheetName val="ﾄﾞｯﾄｺﾑ"/>
      <sheetName val="03運賃"/>
      <sheetName val="管理引当金"/>
      <sheetName val="RD9501V"/>
      <sheetName val="Sheet1"/>
      <sheetName val="Sheet2"/>
      <sheetName val="竹四つ目垣"/>
      <sheetName val="住所録"/>
      <sheetName val="更新版"/>
      <sheetName val="本体バック"/>
      <sheetName val="支給品一覧表"/>
      <sheetName val="全合計"/>
      <sheetName val="昨対"/>
      <sheetName val="BAB"/>
      <sheetName val="与信一覧 (2)"/>
      <sheetName val="入力"/>
      <sheetName val="把手大連バ"/>
      <sheetName val="GSV目標"/>
      <sheetName val="ﾃﾞｰﾀ"/>
      <sheetName val="11wG部門ﾗﾝｷﾝｸﾞ"/>
      <sheetName val="13年度発生売上予算"/>
      <sheetName val="shere"/>
      <sheetName val="011101"/>
      <sheetName val="#REF"/>
      <sheetName val="バックデータ"/>
      <sheetName val="NEW95G2"/>
      <sheetName val="鳥栖"/>
      <sheetName val="MIS"/>
      <sheetName val="ダンジ"/>
      <sheetName val="1_hashihara15"/>
      <sheetName val="9_hashihara15"/>
      <sheetName val="与信一覧_(2)"/>
      <sheetName val="M'S"/>
      <sheetName val="DATA"/>
      <sheetName val="data_IY"/>
      <sheetName val="data_mise"/>
      <sheetName val="data_AITO"/>
      <sheetName val="Ｃ’表"/>
      <sheetName val="商品形名表"/>
      <sheetName val="8以上社員"/>
      <sheetName val="工事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IS96S1"/>
      <sheetName val="5月"/>
      <sheetName val="RD9501V"/>
      <sheetName val="バックデータ"/>
      <sheetName val="商品ｺｰﾄﾞ一覧"/>
      <sheetName val="住所録"/>
      <sheetName val="実績・予測"/>
      <sheetName val="昨対"/>
      <sheetName val="NEW95G2"/>
      <sheetName val="与信一覧 (2)"/>
      <sheetName val="社外秘；HCﾋﾞｼﾞﾈｽﾁｬﾝｽ"/>
      <sheetName val="提供用EXCEL"/>
      <sheetName val="SBプラ鉢"/>
      <sheetName val="ﾃﾞｰﾀ"/>
      <sheetName val="工贸劳务费请求明细"/>
      <sheetName val="生活用品劳务费请求明细"/>
      <sheetName val="提出用EXCEL"/>
      <sheetName val="HQ"/>
      <sheetName val="ｱﾐｸﾚｰﾑ"/>
      <sheetName val="SKU_31"/>
      <sheetName val="比較表"/>
      <sheetName val="入力"/>
      <sheetName val="商品"/>
      <sheetName val="shere"/>
      <sheetName val="商品ﾏｽﾀｰ"/>
      <sheetName val="更新版"/>
      <sheetName val="Ｃ’表"/>
      <sheetName val="検査結果一覧(日本受入)"/>
      <sheetName val="11wG部門ﾗﾝｷﾝｸﾞ"/>
      <sheetName val="リス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全合計"/>
      <sheetName val="13年度発生売上予算"/>
      <sheetName val="43"/>
      <sheetName val="１業種"/>
      <sheetName val="Control"/>
      <sheetName val="Sheet1"/>
      <sheetName val="Sheet2"/>
      <sheetName val="生人台帳"/>
      <sheetName val="情報ﾘｽﾄ"/>
      <sheetName val="ﾊｰﾄﾞ①【全データ】"/>
      <sheetName val="LIST"/>
      <sheetName val="表3"/>
      <sheetName val="1"/>
      <sheetName val="竹四つ目垣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RD9505A"/>
      <sheetName val="⑤優先順位表"/>
      <sheetName val="新Ｍ別"/>
      <sheetName val="ﾄﾞｯﾄｺﾑ"/>
      <sheetName val="富田貼"/>
      <sheetName val="GSV目標"/>
      <sheetName val="園芸一覧"/>
      <sheetName val="2000LISTｔｒｕｅ 1117"/>
      <sheetName val="表紙"/>
      <sheetName val="管理引当金"/>
      <sheetName val="A"/>
      <sheetName val="H9.1"/>
      <sheetName val="数値 (婦人)"/>
      <sheetName val="H9_1"/>
      <sheetName val="数値_(婦人)"/>
      <sheetName val="メニュー【数量】 第二事業部"/>
      <sheetName val="ラベル表"/>
      <sheetName val="para"/>
      <sheetName val="ｵｰﾀﾞｰ"/>
      <sheetName val="ｱｸｾｽｸﾞﾗﾌ"/>
      <sheetName val="Plan sbA"/>
      <sheetName val="IV&amp;PL"/>
      <sheetName val="IS96S1.XLS"/>
      <sheetName val="FeCr"/>
      <sheetName val="統計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HE(他）"/>
      <sheetName val="ﾆﾚ机"/>
      <sheetName val="仕様変更進捗（ＡＬＬ）"/>
      <sheetName val="支給品一覧表"/>
      <sheetName val="10.20-11.12"/>
      <sheetName val="与信一覧_(2)"/>
      <sheetName val="経費"/>
      <sheetName val="与信ｵｰﾊﾞｰ"/>
      <sheetName val="０５３合計"/>
      <sheetName val="入金実96"/>
      <sheetName val="廃番ﾃﾞｯﾄﾞ"/>
      <sheetName val="ラックEXPO"/>
      <sheetName val="与信一覧_(2)1"/>
      <sheetName val="10_20-11_12"/>
      <sheetName val="６月方向性_1"/>
      <sheetName val="６月店舗_1"/>
      <sheetName val="ライン傾向と対策_1"/>
      <sheetName val="上位クラス_1"/>
      <sheetName val="上位単品_1"/>
      <sheetName val="元_(2)1"/>
      <sheetName val="2000LISTｔｒｕｅ_1117"/>
      <sheetName val="H9_11"/>
      <sheetName val="数値_(婦人)1"/>
      <sheetName val="メニュー【数量】_第二事業部"/>
      <sheetName val="Plan_sbA"/>
      <sheetName val="IS96S1_XLS"/>
      <sheetName val="図8"/>
      <sheetName val="taalcode"/>
      <sheetName val="番組ﾏｽﾀｰ"/>
      <sheetName val="ﾌﾟﾚｾﾞﾝ資"/>
      <sheetName val="領収書"/>
      <sheetName val="編集用シート"/>
      <sheetName val="０５"/>
      <sheetName val="graph"/>
      <sheetName val="本体バック"/>
      <sheetName val="比較ヘッダー"/>
      <sheetName val="工事予算書"/>
      <sheetName val="累計出荷実績"/>
      <sheetName val="単価は最低納価使用"/>
      <sheetName val="プロセス"/>
      <sheetName val="元データ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昨対"/>
      <sheetName val="#REF"/>
      <sheetName val="規格書"/>
      <sheetName val="記入ﾌｫｰﾑ"/>
      <sheetName val="5月"/>
      <sheetName val="全合計"/>
      <sheetName val="RD9508V"/>
      <sheetName val="営業所８"/>
      <sheetName val="Sheet1 (2)"/>
      <sheetName val="NEW95G2"/>
      <sheetName val="SKU_31"/>
      <sheetName val="元データー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改廃一覧社外秘"/>
      <sheetName val="端末設置状況"/>
      <sheetName val="手順①追加修正連絡票"/>
      <sheetName val="涼味"/>
      <sheetName val="トレンド表"/>
      <sheetName val="Ｃ’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与信一覧 (2)"/>
      <sheetName val="好調不調"/>
      <sheetName val="HQ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ｵｰﾀﾞｰ"/>
      <sheetName val="配荷"/>
      <sheetName val="8510 (2)"/>
      <sheetName val="0310"/>
      <sheetName val="1"/>
      <sheetName val="竹四つ目垣"/>
      <sheetName val="更新版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通常発注書"/>
      <sheetName val="全体定番確定表"/>
      <sheetName val="新ﾗｲﾝ(部品展開)"/>
      <sheetName val="ｲﾎﾞ竹販売数調整"/>
      <sheetName val="管理引当金"/>
      <sheetName val="P1実績①"/>
      <sheetName val="PAK6263"/>
      <sheetName val="４週指示"/>
      <sheetName val="RD9508V.XLS"/>
      <sheetName val="Sheet3"/>
      <sheetName val="目次"/>
      <sheetName val="POP&amp;什器"/>
      <sheetName val="マスター"/>
      <sheetName val="ｼｰﾄ1"/>
      <sheetName val="提出用EXCEL"/>
      <sheetName val="生人台帳"/>
      <sheetName val="12年■SAS計画（全店舗）■"/>
      <sheetName val="０５３合計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POP申請フォーマット（ここに入力してください）"/>
      <sheetName val="H9.1"/>
      <sheetName val="包材リスト"/>
      <sheetName val="初回納品"/>
      <sheetName val="ケチャップ有り"/>
      <sheetName val="検査結果一覧"/>
      <sheetName val="　月次報告（数値データ）　"/>
      <sheetName val="日本チーム計算根拠"/>
      <sheetName val="NST (4)"/>
      <sheetName val="②仙台"/>
      <sheetName val="①器具製作実績グラフ"/>
      <sheetName val="与信管理帳合"/>
      <sheetName val="粗利率順Wﾁｪｯｸ表"/>
      <sheetName val="検査結果一覧(日本受入)"/>
      <sheetName val="入金実96"/>
      <sheetName val="元データ"/>
      <sheetName val="廃番ﾃﾞｯﾄﾞ"/>
      <sheetName val="Plan sbA"/>
      <sheetName val="ROI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板資材(M)"/>
      <sheetName val="入力"/>
      <sheetName val="①品名・梱包入力"/>
      <sheetName val="店別"/>
      <sheetName val="_Recovered_SheetName__1_"/>
      <sheetName val="日8L_B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graph"/>
      <sheetName val="SKU"/>
      <sheetName val="明細"/>
      <sheetName val="定数"/>
      <sheetName val="⑤弁当"/>
      <sheetName val="マスタ"/>
      <sheetName val="本体バック"/>
      <sheetName val="地域B"/>
      <sheetName val="G5"/>
      <sheetName val="SINAZ4月"/>
      <sheetName val="0606販売予測"/>
      <sheetName val="NST_(4)"/>
      <sheetName val="直送ｺﾝﾃﾅ管理表"/>
      <sheetName val="支給品一覧表"/>
      <sheetName val="②東京"/>
      <sheetName val="②大阪"/>
      <sheetName val="Sheet1_(2)3"/>
      <sheetName val="与信一覧_(2)4"/>
      <sheetName val="8510_(2)3"/>
      <sheetName val="2000LISTｔｒｕｅ_11173"/>
      <sheetName val="RD9508V_XLS3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大容量ﾀｲﾌﾟ"/>
      <sheetName val="47下管理"/>
      <sheetName val="価格表"/>
      <sheetName val="経費"/>
      <sheetName val="ダンジ"/>
      <sheetName val="鳥栖"/>
      <sheetName val="営業所一覧"/>
      <sheetName val="部材表"/>
      <sheetName val="品目リスト"/>
      <sheetName val="LIST"/>
      <sheetName val="リスト"/>
      <sheetName val="証拠"/>
      <sheetName val="基本cvs動向"/>
      <sheetName val="営業実績"/>
      <sheetName val="万田酵素モニター"/>
      <sheetName val="USA_3期グラフ"/>
      <sheetName val="【大連】部門損益"/>
      <sheetName val="11年度発生売上予算提出書類"/>
      <sheetName val="2401"/>
      <sheetName val="Macro1"/>
      <sheetName val="品種別数量"/>
      <sheetName val="商品一覧"/>
      <sheetName val="Ｃ'表"/>
      <sheetName val="Rent Roll"/>
      <sheetName val="Sheet2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入力シート"/>
      <sheetName val="形材部品マスター"/>
      <sheetName val="企画書"/>
      <sheetName val="52wG部門ﾗﾝｷﾝｸﾞ"/>
      <sheetName val="●キャンペーン・企画ヒアリング"/>
      <sheetName val="昨比データ"/>
      <sheetName val="月末"/>
      <sheetName val="Rent_Roll"/>
      <sheetName val="Sheet5"/>
      <sheetName val="Sheet6"/>
      <sheetName val="Sheet7"/>
      <sheetName val="Sheet8"/>
      <sheetName val="Sheet9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Wﾁｪｯｸ表"/>
      <sheetName val="share"/>
      <sheetName val="売上速報19973"/>
      <sheetName val="全国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メンテナンス受付台帳"/>
      <sheetName val="個数単価推移２００１"/>
      <sheetName val="報告依頼部署"/>
      <sheetName val="tbl"/>
      <sheetName val="カーサイクル"/>
      <sheetName val="3_hashihara48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⑧-2ﾊﾟﾀｰﾝ別店舗一覧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店舗情報"/>
      <sheetName val="42.ＹＢ構成"/>
      <sheetName val="万代比数"/>
      <sheetName val="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品種別計画表〈予算）"/>
      <sheetName val="作業"/>
      <sheetName val="新商品比率ｸﾞﾗﾌ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商品台帳"/>
      <sheetName val="検質報告書"/>
      <sheetName val="コンテナ事故報告"/>
      <sheetName val="ﾊｰﾄﾞ①【全データ】"/>
      <sheetName val="選択"/>
      <sheetName val="ライン・月別　品目数表"/>
      <sheetName val="生産計画"/>
      <sheetName val="広域２部３部結合"/>
      <sheetName val="Sheet16"/>
      <sheetName val="比較ヘッダー"/>
      <sheetName val="01-072"/>
      <sheetName val="shtWork1"/>
      <sheetName val="銘柄７（浸透ﾗﾝｸ）"/>
      <sheetName val="印鑑捺印ﾏｸﾛ"/>
      <sheetName val="ﾁﾗｼ"/>
      <sheetName val="取引先等一覧"/>
      <sheetName val="単価"/>
      <sheetName val="新MDPC納品状況（ＩＹ）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台帳"/>
      <sheetName val="第２章 1.食料品消費支出2"/>
      <sheetName val="窓枠ｾｯﾄR"/>
      <sheetName val="クレーム解析記録"/>
      <sheetName val="比較表"/>
      <sheetName val="商品構成ｸﾞﾗﾌ（売価別）"/>
      <sheetName val="計算"/>
      <sheetName val="区分値シート"/>
      <sheetName val="加工"/>
      <sheetName val="加工２"/>
      <sheetName val="商品マスタ"/>
      <sheetName val="店別売上構成比"/>
      <sheetName val="外食Z県別"/>
      <sheetName val="D28依頼書表紙"/>
      <sheetName val="ｷﾞﾌﾄ"/>
      <sheetName val="JUUGYOUIN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ぶつﾏｽﾀｰ"/>
      <sheetName val="布団乾燥機ｐｐｍ"/>
      <sheetName val="QRＳ"/>
      <sheetName val="MCDSS"/>
      <sheetName val="選択項目一覧 "/>
      <sheetName val="SIM00_SB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YAMADA_TSUKUMO_分類比較"/>
      <sheetName val="Sheet4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○得計画"/>
      <sheetName val="データ"/>
      <sheetName val="ﾃﾞｰﾀ入力"/>
      <sheetName val="仕入計画AI8月"/>
      <sheetName val="平均単価"/>
      <sheetName val="選択項目"/>
      <sheetName val="06.05"/>
      <sheetName val="06.05イン"/>
      <sheetName val="06.05直営"/>
      <sheetName val="現状鳥栖 (事業部予測) "/>
      <sheetName val="ﾏｽﾀｰ"/>
      <sheetName val="原紙"/>
      <sheetName val="確認完了報告"/>
      <sheetName val="経費FMT 管理科目"/>
      <sheetName val="分類一覧"/>
      <sheetName val="昨年比データ"/>
      <sheetName val="ワーク"/>
      <sheetName val="SC入替"/>
      <sheetName val="0801_03全体実績集計"/>
      <sheetName val="8.3～新商品"/>
      <sheetName val="ﾃﾞｰﾀｼｰﾄ"/>
      <sheetName val="シート１"/>
      <sheetName val="抽出_Pivot"/>
      <sheetName val="3月消臭元"/>
      <sheetName val="外注データ(ここへ入力)"/>
      <sheetName val="ディックＤ"/>
      <sheetName val="フジＤ"/>
      <sheetName val="事Ｄ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アパート６６６０"/>
      <sheetName val="第3四半期（完）"/>
      <sheetName val="弊社分類別実績"/>
      <sheetName val="貴社分類別別実績"/>
      <sheetName val="１"/>
      <sheetName val="ﾘｽﾄ"/>
      <sheetName val="全件ﾘｽﾄ"/>
      <sheetName val="Front Cover 表紙（３SET）"/>
      <sheetName val="現地通貨"/>
      <sheetName val="店舗P"/>
      <sheetName val="Catalog"/>
      <sheetName val="Settings"/>
      <sheetName val="一覧"/>
      <sheetName val="配荷目標"/>
      <sheetName val="新"/>
      <sheetName val="集計表"/>
      <sheetName val="人時予算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ﾃﾚｺTｼｬﾂ"/>
      <sheetName val="消すな！"/>
      <sheetName val="棚卸030203下田"/>
      <sheetName val="ＮＣ"/>
      <sheetName val="和風アイス調査アンケート結果"/>
      <sheetName val="基本"/>
      <sheetName val="ﾌﾙｰﾂ村pet"/>
      <sheetName val="表紙数字"/>
      <sheetName val="WORK"/>
      <sheetName val="データ作成シート"/>
      <sheetName val="予算・計画検証"/>
      <sheetName val="サマリ"/>
      <sheetName val="貸出比較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賞与引当2002"/>
      <sheetName val="RD9501V"/>
      <sheetName val="昨対"/>
      <sheetName val="賞与引当2002.xls"/>
      <sheetName val="RD9505A"/>
      <sheetName val="%E8%B3%9E%E4%B8%8E%E5%BC%95%E5%"/>
      <sheetName val="11wG部門ﾗﾝｷﾝｸﾞ"/>
      <sheetName val="#REF"/>
      <sheetName val="入金実96"/>
      <sheetName val="与信管理帳合"/>
      <sheetName val="粗利率順Wﾁｪｯｸ表"/>
      <sheetName val="入力シート"/>
      <sheetName val="5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Y41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D8" sqref="D8:D9"/>
    </sheetView>
  </sheetViews>
  <sheetFormatPr defaultColWidth="9" defaultRowHeight="11.25"/>
  <cols>
    <col min="1" max="1" width="2" style="2" customWidth="1"/>
    <col min="2" max="2" width="7" style="3" customWidth="1"/>
    <col min="3" max="3" width="20.625" style="3" customWidth="1"/>
    <col min="4" max="5" width="20.625" style="4" customWidth="1"/>
    <col min="6" max="7" width="15.625" style="4" customWidth="1"/>
    <col min="8" max="9" width="7.625" style="2" customWidth="1"/>
    <col min="10" max="10" width="10.625" style="2" customWidth="1"/>
    <col min="11" max="11" width="25.625" style="2" customWidth="1"/>
    <col min="12" max="12" width="8.625" style="2" customWidth="1"/>
    <col min="13" max="13" width="10.625" style="2" customWidth="1"/>
    <col min="14" max="14" width="5.625" style="2" customWidth="1"/>
    <col min="15" max="15" width="13.25" style="2" customWidth="1"/>
    <col min="16" max="19" width="15.625" style="2" customWidth="1"/>
    <col min="20" max="27" width="10.625" style="2" customWidth="1"/>
    <col min="28" max="28" width="17.625" style="2" customWidth="1"/>
    <col min="29" max="29" width="18.75" style="2" customWidth="1"/>
    <col min="30" max="30" width="10.375" style="2" customWidth="1"/>
    <col min="31" max="31" width="35.25" style="2" customWidth="1"/>
    <col min="32" max="32" width="25.25" style="2" customWidth="1"/>
    <col min="33" max="33" width="21.5" style="2" customWidth="1"/>
    <col min="34" max="35" width="12.625" style="2" customWidth="1"/>
    <col min="36" max="36" width="9.375" style="2" customWidth="1"/>
    <col min="37" max="37" width="17.625" style="2" customWidth="1"/>
    <col min="38" max="38" width="18.75" style="2" customWidth="1"/>
    <col min="39" max="39" width="12.375" style="2" customWidth="1"/>
    <col min="40" max="40" width="16.75" style="2" customWidth="1"/>
    <col min="41" max="41" width="10.625" style="2" customWidth="1"/>
    <col min="42" max="42" width="15.75" style="2" customWidth="1"/>
    <col min="43" max="50" width="9" style="83" customWidth="1"/>
    <col min="51" max="51" width="25.5" style="2" customWidth="1"/>
    <col min="52" max="16384" width="9" style="2"/>
  </cols>
  <sheetData>
    <row r="1" spans="1:51" ht="33.6" customHeight="1">
      <c r="B1" s="67" t="s">
        <v>118</v>
      </c>
      <c r="C1" s="6"/>
      <c r="D1" s="6"/>
      <c r="E1" s="93"/>
      <c r="F1" s="166"/>
      <c r="G1" s="166"/>
      <c r="H1" s="6"/>
      <c r="I1" s="6"/>
      <c r="J1" s="6"/>
      <c r="K1" s="7"/>
      <c r="W1" s="5"/>
      <c r="X1" s="5"/>
      <c r="Y1" s="5"/>
      <c r="Z1" s="5"/>
      <c r="AA1" s="5"/>
      <c r="AD1" s="5"/>
    </row>
    <row r="2" spans="1:51" ht="33.6" customHeight="1">
      <c r="B2" s="6" t="s">
        <v>105</v>
      </c>
      <c r="C2" s="6"/>
      <c r="D2" s="6"/>
      <c r="E2" s="93"/>
      <c r="F2" s="166"/>
      <c r="G2" s="166"/>
      <c r="H2" s="6"/>
      <c r="I2" s="6"/>
      <c r="J2" s="6"/>
      <c r="K2" s="7"/>
      <c r="W2" s="5"/>
      <c r="X2" s="5"/>
      <c r="Y2" s="5"/>
      <c r="Z2" s="5"/>
      <c r="AA2" s="5"/>
      <c r="AD2" s="5"/>
      <c r="AE2" s="135"/>
      <c r="AK2" s="135"/>
    </row>
    <row r="3" spans="1:51" ht="20.100000000000001" customHeight="1">
      <c r="B3" s="200"/>
      <c r="C3" s="200"/>
      <c r="D3" s="90"/>
      <c r="E3" s="90"/>
      <c r="F3" s="198"/>
      <c r="G3" s="198"/>
      <c r="H3" s="8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"/>
      <c r="X3" s="5"/>
      <c r="Y3" s="5"/>
      <c r="Z3" s="5"/>
      <c r="AA3" s="5"/>
      <c r="AB3" s="21"/>
      <c r="AC3" s="21"/>
      <c r="AD3" s="5"/>
      <c r="AE3" s="135"/>
    </row>
    <row r="4" spans="1:51" ht="20.100000000000001" customHeight="1">
      <c r="B4" s="202" t="s">
        <v>41</v>
      </c>
      <c r="C4" s="202"/>
      <c r="D4" s="203">
        <v>10</v>
      </c>
      <c r="E4" s="90"/>
      <c r="F4" s="198"/>
      <c r="G4" s="198"/>
      <c r="H4" s="8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"/>
      <c r="X4" s="5"/>
      <c r="Y4" s="5"/>
      <c r="Z4" s="5"/>
      <c r="AA4" s="5"/>
      <c r="AB4" s="21"/>
      <c r="AC4" s="21"/>
      <c r="AD4" s="5"/>
      <c r="AE4" s="135"/>
    </row>
    <row r="5" spans="1:51" ht="20.100000000000001" customHeight="1">
      <c r="B5" s="86" t="s">
        <v>80</v>
      </c>
      <c r="C5" s="68"/>
      <c r="D5" s="204">
        <v>16</v>
      </c>
      <c r="E5" s="91"/>
      <c r="F5" s="91"/>
      <c r="G5" s="9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61"/>
      <c r="X5" s="161"/>
      <c r="Y5" s="161"/>
      <c r="Z5" s="161"/>
      <c r="AA5" s="161"/>
      <c r="AB5" s="21"/>
      <c r="AC5" s="21"/>
      <c r="AD5" s="5"/>
      <c r="AO5" s="3"/>
    </row>
    <row r="6" spans="1:51" ht="20.100000000000001" customHeight="1" thickBot="1">
      <c r="B6" s="201"/>
      <c r="C6" s="200"/>
      <c r="D6" s="92"/>
      <c r="E6" s="92"/>
      <c r="F6" s="167"/>
      <c r="G6" s="167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62"/>
      <c r="X6" s="162"/>
      <c r="Y6" s="162"/>
      <c r="Z6" s="162"/>
      <c r="AA6" s="162"/>
      <c r="AB6" s="21"/>
      <c r="AC6" s="21"/>
      <c r="AD6" s="5"/>
      <c r="AO6" s="3" t="s">
        <v>52</v>
      </c>
    </row>
    <row r="7" spans="1:51" ht="28.5" customHeight="1" thickTop="1" thickBot="1">
      <c r="A7" s="213"/>
      <c r="E7" s="94"/>
      <c r="J7" s="424" t="s">
        <v>35</v>
      </c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6"/>
      <c r="AD7" s="427" t="s">
        <v>149</v>
      </c>
      <c r="AE7" s="427"/>
      <c r="AF7" s="427"/>
      <c r="AG7" s="427"/>
      <c r="AH7" s="427"/>
      <c r="AI7" s="427"/>
      <c r="AJ7" s="427"/>
      <c r="AK7" s="427"/>
      <c r="AL7" s="427"/>
      <c r="AM7" s="433" t="s">
        <v>0</v>
      </c>
      <c r="AN7" s="434"/>
      <c r="AO7" s="428" t="s">
        <v>1</v>
      </c>
      <c r="AP7" s="429"/>
      <c r="AQ7" s="189" t="s">
        <v>65</v>
      </c>
      <c r="AR7" s="190"/>
      <c r="AS7" s="189" t="s">
        <v>66</v>
      </c>
      <c r="AT7" s="190"/>
      <c r="AU7" s="190"/>
      <c r="AV7" s="190"/>
      <c r="AW7" s="190"/>
      <c r="AX7" s="190"/>
      <c r="AY7" s="179" t="s">
        <v>112</v>
      </c>
    </row>
    <row r="8" spans="1:51" ht="22.5" customHeight="1" thickBot="1">
      <c r="B8" s="415" t="s">
        <v>3</v>
      </c>
      <c r="C8" s="417" t="s">
        <v>4</v>
      </c>
      <c r="D8" s="419" t="s">
        <v>53</v>
      </c>
      <c r="E8" s="423" t="s">
        <v>78</v>
      </c>
      <c r="F8" s="119" t="s">
        <v>102</v>
      </c>
      <c r="G8" s="119" t="s">
        <v>103</v>
      </c>
      <c r="H8" s="78" t="s">
        <v>5</v>
      </c>
      <c r="I8" s="79" t="s">
        <v>42</v>
      </c>
      <c r="J8" s="421" t="s">
        <v>6</v>
      </c>
      <c r="K8" s="409" t="s">
        <v>34</v>
      </c>
      <c r="L8" s="409" t="s">
        <v>37</v>
      </c>
      <c r="M8" s="409" t="s">
        <v>8</v>
      </c>
      <c r="N8" s="413" t="s">
        <v>62</v>
      </c>
      <c r="O8" s="409" t="s">
        <v>36</v>
      </c>
      <c r="P8" s="409" t="s">
        <v>71</v>
      </c>
      <c r="Q8" s="409" t="s">
        <v>72</v>
      </c>
      <c r="R8" s="409" t="s">
        <v>73</v>
      </c>
      <c r="S8" s="413" t="s">
        <v>74</v>
      </c>
      <c r="T8" s="80" t="s">
        <v>9</v>
      </c>
      <c r="U8" s="80" t="s">
        <v>10</v>
      </c>
      <c r="V8" s="80" t="s">
        <v>11</v>
      </c>
      <c r="W8" s="132" t="s">
        <v>79</v>
      </c>
      <c r="X8" s="132"/>
      <c r="Y8" s="133" t="s">
        <v>70</v>
      </c>
      <c r="Z8" s="133"/>
      <c r="AA8" s="435" t="s">
        <v>60</v>
      </c>
      <c r="AB8" s="54" t="s">
        <v>12</v>
      </c>
      <c r="AC8" s="71" t="s">
        <v>13</v>
      </c>
      <c r="AD8" s="437" t="s">
        <v>108</v>
      </c>
      <c r="AE8" s="430" t="s">
        <v>7</v>
      </c>
      <c r="AF8" s="432" t="s">
        <v>14</v>
      </c>
      <c r="AG8" s="432" t="s">
        <v>15</v>
      </c>
      <c r="AH8" s="127" t="s">
        <v>68</v>
      </c>
      <c r="AI8" s="52" t="s">
        <v>9</v>
      </c>
      <c r="AJ8" s="52" t="s">
        <v>16</v>
      </c>
      <c r="AK8" s="52" t="s">
        <v>12</v>
      </c>
      <c r="AL8" s="214" t="s">
        <v>13</v>
      </c>
      <c r="AM8" s="32" t="s">
        <v>111</v>
      </c>
      <c r="AN8" s="29" t="s">
        <v>17</v>
      </c>
      <c r="AO8" s="29" t="s">
        <v>18</v>
      </c>
      <c r="AP8" s="33" t="s">
        <v>17</v>
      </c>
      <c r="AQ8" s="195"/>
      <c r="AR8" s="191"/>
      <c r="AS8" s="192" t="s">
        <v>43</v>
      </c>
      <c r="AT8" s="192"/>
      <c r="AU8" s="192" t="s">
        <v>44</v>
      </c>
      <c r="AV8" s="192"/>
      <c r="AW8" s="192" t="s">
        <v>45</v>
      </c>
      <c r="AX8" s="196"/>
      <c r="AY8" s="183" t="s">
        <v>2</v>
      </c>
    </row>
    <row r="9" spans="1:51" ht="22.5" customHeight="1" thickBot="1">
      <c r="B9" s="416"/>
      <c r="C9" s="418"/>
      <c r="D9" s="420"/>
      <c r="E9" s="420"/>
      <c r="F9" s="199" t="s">
        <v>104</v>
      </c>
      <c r="G9" s="199" t="s">
        <v>64</v>
      </c>
      <c r="H9" s="69" t="s">
        <v>19</v>
      </c>
      <c r="I9" s="70" t="s">
        <v>20</v>
      </c>
      <c r="J9" s="422"/>
      <c r="K9" s="410"/>
      <c r="L9" s="410"/>
      <c r="M9" s="410"/>
      <c r="N9" s="414"/>
      <c r="O9" s="410"/>
      <c r="P9" s="410"/>
      <c r="Q9" s="410"/>
      <c r="R9" s="410"/>
      <c r="S9" s="414"/>
      <c r="T9" s="72" t="s">
        <v>21</v>
      </c>
      <c r="U9" s="72" t="s">
        <v>22</v>
      </c>
      <c r="V9" s="72" t="s">
        <v>23</v>
      </c>
      <c r="W9" s="134" t="s">
        <v>49</v>
      </c>
      <c r="X9" s="134" t="s">
        <v>50</v>
      </c>
      <c r="Y9" s="134" t="s">
        <v>49</v>
      </c>
      <c r="Z9" s="134" t="s">
        <v>50</v>
      </c>
      <c r="AA9" s="436"/>
      <c r="AB9" s="72" t="s">
        <v>25</v>
      </c>
      <c r="AC9" s="73">
        <v>10</v>
      </c>
      <c r="AD9" s="438"/>
      <c r="AE9" s="431"/>
      <c r="AF9" s="432"/>
      <c r="AG9" s="432"/>
      <c r="AH9" s="128" t="s">
        <v>69</v>
      </c>
      <c r="AI9" s="74" t="s">
        <v>26</v>
      </c>
      <c r="AJ9" s="74" t="s">
        <v>27</v>
      </c>
      <c r="AK9" s="74" t="s">
        <v>25</v>
      </c>
      <c r="AL9" s="215">
        <f>$D$4</f>
        <v>10</v>
      </c>
      <c r="AM9" s="76" t="s">
        <v>24</v>
      </c>
      <c r="AN9" s="216" t="s">
        <v>24</v>
      </c>
      <c r="AO9" s="75" t="s">
        <v>24</v>
      </c>
      <c r="AP9" s="77" t="s">
        <v>24</v>
      </c>
      <c r="AQ9" s="193" t="s">
        <v>46</v>
      </c>
      <c r="AR9" s="194" t="s">
        <v>47</v>
      </c>
      <c r="AS9" s="193" t="s">
        <v>46</v>
      </c>
      <c r="AT9" s="194" t="s">
        <v>47</v>
      </c>
      <c r="AU9" s="193" t="s">
        <v>46</v>
      </c>
      <c r="AV9" s="194" t="s">
        <v>47</v>
      </c>
      <c r="AW9" s="193" t="s">
        <v>46</v>
      </c>
      <c r="AX9" s="197" t="s">
        <v>47</v>
      </c>
      <c r="AY9" s="184" t="s">
        <v>24</v>
      </c>
    </row>
    <row r="10" spans="1:51" ht="22.5" customHeight="1">
      <c r="B10" s="11" t="s">
        <v>81</v>
      </c>
      <c r="C10" s="113" t="s">
        <v>82</v>
      </c>
      <c r="D10" s="116"/>
      <c r="E10" s="95">
        <v>0</v>
      </c>
      <c r="F10" s="163"/>
      <c r="G10" s="120"/>
      <c r="H10" s="129">
        <v>1</v>
      </c>
      <c r="I10" s="13">
        <v>254</v>
      </c>
      <c r="J10" s="101" t="s">
        <v>83</v>
      </c>
      <c r="K10" s="168" t="s">
        <v>119</v>
      </c>
      <c r="L10" s="56">
        <v>1</v>
      </c>
      <c r="M10" s="104" t="s">
        <v>120</v>
      </c>
      <c r="N10" s="104" t="s">
        <v>121</v>
      </c>
      <c r="O10" s="104" t="s">
        <v>122</v>
      </c>
      <c r="P10" s="104" t="s">
        <v>123</v>
      </c>
      <c r="Q10" s="104" t="s">
        <v>124</v>
      </c>
      <c r="R10" s="104">
        <v>0</v>
      </c>
      <c r="S10" s="104">
        <v>0</v>
      </c>
      <c r="T10" s="12">
        <v>80</v>
      </c>
      <c r="U10" s="12">
        <v>1</v>
      </c>
      <c r="V10" s="81">
        <v>1</v>
      </c>
      <c r="W10" s="12"/>
      <c r="X10" s="12"/>
      <c r="Y10" s="148">
        <v>1</v>
      </c>
      <c r="Z10" s="145">
        <v>1</v>
      </c>
      <c r="AA10" s="81">
        <v>0</v>
      </c>
      <c r="AB10" s="12">
        <v>20.32</v>
      </c>
      <c r="AC10" s="23">
        <v>3251.2</v>
      </c>
      <c r="AD10" s="140" t="s">
        <v>30</v>
      </c>
      <c r="AE10" s="171"/>
      <c r="AF10" s="172"/>
      <c r="AG10" s="104"/>
      <c r="AH10" s="136"/>
      <c r="AI10" s="108"/>
      <c r="AJ10" s="148"/>
      <c r="AK10" s="148">
        <f t="shared" ref="AK10:AK26" si="0">(AI10/1000)*H10*I10*AJ10</f>
        <v>0</v>
      </c>
      <c r="AL10" s="153">
        <f t="shared" ref="AL10:AL26" si="1">AK10*$D$5*$D$4</f>
        <v>0</v>
      </c>
      <c r="AM10" s="34"/>
      <c r="AN10" s="13">
        <f t="shared" ref="AN10:AN26" si="2">AJ10*AM10</f>
        <v>0</v>
      </c>
      <c r="AO10" s="12"/>
      <c r="AP10" s="23">
        <f t="shared" ref="AP10:AP26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185">
        <f t="shared" ref="AY10:AY26" si="4">AN10+AP10+AQ10+AS10+AU10+AW10</f>
        <v>0</v>
      </c>
    </row>
    <row r="11" spans="1:51" ht="22.5" customHeight="1">
      <c r="B11" s="14" t="s">
        <v>81</v>
      </c>
      <c r="C11" s="114" t="s">
        <v>84</v>
      </c>
      <c r="D11" s="117" t="s">
        <v>86</v>
      </c>
      <c r="E11" s="96">
        <v>0</v>
      </c>
      <c r="F11" s="164"/>
      <c r="G11" s="121"/>
      <c r="H11" s="130">
        <v>12</v>
      </c>
      <c r="I11" s="16">
        <v>254</v>
      </c>
      <c r="J11" s="102" t="s">
        <v>85</v>
      </c>
      <c r="K11" s="168" t="s">
        <v>125</v>
      </c>
      <c r="L11" s="56">
        <v>1</v>
      </c>
      <c r="M11" s="105" t="s">
        <v>33</v>
      </c>
      <c r="N11" s="105">
        <v>0</v>
      </c>
      <c r="O11" s="105" t="s">
        <v>126</v>
      </c>
      <c r="P11" s="105" t="s">
        <v>127</v>
      </c>
      <c r="Q11" s="105" t="s">
        <v>128</v>
      </c>
      <c r="R11" s="105">
        <v>0</v>
      </c>
      <c r="S11" s="105">
        <v>0</v>
      </c>
      <c r="T11" s="15">
        <v>28</v>
      </c>
      <c r="U11" s="15">
        <v>1</v>
      </c>
      <c r="V11" s="82">
        <v>1</v>
      </c>
      <c r="W11" s="55"/>
      <c r="X11" s="55"/>
      <c r="Y11" s="150">
        <v>1</v>
      </c>
      <c r="Z11" s="146">
        <v>1</v>
      </c>
      <c r="AA11" s="82">
        <v>0</v>
      </c>
      <c r="AB11" s="15">
        <v>85.344000000000008</v>
      </c>
      <c r="AC11" s="24">
        <v>13655.04</v>
      </c>
      <c r="AD11" s="141" t="s">
        <v>129</v>
      </c>
      <c r="AE11" s="173"/>
      <c r="AF11" s="174"/>
      <c r="AG11" s="105"/>
      <c r="AH11" s="137"/>
      <c r="AI11" s="109"/>
      <c r="AJ11" s="149"/>
      <c r="AK11" s="149">
        <f t="shared" si="0"/>
        <v>0</v>
      </c>
      <c r="AL11" s="154">
        <f t="shared" si="1"/>
        <v>0</v>
      </c>
      <c r="AM11" s="35"/>
      <c r="AN11" s="16">
        <f t="shared" si="2"/>
        <v>0</v>
      </c>
      <c r="AO11" s="15"/>
      <c r="AP11" s="24">
        <f t="shared" si="3"/>
        <v>0</v>
      </c>
      <c r="AQ11" s="158"/>
      <c r="AR11" s="125"/>
      <c r="AS11" s="158"/>
      <c r="AT11" s="125"/>
      <c r="AU11" s="158"/>
      <c r="AV11" s="125"/>
      <c r="AW11" s="158"/>
      <c r="AX11" s="181"/>
      <c r="AY11" s="186">
        <f t="shared" si="4"/>
        <v>0</v>
      </c>
    </row>
    <row r="12" spans="1:51" ht="22.5" customHeight="1">
      <c r="B12" s="14" t="s">
        <v>81</v>
      </c>
      <c r="C12" s="114" t="s">
        <v>87</v>
      </c>
      <c r="D12" s="117"/>
      <c r="E12" s="96">
        <v>0</v>
      </c>
      <c r="F12" s="164"/>
      <c r="G12" s="121"/>
      <c r="H12" s="130">
        <v>6.9</v>
      </c>
      <c r="I12" s="16">
        <v>254</v>
      </c>
      <c r="J12" s="102" t="s">
        <v>88</v>
      </c>
      <c r="K12" s="168" t="s">
        <v>130</v>
      </c>
      <c r="L12" s="56">
        <v>4</v>
      </c>
      <c r="M12" s="105" t="s">
        <v>33</v>
      </c>
      <c r="N12" s="105">
        <v>0</v>
      </c>
      <c r="O12" s="105" t="s">
        <v>131</v>
      </c>
      <c r="P12" s="105" t="s">
        <v>127</v>
      </c>
      <c r="Q12" s="105">
        <v>0</v>
      </c>
      <c r="R12" s="105">
        <v>0</v>
      </c>
      <c r="S12" s="105">
        <v>0</v>
      </c>
      <c r="T12" s="15">
        <v>28</v>
      </c>
      <c r="U12" s="15">
        <v>1</v>
      </c>
      <c r="V12" s="82">
        <v>4</v>
      </c>
      <c r="W12" s="55"/>
      <c r="X12" s="55"/>
      <c r="Y12" s="150">
        <v>1</v>
      </c>
      <c r="Z12" s="146">
        <v>4</v>
      </c>
      <c r="AA12" s="82">
        <v>0</v>
      </c>
      <c r="AB12" s="15">
        <v>196.2912</v>
      </c>
      <c r="AC12" s="24">
        <v>31406.592000000001</v>
      </c>
      <c r="AD12" s="141" t="s">
        <v>129</v>
      </c>
      <c r="AE12" s="173"/>
      <c r="AF12" s="174"/>
      <c r="AG12" s="105"/>
      <c r="AH12" s="137"/>
      <c r="AI12" s="109"/>
      <c r="AJ12" s="149"/>
      <c r="AK12" s="149">
        <f t="shared" si="0"/>
        <v>0</v>
      </c>
      <c r="AL12" s="154">
        <f t="shared" si="1"/>
        <v>0</v>
      </c>
      <c r="AM12" s="35"/>
      <c r="AN12" s="16">
        <f t="shared" si="2"/>
        <v>0</v>
      </c>
      <c r="AO12" s="15"/>
      <c r="AP12" s="24">
        <f t="shared" si="3"/>
        <v>0</v>
      </c>
      <c r="AQ12" s="158"/>
      <c r="AR12" s="125"/>
      <c r="AS12" s="158"/>
      <c r="AT12" s="125"/>
      <c r="AU12" s="158"/>
      <c r="AV12" s="125"/>
      <c r="AW12" s="158"/>
      <c r="AX12" s="181"/>
      <c r="AY12" s="186">
        <f t="shared" si="4"/>
        <v>0</v>
      </c>
    </row>
    <row r="13" spans="1:51" ht="22.5" customHeight="1">
      <c r="B13" s="14" t="s">
        <v>81</v>
      </c>
      <c r="C13" s="114" t="s">
        <v>87</v>
      </c>
      <c r="D13" s="117"/>
      <c r="E13" s="96">
        <v>0</v>
      </c>
      <c r="F13" s="164"/>
      <c r="G13" s="121"/>
      <c r="H13" s="130">
        <v>6.9</v>
      </c>
      <c r="I13" s="16">
        <v>254</v>
      </c>
      <c r="J13" s="102" t="s">
        <v>89</v>
      </c>
      <c r="K13" s="168" t="s">
        <v>63</v>
      </c>
      <c r="L13" s="56">
        <v>1</v>
      </c>
      <c r="M13" s="105" t="s">
        <v>57</v>
      </c>
      <c r="N13" s="105">
        <v>0</v>
      </c>
      <c r="O13" s="105" t="s">
        <v>132</v>
      </c>
      <c r="P13" s="105" t="s">
        <v>127</v>
      </c>
      <c r="Q13" s="105">
        <v>0</v>
      </c>
      <c r="R13" s="105">
        <v>0</v>
      </c>
      <c r="S13" s="105">
        <v>0</v>
      </c>
      <c r="T13" s="15">
        <v>49</v>
      </c>
      <c r="U13" s="15">
        <v>1</v>
      </c>
      <c r="V13" s="82">
        <v>1</v>
      </c>
      <c r="W13" s="55"/>
      <c r="X13" s="55"/>
      <c r="Y13" s="150">
        <v>1</v>
      </c>
      <c r="Z13" s="146">
        <v>1</v>
      </c>
      <c r="AA13" s="82">
        <v>0</v>
      </c>
      <c r="AB13" s="15">
        <v>85.877400000000009</v>
      </c>
      <c r="AC13" s="24">
        <v>13740.384000000002</v>
      </c>
      <c r="AD13" s="141" t="s">
        <v>30</v>
      </c>
      <c r="AE13" s="173"/>
      <c r="AF13" s="174"/>
      <c r="AG13" s="105"/>
      <c r="AH13" s="137"/>
      <c r="AI13" s="109"/>
      <c r="AJ13" s="149"/>
      <c r="AK13" s="149">
        <f t="shared" si="0"/>
        <v>0</v>
      </c>
      <c r="AL13" s="154">
        <f t="shared" si="1"/>
        <v>0</v>
      </c>
      <c r="AM13" s="35"/>
      <c r="AN13" s="16">
        <f t="shared" si="2"/>
        <v>0</v>
      </c>
      <c r="AO13" s="15"/>
      <c r="AP13" s="24">
        <f t="shared" si="3"/>
        <v>0</v>
      </c>
      <c r="AQ13" s="158"/>
      <c r="AR13" s="125"/>
      <c r="AS13" s="158"/>
      <c r="AT13" s="125"/>
      <c r="AU13" s="158"/>
      <c r="AV13" s="125"/>
      <c r="AW13" s="158"/>
      <c r="AX13" s="181"/>
      <c r="AY13" s="186">
        <f t="shared" si="4"/>
        <v>0</v>
      </c>
    </row>
    <row r="14" spans="1:51" ht="22.5" customHeight="1">
      <c r="B14" s="14" t="s">
        <v>81</v>
      </c>
      <c r="C14" s="114" t="s">
        <v>87</v>
      </c>
      <c r="D14" s="117"/>
      <c r="E14" s="96">
        <v>0</v>
      </c>
      <c r="F14" s="164"/>
      <c r="G14" s="121"/>
      <c r="H14" s="130">
        <v>24</v>
      </c>
      <c r="I14" s="16">
        <v>365</v>
      </c>
      <c r="J14" s="102" t="s">
        <v>90</v>
      </c>
      <c r="K14" s="168" t="s">
        <v>133</v>
      </c>
      <c r="L14" s="56">
        <v>1</v>
      </c>
      <c r="M14" s="105" t="s">
        <v>33</v>
      </c>
      <c r="N14" s="105">
        <v>0</v>
      </c>
      <c r="O14" s="105">
        <v>0</v>
      </c>
      <c r="P14" s="105" t="s">
        <v>134</v>
      </c>
      <c r="Q14" s="105" t="s">
        <v>135</v>
      </c>
      <c r="R14" s="105" t="s">
        <v>136</v>
      </c>
      <c r="S14" s="105">
        <v>0</v>
      </c>
      <c r="T14" s="15">
        <v>28</v>
      </c>
      <c r="U14" s="15">
        <v>1</v>
      </c>
      <c r="V14" s="82">
        <v>1</v>
      </c>
      <c r="W14" s="55"/>
      <c r="X14" s="55"/>
      <c r="Y14" s="150">
        <v>1</v>
      </c>
      <c r="Z14" s="146">
        <v>1</v>
      </c>
      <c r="AA14" s="82">
        <v>0</v>
      </c>
      <c r="AB14" s="15">
        <v>245.28</v>
      </c>
      <c r="AC14" s="24">
        <v>39244.800000000003</v>
      </c>
      <c r="AD14" s="141" t="s">
        <v>30</v>
      </c>
      <c r="AE14" s="173"/>
      <c r="AF14" s="174"/>
      <c r="AG14" s="105"/>
      <c r="AH14" s="137"/>
      <c r="AI14" s="109"/>
      <c r="AJ14" s="149"/>
      <c r="AK14" s="149">
        <f t="shared" si="0"/>
        <v>0</v>
      </c>
      <c r="AL14" s="154">
        <f t="shared" si="1"/>
        <v>0</v>
      </c>
      <c r="AM14" s="35"/>
      <c r="AN14" s="16">
        <f t="shared" si="2"/>
        <v>0</v>
      </c>
      <c r="AO14" s="15"/>
      <c r="AP14" s="24">
        <f t="shared" si="3"/>
        <v>0</v>
      </c>
      <c r="AQ14" s="158"/>
      <c r="AR14" s="125"/>
      <c r="AS14" s="158"/>
      <c r="AT14" s="125"/>
      <c r="AU14" s="158"/>
      <c r="AV14" s="125"/>
      <c r="AW14" s="158"/>
      <c r="AX14" s="181"/>
      <c r="AY14" s="186">
        <f t="shared" si="4"/>
        <v>0</v>
      </c>
    </row>
    <row r="15" spans="1:51" ht="22.5" customHeight="1">
      <c r="B15" s="14" t="s">
        <v>81</v>
      </c>
      <c r="C15" s="114" t="s">
        <v>117</v>
      </c>
      <c r="D15" s="117"/>
      <c r="E15" s="96">
        <v>0</v>
      </c>
      <c r="F15" s="164"/>
      <c r="G15" s="121"/>
      <c r="H15" s="130">
        <v>3</v>
      </c>
      <c r="I15" s="16">
        <v>254</v>
      </c>
      <c r="J15" s="102" t="s">
        <v>91</v>
      </c>
      <c r="K15" s="168" t="s">
        <v>63</v>
      </c>
      <c r="L15" s="56">
        <v>1</v>
      </c>
      <c r="M15" s="105" t="s">
        <v>56</v>
      </c>
      <c r="N15" s="105">
        <v>0</v>
      </c>
      <c r="O15" s="105" t="s">
        <v>137</v>
      </c>
      <c r="P15" s="105" t="s">
        <v>138</v>
      </c>
      <c r="Q15" s="105" t="s">
        <v>128</v>
      </c>
      <c r="R15" s="105">
        <v>0</v>
      </c>
      <c r="S15" s="105">
        <v>0</v>
      </c>
      <c r="T15" s="15">
        <v>34</v>
      </c>
      <c r="U15" s="15">
        <v>1</v>
      </c>
      <c r="V15" s="82">
        <v>1</v>
      </c>
      <c r="W15" s="55"/>
      <c r="X15" s="55"/>
      <c r="Y15" s="150">
        <v>1</v>
      </c>
      <c r="Z15" s="146">
        <v>1</v>
      </c>
      <c r="AA15" s="82">
        <v>0</v>
      </c>
      <c r="AB15" s="15">
        <v>25.908000000000001</v>
      </c>
      <c r="AC15" s="24">
        <v>4145.2800000000007</v>
      </c>
      <c r="AD15" s="142" t="s">
        <v>30</v>
      </c>
      <c r="AE15" s="173"/>
      <c r="AF15" s="174"/>
      <c r="AG15" s="105"/>
      <c r="AH15" s="137"/>
      <c r="AI15" s="109"/>
      <c r="AJ15" s="149"/>
      <c r="AK15" s="149">
        <f t="shared" si="0"/>
        <v>0</v>
      </c>
      <c r="AL15" s="154">
        <f t="shared" si="1"/>
        <v>0</v>
      </c>
      <c r="AM15" s="35"/>
      <c r="AN15" s="16">
        <f t="shared" si="2"/>
        <v>0</v>
      </c>
      <c r="AO15" s="15"/>
      <c r="AP15" s="24">
        <f t="shared" si="3"/>
        <v>0</v>
      </c>
      <c r="AQ15" s="158"/>
      <c r="AR15" s="125"/>
      <c r="AS15" s="158"/>
      <c r="AT15" s="125"/>
      <c r="AU15" s="158"/>
      <c r="AV15" s="125"/>
      <c r="AW15" s="158"/>
      <c r="AX15" s="181"/>
      <c r="AY15" s="186">
        <f t="shared" si="4"/>
        <v>0</v>
      </c>
    </row>
    <row r="16" spans="1:51" ht="22.5" customHeight="1">
      <c r="B16" s="210" t="s">
        <v>81</v>
      </c>
      <c r="C16" s="211" t="s">
        <v>117</v>
      </c>
      <c r="D16" s="212"/>
      <c r="E16" s="96">
        <v>0</v>
      </c>
      <c r="F16" s="164"/>
      <c r="G16" s="121"/>
      <c r="H16" s="130">
        <v>3</v>
      </c>
      <c r="I16" s="16">
        <v>254</v>
      </c>
      <c r="J16" s="102" t="s">
        <v>116</v>
      </c>
      <c r="K16" s="168" t="s">
        <v>55</v>
      </c>
      <c r="L16" s="56">
        <v>1</v>
      </c>
      <c r="M16" s="105" t="s">
        <v>59</v>
      </c>
      <c r="N16" s="105">
        <v>0</v>
      </c>
      <c r="O16" s="105" t="s">
        <v>139</v>
      </c>
      <c r="P16" s="105">
        <v>0</v>
      </c>
      <c r="Q16" s="105" t="s">
        <v>128</v>
      </c>
      <c r="R16" s="105">
        <v>0</v>
      </c>
      <c r="S16" s="105">
        <v>0</v>
      </c>
      <c r="T16" s="15">
        <v>54</v>
      </c>
      <c r="U16" s="15">
        <v>1</v>
      </c>
      <c r="V16" s="82">
        <v>1</v>
      </c>
      <c r="W16" s="55"/>
      <c r="X16" s="55"/>
      <c r="Y16" s="150">
        <v>1</v>
      </c>
      <c r="Z16" s="146">
        <v>1</v>
      </c>
      <c r="AA16" s="82">
        <v>0</v>
      </c>
      <c r="AB16" s="15">
        <v>41.148000000000003</v>
      </c>
      <c r="AC16" s="24">
        <v>6583.68</v>
      </c>
      <c r="AD16" s="141" t="s">
        <v>30</v>
      </c>
      <c r="AE16" s="173"/>
      <c r="AF16" s="174"/>
      <c r="AG16" s="105"/>
      <c r="AH16" s="137"/>
      <c r="AI16" s="109"/>
      <c r="AJ16" s="149"/>
      <c r="AK16" s="149">
        <f t="shared" si="0"/>
        <v>0</v>
      </c>
      <c r="AL16" s="154">
        <f t="shared" si="1"/>
        <v>0</v>
      </c>
      <c r="AM16" s="35"/>
      <c r="AN16" s="16">
        <f t="shared" si="2"/>
        <v>0</v>
      </c>
      <c r="AO16" s="15"/>
      <c r="AP16" s="24">
        <f t="shared" si="3"/>
        <v>0</v>
      </c>
      <c r="AQ16" s="158"/>
      <c r="AR16" s="125"/>
      <c r="AS16" s="158"/>
      <c r="AT16" s="125"/>
      <c r="AU16" s="158"/>
      <c r="AV16" s="125"/>
      <c r="AW16" s="158"/>
      <c r="AX16" s="181"/>
      <c r="AY16" s="186">
        <f t="shared" si="4"/>
        <v>0</v>
      </c>
    </row>
    <row r="17" spans="2:51" ht="22.5" customHeight="1">
      <c r="B17" s="14" t="s">
        <v>81</v>
      </c>
      <c r="C17" s="114" t="s">
        <v>92</v>
      </c>
      <c r="D17" s="117"/>
      <c r="E17" s="96">
        <v>0</v>
      </c>
      <c r="F17" s="164"/>
      <c r="G17" s="121"/>
      <c r="H17" s="130">
        <v>3</v>
      </c>
      <c r="I17" s="16">
        <v>254</v>
      </c>
      <c r="J17" s="102" t="s">
        <v>89</v>
      </c>
      <c r="K17" s="168" t="s">
        <v>63</v>
      </c>
      <c r="L17" s="56">
        <v>1</v>
      </c>
      <c r="M17" s="105" t="s">
        <v>57</v>
      </c>
      <c r="N17" s="105">
        <v>0</v>
      </c>
      <c r="O17" s="105" t="s">
        <v>132</v>
      </c>
      <c r="P17" s="105" t="s">
        <v>127</v>
      </c>
      <c r="Q17" s="105">
        <v>0</v>
      </c>
      <c r="R17" s="105">
        <v>0</v>
      </c>
      <c r="S17" s="105">
        <v>0</v>
      </c>
      <c r="T17" s="15">
        <v>49</v>
      </c>
      <c r="U17" s="15">
        <v>2</v>
      </c>
      <c r="V17" s="82">
        <v>2</v>
      </c>
      <c r="W17" s="55"/>
      <c r="X17" s="55"/>
      <c r="Y17" s="150">
        <v>2</v>
      </c>
      <c r="Z17" s="146">
        <v>2</v>
      </c>
      <c r="AA17" s="82">
        <v>0</v>
      </c>
      <c r="AB17" s="15">
        <v>74.676000000000016</v>
      </c>
      <c r="AC17" s="24">
        <v>11948.160000000003</v>
      </c>
      <c r="AD17" s="141" t="s">
        <v>30</v>
      </c>
      <c r="AE17" s="173"/>
      <c r="AF17" s="174"/>
      <c r="AG17" s="105"/>
      <c r="AH17" s="137"/>
      <c r="AI17" s="109"/>
      <c r="AJ17" s="149"/>
      <c r="AK17" s="149">
        <f t="shared" si="0"/>
        <v>0</v>
      </c>
      <c r="AL17" s="154">
        <f t="shared" si="1"/>
        <v>0</v>
      </c>
      <c r="AM17" s="35"/>
      <c r="AN17" s="16">
        <f t="shared" si="2"/>
        <v>0</v>
      </c>
      <c r="AO17" s="15"/>
      <c r="AP17" s="24">
        <f t="shared" si="3"/>
        <v>0</v>
      </c>
      <c r="AQ17" s="158"/>
      <c r="AR17" s="125"/>
      <c r="AS17" s="158"/>
      <c r="AT17" s="125"/>
      <c r="AU17" s="158"/>
      <c r="AV17" s="125"/>
      <c r="AW17" s="158"/>
      <c r="AX17" s="181"/>
      <c r="AY17" s="186">
        <f t="shared" si="4"/>
        <v>0</v>
      </c>
    </row>
    <row r="18" spans="2:51" ht="22.5" customHeight="1">
      <c r="B18" s="14" t="s">
        <v>81</v>
      </c>
      <c r="C18" s="114" t="s">
        <v>93</v>
      </c>
      <c r="D18" s="117"/>
      <c r="E18" s="96">
        <v>0</v>
      </c>
      <c r="F18" s="164"/>
      <c r="G18" s="121"/>
      <c r="H18" s="130">
        <v>3</v>
      </c>
      <c r="I18" s="16">
        <v>254</v>
      </c>
      <c r="J18" s="102" t="s">
        <v>89</v>
      </c>
      <c r="K18" s="168" t="s">
        <v>63</v>
      </c>
      <c r="L18" s="56">
        <v>1</v>
      </c>
      <c r="M18" s="105" t="s">
        <v>57</v>
      </c>
      <c r="N18" s="105">
        <v>0</v>
      </c>
      <c r="O18" s="105" t="s">
        <v>132</v>
      </c>
      <c r="P18" s="105" t="s">
        <v>127</v>
      </c>
      <c r="Q18" s="105">
        <v>0</v>
      </c>
      <c r="R18" s="105">
        <v>0</v>
      </c>
      <c r="S18" s="105">
        <v>0</v>
      </c>
      <c r="T18" s="15">
        <v>49</v>
      </c>
      <c r="U18" s="15">
        <v>1</v>
      </c>
      <c r="V18" s="82">
        <v>1</v>
      </c>
      <c r="W18" s="55"/>
      <c r="X18" s="55"/>
      <c r="Y18" s="150">
        <v>1</v>
      </c>
      <c r="Z18" s="146">
        <v>1</v>
      </c>
      <c r="AA18" s="82">
        <v>0</v>
      </c>
      <c r="AB18" s="15">
        <v>37.338000000000008</v>
      </c>
      <c r="AC18" s="24">
        <v>5974.0800000000017</v>
      </c>
      <c r="AD18" s="141" t="s">
        <v>30</v>
      </c>
      <c r="AE18" s="173"/>
      <c r="AF18" s="174"/>
      <c r="AG18" s="105"/>
      <c r="AH18" s="137"/>
      <c r="AI18" s="109"/>
      <c r="AJ18" s="149"/>
      <c r="AK18" s="149">
        <f t="shared" si="0"/>
        <v>0</v>
      </c>
      <c r="AL18" s="154">
        <f t="shared" si="1"/>
        <v>0</v>
      </c>
      <c r="AM18" s="35"/>
      <c r="AN18" s="16">
        <f t="shared" si="2"/>
        <v>0</v>
      </c>
      <c r="AO18" s="15"/>
      <c r="AP18" s="24">
        <f t="shared" si="3"/>
        <v>0</v>
      </c>
      <c r="AQ18" s="158"/>
      <c r="AR18" s="125"/>
      <c r="AS18" s="158"/>
      <c r="AT18" s="125"/>
      <c r="AU18" s="158"/>
      <c r="AV18" s="125"/>
      <c r="AW18" s="158"/>
      <c r="AX18" s="181"/>
      <c r="AY18" s="186">
        <f t="shared" si="4"/>
        <v>0</v>
      </c>
    </row>
    <row r="19" spans="2:51" ht="22.5" customHeight="1">
      <c r="B19" s="14" t="s">
        <v>81</v>
      </c>
      <c r="C19" s="114" t="s">
        <v>94</v>
      </c>
      <c r="D19" s="117"/>
      <c r="E19" s="96">
        <v>0</v>
      </c>
      <c r="F19" s="164"/>
      <c r="G19" s="121"/>
      <c r="H19" s="130">
        <v>6.9</v>
      </c>
      <c r="I19" s="16">
        <v>254</v>
      </c>
      <c r="J19" s="102" t="s">
        <v>95</v>
      </c>
      <c r="K19" s="168" t="s">
        <v>63</v>
      </c>
      <c r="L19" s="56">
        <v>5</v>
      </c>
      <c r="M19" s="105" t="s">
        <v>33</v>
      </c>
      <c r="N19" s="105">
        <v>0</v>
      </c>
      <c r="O19" s="105" t="s">
        <v>140</v>
      </c>
      <c r="P19" s="105" t="s">
        <v>127</v>
      </c>
      <c r="Q19" s="105">
        <v>0</v>
      </c>
      <c r="R19" s="105">
        <v>0</v>
      </c>
      <c r="S19" s="105">
        <v>0</v>
      </c>
      <c r="T19" s="15">
        <v>28</v>
      </c>
      <c r="U19" s="15">
        <v>1</v>
      </c>
      <c r="V19" s="82">
        <v>5</v>
      </c>
      <c r="W19" s="55"/>
      <c r="X19" s="55"/>
      <c r="Y19" s="150">
        <v>1</v>
      </c>
      <c r="Z19" s="146">
        <v>5</v>
      </c>
      <c r="AA19" s="82">
        <v>0</v>
      </c>
      <c r="AB19" s="15">
        <v>245.364</v>
      </c>
      <c r="AC19" s="24">
        <v>39258.239999999998</v>
      </c>
      <c r="AD19" s="141" t="s">
        <v>129</v>
      </c>
      <c r="AE19" s="173"/>
      <c r="AF19" s="174"/>
      <c r="AG19" s="105"/>
      <c r="AH19" s="137"/>
      <c r="AI19" s="109"/>
      <c r="AJ19" s="149"/>
      <c r="AK19" s="149">
        <f t="shared" si="0"/>
        <v>0</v>
      </c>
      <c r="AL19" s="154">
        <f t="shared" si="1"/>
        <v>0</v>
      </c>
      <c r="AM19" s="35"/>
      <c r="AN19" s="16">
        <f t="shared" si="2"/>
        <v>0</v>
      </c>
      <c r="AO19" s="15"/>
      <c r="AP19" s="24">
        <f t="shared" si="3"/>
        <v>0</v>
      </c>
      <c r="AQ19" s="158"/>
      <c r="AR19" s="125"/>
      <c r="AS19" s="158"/>
      <c r="AT19" s="125"/>
      <c r="AU19" s="158"/>
      <c r="AV19" s="125"/>
      <c r="AW19" s="158"/>
      <c r="AX19" s="181"/>
      <c r="AY19" s="186">
        <f t="shared" si="4"/>
        <v>0</v>
      </c>
    </row>
    <row r="20" spans="2:51" ht="22.5" customHeight="1">
      <c r="B20" s="14" t="s">
        <v>81</v>
      </c>
      <c r="C20" s="114" t="s">
        <v>96</v>
      </c>
      <c r="D20" s="117"/>
      <c r="E20" s="96">
        <v>0</v>
      </c>
      <c r="F20" s="164"/>
      <c r="G20" s="121"/>
      <c r="H20" s="130">
        <v>3</v>
      </c>
      <c r="I20" s="16">
        <v>254</v>
      </c>
      <c r="J20" s="102" t="s">
        <v>95</v>
      </c>
      <c r="K20" s="168" t="s">
        <v>63</v>
      </c>
      <c r="L20" s="56">
        <v>5</v>
      </c>
      <c r="M20" s="105" t="s">
        <v>33</v>
      </c>
      <c r="N20" s="105">
        <v>0</v>
      </c>
      <c r="O20" s="105" t="s">
        <v>140</v>
      </c>
      <c r="P20" s="105" t="s">
        <v>127</v>
      </c>
      <c r="Q20" s="105">
        <v>0</v>
      </c>
      <c r="R20" s="105">
        <v>0</v>
      </c>
      <c r="S20" s="105">
        <v>0</v>
      </c>
      <c r="T20" s="15">
        <v>28</v>
      </c>
      <c r="U20" s="15">
        <v>1</v>
      </c>
      <c r="V20" s="82">
        <v>5</v>
      </c>
      <c r="W20" s="55"/>
      <c r="X20" s="55"/>
      <c r="Y20" s="150">
        <v>1</v>
      </c>
      <c r="Z20" s="146">
        <v>5</v>
      </c>
      <c r="AA20" s="82">
        <v>0</v>
      </c>
      <c r="AB20" s="15">
        <v>106.68</v>
      </c>
      <c r="AC20" s="24">
        <v>17068.800000000003</v>
      </c>
      <c r="AD20" s="141" t="s">
        <v>129</v>
      </c>
      <c r="AE20" s="173"/>
      <c r="AF20" s="174"/>
      <c r="AG20" s="105"/>
      <c r="AH20" s="137"/>
      <c r="AI20" s="109"/>
      <c r="AJ20" s="149"/>
      <c r="AK20" s="149">
        <f t="shared" si="0"/>
        <v>0</v>
      </c>
      <c r="AL20" s="154">
        <f t="shared" si="1"/>
        <v>0</v>
      </c>
      <c r="AM20" s="35"/>
      <c r="AN20" s="16">
        <f t="shared" si="2"/>
        <v>0</v>
      </c>
      <c r="AO20" s="15"/>
      <c r="AP20" s="24">
        <f t="shared" si="3"/>
        <v>0</v>
      </c>
      <c r="AQ20" s="158"/>
      <c r="AR20" s="125"/>
      <c r="AS20" s="158"/>
      <c r="AT20" s="125"/>
      <c r="AU20" s="158"/>
      <c r="AV20" s="125"/>
      <c r="AW20" s="158"/>
      <c r="AX20" s="181"/>
      <c r="AY20" s="186">
        <f t="shared" si="4"/>
        <v>0</v>
      </c>
    </row>
    <row r="21" spans="2:51" ht="22.5" customHeight="1">
      <c r="B21" s="14" t="s">
        <v>81</v>
      </c>
      <c r="C21" s="114" t="s">
        <v>97</v>
      </c>
      <c r="D21" s="117"/>
      <c r="E21" s="96">
        <v>0</v>
      </c>
      <c r="F21" s="164"/>
      <c r="G21" s="121"/>
      <c r="H21" s="130">
        <v>1</v>
      </c>
      <c r="I21" s="16">
        <v>12</v>
      </c>
      <c r="J21" s="102" t="s">
        <v>89</v>
      </c>
      <c r="K21" s="168" t="s">
        <v>63</v>
      </c>
      <c r="L21" s="56">
        <v>1</v>
      </c>
      <c r="M21" s="105" t="s">
        <v>57</v>
      </c>
      <c r="N21" s="105">
        <v>0</v>
      </c>
      <c r="O21" s="105" t="s">
        <v>132</v>
      </c>
      <c r="P21" s="105" t="s">
        <v>127</v>
      </c>
      <c r="Q21" s="105">
        <v>0</v>
      </c>
      <c r="R21" s="105">
        <v>0</v>
      </c>
      <c r="S21" s="105">
        <v>0</v>
      </c>
      <c r="T21" s="15">
        <v>49</v>
      </c>
      <c r="U21" s="15">
        <v>2</v>
      </c>
      <c r="V21" s="82">
        <v>2</v>
      </c>
      <c r="W21" s="55"/>
      <c r="X21" s="55"/>
      <c r="Y21" s="150">
        <v>2</v>
      </c>
      <c r="Z21" s="146">
        <v>2</v>
      </c>
      <c r="AA21" s="82">
        <v>0</v>
      </c>
      <c r="AB21" s="15">
        <v>1.1760000000000002</v>
      </c>
      <c r="AC21" s="24">
        <v>188.16000000000003</v>
      </c>
      <c r="AD21" s="141" t="s">
        <v>30</v>
      </c>
      <c r="AE21" s="173"/>
      <c r="AF21" s="174"/>
      <c r="AG21" s="105"/>
      <c r="AH21" s="137"/>
      <c r="AI21" s="109"/>
      <c r="AJ21" s="149"/>
      <c r="AK21" s="149">
        <f t="shared" si="0"/>
        <v>0</v>
      </c>
      <c r="AL21" s="154">
        <f t="shared" si="1"/>
        <v>0</v>
      </c>
      <c r="AM21" s="35"/>
      <c r="AN21" s="16">
        <f t="shared" si="2"/>
        <v>0</v>
      </c>
      <c r="AO21" s="15"/>
      <c r="AP21" s="24">
        <f t="shared" si="3"/>
        <v>0</v>
      </c>
      <c r="AQ21" s="158"/>
      <c r="AR21" s="125"/>
      <c r="AS21" s="158"/>
      <c r="AT21" s="125"/>
      <c r="AU21" s="158"/>
      <c r="AV21" s="125"/>
      <c r="AW21" s="158"/>
      <c r="AX21" s="181"/>
      <c r="AY21" s="186">
        <f t="shared" si="4"/>
        <v>0</v>
      </c>
    </row>
    <row r="22" spans="2:51" ht="22.5" customHeight="1">
      <c r="B22" s="14" t="s">
        <v>81</v>
      </c>
      <c r="C22" s="114" t="s">
        <v>98</v>
      </c>
      <c r="D22" s="117"/>
      <c r="E22" s="96">
        <v>0</v>
      </c>
      <c r="F22" s="164"/>
      <c r="G22" s="121"/>
      <c r="H22" s="130">
        <v>6.9</v>
      </c>
      <c r="I22" s="16">
        <v>254</v>
      </c>
      <c r="J22" s="102" t="s">
        <v>99</v>
      </c>
      <c r="K22" s="168" t="s">
        <v>54</v>
      </c>
      <c r="L22" s="56">
        <v>1</v>
      </c>
      <c r="M22" s="105" t="s">
        <v>32</v>
      </c>
      <c r="N22" s="105">
        <v>0</v>
      </c>
      <c r="O22" s="105" t="s">
        <v>141</v>
      </c>
      <c r="P22" s="105" t="s">
        <v>134</v>
      </c>
      <c r="Q22" s="105">
        <v>0</v>
      </c>
      <c r="R22" s="105">
        <v>0</v>
      </c>
      <c r="S22" s="105">
        <v>0</v>
      </c>
      <c r="T22" s="15">
        <v>47</v>
      </c>
      <c r="U22" s="15">
        <v>6</v>
      </c>
      <c r="V22" s="82">
        <v>6</v>
      </c>
      <c r="W22" s="55"/>
      <c r="X22" s="55"/>
      <c r="Y22" s="150">
        <v>6</v>
      </c>
      <c r="Z22" s="146">
        <v>6</v>
      </c>
      <c r="AA22" s="82">
        <v>0</v>
      </c>
      <c r="AB22" s="15">
        <v>494.23320000000001</v>
      </c>
      <c r="AC22" s="24">
        <v>79077.312000000005</v>
      </c>
      <c r="AD22" s="141" t="s">
        <v>129</v>
      </c>
      <c r="AE22" s="173"/>
      <c r="AF22" s="174"/>
      <c r="AG22" s="105"/>
      <c r="AH22" s="137"/>
      <c r="AI22" s="109"/>
      <c r="AJ22" s="149"/>
      <c r="AK22" s="149">
        <f t="shared" si="0"/>
        <v>0</v>
      </c>
      <c r="AL22" s="154">
        <f t="shared" si="1"/>
        <v>0</v>
      </c>
      <c r="AM22" s="35"/>
      <c r="AN22" s="16">
        <f t="shared" si="2"/>
        <v>0</v>
      </c>
      <c r="AO22" s="15"/>
      <c r="AP22" s="24">
        <f t="shared" si="3"/>
        <v>0</v>
      </c>
      <c r="AQ22" s="158"/>
      <c r="AR22" s="125"/>
      <c r="AS22" s="158"/>
      <c r="AT22" s="125"/>
      <c r="AU22" s="158"/>
      <c r="AV22" s="125"/>
      <c r="AW22" s="158"/>
      <c r="AX22" s="181"/>
      <c r="AY22" s="186">
        <f t="shared" si="4"/>
        <v>0</v>
      </c>
    </row>
    <row r="23" spans="2:51" ht="22.5" customHeight="1">
      <c r="B23" s="14" t="s">
        <v>81</v>
      </c>
      <c r="C23" s="114" t="s">
        <v>98</v>
      </c>
      <c r="D23" s="117"/>
      <c r="E23" s="96">
        <v>0</v>
      </c>
      <c r="F23" s="164"/>
      <c r="G23" s="121"/>
      <c r="H23" s="130">
        <v>6.9</v>
      </c>
      <c r="I23" s="16">
        <v>254</v>
      </c>
      <c r="J23" s="102" t="s">
        <v>100</v>
      </c>
      <c r="K23" s="168" t="s">
        <v>54</v>
      </c>
      <c r="L23" s="56">
        <v>1</v>
      </c>
      <c r="M23" s="105" t="s">
        <v>32</v>
      </c>
      <c r="N23" s="105">
        <v>0</v>
      </c>
      <c r="O23" s="105" t="s">
        <v>141</v>
      </c>
      <c r="P23" s="105" t="s">
        <v>134</v>
      </c>
      <c r="Q23" s="105">
        <v>0</v>
      </c>
      <c r="R23" s="105">
        <v>0</v>
      </c>
      <c r="S23" s="105" t="s">
        <v>142</v>
      </c>
      <c r="T23" s="15">
        <v>47</v>
      </c>
      <c r="U23" s="15">
        <v>2</v>
      </c>
      <c r="V23" s="82">
        <v>2</v>
      </c>
      <c r="W23" s="55"/>
      <c r="X23" s="55"/>
      <c r="Y23" s="150">
        <v>2</v>
      </c>
      <c r="Z23" s="146">
        <v>2</v>
      </c>
      <c r="AA23" s="82">
        <v>0</v>
      </c>
      <c r="AB23" s="15">
        <v>164.74440000000001</v>
      </c>
      <c r="AC23" s="24">
        <v>26359.104000000003</v>
      </c>
      <c r="AD23" s="141" t="s">
        <v>129</v>
      </c>
      <c r="AE23" s="173"/>
      <c r="AF23" s="174"/>
      <c r="AG23" s="105"/>
      <c r="AH23" s="137"/>
      <c r="AI23" s="109"/>
      <c r="AJ23" s="149"/>
      <c r="AK23" s="149">
        <f t="shared" si="0"/>
        <v>0</v>
      </c>
      <c r="AL23" s="154">
        <f t="shared" si="1"/>
        <v>0</v>
      </c>
      <c r="AM23" s="35"/>
      <c r="AN23" s="16">
        <f t="shared" si="2"/>
        <v>0</v>
      </c>
      <c r="AO23" s="15"/>
      <c r="AP23" s="24">
        <f t="shared" si="3"/>
        <v>0</v>
      </c>
      <c r="AQ23" s="158"/>
      <c r="AR23" s="125"/>
      <c r="AS23" s="158"/>
      <c r="AT23" s="125"/>
      <c r="AU23" s="158"/>
      <c r="AV23" s="125"/>
      <c r="AW23" s="158"/>
      <c r="AX23" s="181"/>
      <c r="AY23" s="186">
        <f t="shared" si="4"/>
        <v>0</v>
      </c>
    </row>
    <row r="24" spans="2:51" ht="22.5" customHeight="1">
      <c r="B24" s="14" t="s">
        <v>81</v>
      </c>
      <c r="C24" s="114" t="s">
        <v>98</v>
      </c>
      <c r="D24" s="117"/>
      <c r="E24" s="96">
        <v>0</v>
      </c>
      <c r="F24" s="164"/>
      <c r="G24" s="121"/>
      <c r="H24" s="130">
        <v>6.9</v>
      </c>
      <c r="I24" s="16">
        <v>254</v>
      </c>
      <c r="J24" s="102" t="s">
        <v>48</v>
      </c>
      <c r="K24" s="168" t="s">
        <v>61</v>
      </c>
      <c r="L24" s="56">
        <v>1</v>
      </c>
      <c r="M24" s="105" t="s">
        <v>31</v>
      </c>
      <c r="N24" s="105" t="s">
        <v>121</v>
      </c>
      <c r="O24" s="105" t="s">
        <v>143</v>
      </c>
      <c r="P24" s="105" t="s">
        <v>144</v>
      </c>
      <c r="Q24" s="105">
        <v>0</v>
      </c>
      <c r="R24" s="105">
        <v>0</v>
      </c>
      <c r="S24" s="105">
        <v>0</v>
      </c>
      <c r="T24" s="15">
        <v>120</v>
      </c>
      <c r="U24" s="15">
        <v>6</v>
      </c>
      <c r="V24" s="82">
        <v>6</v>
      </c>
      <c r="W24" s="55"/>
      <c r="X24" s="55"/>
      <c r="Y24" s="150">
        <v>6</v>
      </c>
      <c r="Z24" s="146">
        <v>6</v>
      </c>
      <c r="AA24" s="82">
        <v>0</v>
      </c>
      <c r="AB24" s="15">
        <v>1261.8719999999998</v>
      </c>
      <c r="AC24" s="24">
        <v>201899.51999999996</v>
      </c>
      <c r="AD24" s="141" t="s">
        <v>30</v>
      </c>
      <c r="AE24" s="173"/>
      <c r="AF24" s="174"/>
      <c r="AG24" s="105"/>
      <c r="AH24" s="137"/>
      <c r="AI24" s="109"/>
      <c r="AJ24" s="149"/>
      <c r="AK24" s="149">
        <f t="shared" si="0"/>
        <v>0</v>
      </c>
      <c r="AL24" s="154">
        <f t="shared" si="1"/>
        <v>0</v>
      </c>
      <c r="AM24" s="35"/>
      <c r="AN24" s="16">
        <f t="shared" si="2"/>
        <v>0</v>
      </c>
      <c r="AO24" s="15"/>
      <c r="AP24" s="24">
        <f t="shared" si="3"/>
        <v>0</v>
      </c>
      <c r="AQ24" s="158"/>
      <c r="AR24" s="125"/>
      <c r="AS24" s="158"/>
      <c r="AT24" s="125"/>
      <c r="AU24" s="158"/>
      <c r="AV24" s="125"/>
      <c r="AW24" s="158"/>
      <c r="AX24" s="181"/>
      <c r="AY24" s="186">
        <f t="shared" si="4"/>
        <v>0</v>
      </c>
    </row>
    <row r="25" spans="2:51" ht="22.5" customHeight="1">
      <c r="B25" s="14" t="s">
        <v>81</v>
      </c>
      <c r="C25" s="114" t="s">
        <v>98</v>
      </c>
      <c r="D25" s="117"/>
      <c r="E25" s="96">
        <v>0</v>
      </c>
      <c r="F25" s="164"/>
      <c r="G25" s="121"/>
      <c r="H25" s="130">
        <v>6.9</v>
      </c>
      <c r="I25" s="16">
        <v>254</v>
      </c>
      <c r="J25" s="102" t="s">
        <v>101</v>
      </c>
      <c r="K25" s="168" t="s">
        <v>61</v>
      </c>
      <c r="L25" s="56">
        <v>1</v>
      </c>
      <c r="M25" s="105" t="s">
        <v>58</v>
      </c>
      <c r="N25" s="105">
        <v>0</v>
      </c>
      <c r="O25" s="105" t="s">
        <v>145</v>
      </c>
      <c r="P25" s="105" t="s">
        <v>146</v>
      </c>
      <c r="Q25" s="105">
        <v>0</v>
      </c>
      <c r="R25" s="105">
        <v>0</v>
      </c>
      <c r="S25" s="105">
        <v>0</v>
      </c>
      <c r="T25" s="15">
        <v>69</v>
      </c>
      <c r="U25" s="15">
        <v>3</v>
      </c>
      <c r="V25" s="82">
        <v>3</v>
      </c>
      <c r="W25" s="55"/>
      <c r="X25" s="55"/>
      <c r="Y25" s="150">
        <v>3</v>
      </c>
      <c r="Z25" s="146">
        <v>3</v>
      </c>
      <c r="AA25" s="82">
        <v>0</v>
      </c>
      <c r="AB25" s="15">
        <v>362.78820000000007</v>
      </c>
      <c r="AC25" s="24">
        <v>58046.112000000008</v>
      </c>
      <c r="AD25" s="141" t="s">
        <v>30</v>
      </c>
      <c r="AE25" s="173"/>
      <c r="AF25" s="174"/>
      <c r="AG25" s="105"/>
      <c r="AH25" s="137"/>
      <c r="AI25" s="109"/>
      <c r="AJ25" s="149"/>
      <c r="AK25" s="149">
        <f t="shared" si="0"/>
        <v>0</v>
      </c>
      <c r="AL25" s="154">
        <f t="shared" si="1"/>
        <v>0</v>
      </c>
      <c r="AM25" s="35"/>
      <c r="AN25" s="16">
        <f t="shared" si="2"/>
        <v>0</v>
      </c>
      <c r="AO25" s="15"/>
      <c r="AP25" s="24">
        <f t="shared" si="3"/>
        <v>0</v>
      </c>
      <c r="AQ25" s="158"/>
      <c r="AR25" s="125"/>
      <c r="AS25" s="158"/>
      <c r="AT25" s="125"/>
      <c r="AU25" s="158"/>
      <c r="AV25" s="125"/>
      <c r="AW25" s="158"/>
      <c r="AX25" s="181"/>
      <c r="AY25" s="186">
        <f t="shared" si="4"/>
        <v>0</v>
      </c>
    </row>
    <row r="26" spans="2:51" ht="22.5" customHeight="1">
      <c r="B26" s="14" t="s">
        <v>81</v>
      </c>
      <c r="C26" s="114" t="s">
        <v>98</v>
      </c>
      <c r="D26" s="117"/>
      <c r="E26" s="96">
        <v>0</v>
      </c>
      <c r="F26" s="164"/>
      <c r="G26" s="121"/>
      <c r="H26" s="130">
        <v>6.9</v>
      </c>
      <c r="I26" s="16">
        <v>254</v>
      </c>
      <c r="J26" s="102" t="s">
        <v>89</v>
      </c>
      <c r="K26" s="168" t="s">
        <v>63</v>
      </c>
      <c r="L26" s="56">
        <v>1</v>
      </c>
      <c r="M26" s="105" t="s">
        <v>57</v>
      </c>
      <c r="N26" s="105">
        <v>0</v>
      </c>
      <c r="O26" s="105" t="s">
        <v>132</v>
      </c>
      <c r="P26" s="105" t="s">
        <v>127</v>
      </c>
      <c r="Q26" s="105">
        <v>0</v>
      </c>
      <c r="R26" s="105">
        <v>0</v>
      </c>
      <c r="S26" s="105">
        <v>0</v>
      </c>
      <c r="T26" s="15">
        <v>49</v>
      </c>
      <c r="U26" s="15">
        <v>1</v>
      </c>
      <c r="V26" s="82">
        <v>1</v>
      </c>
      <c r="W26" s="55"/>
      <c r="X26" s="55"/>
      <c r="Y26" s="150">
        <v>1</v>
      </c>
      <c r="Z26" s="146">
        <v>1</v>
      </c>
      <c r="AA26" s="82">
        <v>0</v>
      </c>
      <c r="AB26" s="15">
        <v>85.877400000000009</v>
      </c>
      <c r="AC26" s="24">
        <v>13740.384000000002</v>
      </c>
      <c r="AD26" s="142" t="s">
        <v>30</v>
      </c>
      <c r="AE26" s="173"/>
      <c r="AF26" s="174"/>
      <c r="AG26" s="105"/>
      <c r="AH26" s="137"/>
      <c r="AI26" s="109"/>
      <c r="AJ26" s="149"/>
      <c r="AK26" s="149">
        <f t="shared" si="0"/>
        <v>0</v>
      </c>
      <c r="AL26" s="154">
        <f t="shared" si="1"/>
        <v>0</v>
      </c>
      <c r="AM26" s="35"/>
      <c r="AN26" s="16">
        <f t="shared" si="2"/>
        <v>0</v>
      </c>
      <c r="AO26" s="15"/>
      <c r="AP26" s="24">
        <f t="shared" si="3"/>
        <v>0</v>
      </c>
      <c r="AQ26" s="158"/>
      <c r="AR26" s="125"/>
      <c r="AS26" s="158"/>
      <c r="AT26" s="125"/>
      <c r="AU26" s="158"/>
      <c r="AV26" s="125"/>
      <c r="AW26" s="158"/>
      <c r="AX26" s="181"/>
      <c r="AY26" s="186">
        <f t="shared" si="4"/>
        <v>0</v>
      </c>
    </row>
    <row r="27" spans="2:51" ht="22.5" customHeight="1">
      <c r="B27" s="14" t="s">
        <v>81</v>
      </c>
      <c r="C27" s="114" t="s">
        <v>98</v>
      </c>
      <c r="D27" s="117"/>
      <c r="E27" s="96">
        <v>0</v>
      </c>
      <c r="F27" s="164"/>
      <c r="G27" s="121"/>
      <c r="H27" s="130">
        <v>24</v>
      </c>
      <c r="I27" s="16">
        <v>365</v>
      </c>
      <c r="J27" s="102" t="s">
        <v>90</v>
      </c>
      <c r="K27" s="168" t="s">
        <v>133</v>
      </c>
      <c r="L27" s="56">
        <v>1</v>
      </c>
      <c r="M27" s="105" t="s">
        <v>33</v>
      </c>
      <c r="N27" s="105">
        <v>0</v>
      </c>
      <c r="O27" s="105">
        <v>0</v>
      </c>
      <c r="P27" s="105" t="s">
        <v>134</v>
      </c>
      <c r="Q27" s="105" t="s">
        <v>135</v>
      </c>
      <c r="R27" s="105" t="s">
        <v>136</v>
      </c>
      <c r="S27" s="105">
        <v>0</v>
      </c>
      <c r="T27" s="15">
        <v>28</v>
      </c>
      <c r="U27" s="15">
        <v>1</v>
      </c>
      <c r="V27" s="82">
        <v>1</v>
      </c>
      <c r="W27" s="55"/>
      <c r="X27" s="55"/>
      <c r="Y27" s="150">
        <v>1</v>
      </c>
      <c r="Z27" s="146">
        <v>1</v>
      </c>
      <c r="AA27" s="82">
        <v>0</v>
      </c>
      <c r="AB27" s="15">
        <v>245.28</v>
      </c>
      <c r="AC27" s="24">
        <v>39244.800000000003</v>
      </c>
      <c r="AD27" s="141" t="s">
        <v>30</v>
      </c>
      <c r="AE27" s="173"/>
      <c r="AF27" s="174"/>
      <c r="AG27" s="105"/>
      <c r="AH27" s="137"/>
      <c r="AI27" s="109"/>
      <c r="AJ27" s="149"/>
      <c r="AK27" s="149"/>
      <c r="AL27" s="154"/>
      <c r="AM27" s="35"/>
      <c r="AN27" s="16"/>
      <c r="AO27" s="15"/>
      <c r="AP27" s="24"/>
      <c r="AQ27" s="158"/>
      <c r="AR27" s="125"/>
      <c r="AS27" s="158"/>
      <c r="AT27" s="125"/>
      <c r="AU27" s="158"/>
      <c r="AV27" s="125"/>
      <c r="AW27" s="158"/>
      <c r="AX27" s="181"/>
      <c r="AY27" s="186"/>
    </row>
    <row r="28" spans="2:51" ht="22.5" customHeight="1">
      <c r="B28" s="14"/>
      <c r="C28" s="114"/>
      <c r="D28" s="117"/>
      <c r="E28" s="96">
        <v>0</v>
      </c>
      <c r="F28" s="164"/>
      <c r="G28" s="121"/>
      <c r="H28" s="130"/>
      <c r="I28" s="16"/>
      <c r="J28" s="102" t="s">
        <v>51</v>
      </c>
      <c r="K28" s="168" t="s">
        <v>147</v>
      </c>
      <c r="L28" s="56" t="s">
        <v>148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5" t="s">
        <v>147</v>
      </c>
      <c r="U28" s="15"/>
      <c r="V28" s="82">
        <v>0</v>
      </c>
      <c r="W28" s="55"/>
      <c r="X28" s="55"/>
      <c r="Y28" s="150" t="s">
        <v>148</v>
      </c>
      <c r="Z28" s="146" t="s">
        <v>148</v>
      </c>
      <c r="AA28" s="82">
        <v>0</v>
      </c>
      <c r="AB28" s="15" t="s">
        <v>148</v>
      </c>
      <c r="AC28" s="24" t="s">
        <v>148</v>
      </c>
      <c r="AD28" s="141"/>
      <c r="AE28" s="173"/>
      <c r="AF28" s="174"/>
      <c r="AG28" s="105"/>
      <c r="AH28" s="137"/>
      <c r="AI28" s="109"/>
      <c r="AJ28" s="149"/>
      <c r="AK28" s="149"/>
      <c r="AL28" s="154"/>
      <c r="AM28" s="35"/>
      <c r="AN28" s="16"/>
      <c r="AO28" s="15"/>
      <c r="AP28" s="24"/>
      <c r="AQ28" s="158"/>
      <c r="AR28" s="125"/>
      <c r="AS28" s="158"/>
      <c r="AT28" s="125"/>
      <c r="AU28" s="158"/>
      <c r="AV28" s="125"/>
      <c r="AW28" s="158"/>
      <c r="AX28" s="181"/>
      <c r="AY28" s="186"/>
    </row>
    <row r="29" spans="2:51" ht="22.5" customHeight="1">
      <c r="B29" s="14"/>
      <c r="C29" s="114"/>
      <c r="D29" s="117"/>
      <c r="E29" s="96">
        <v>0</v>
      </c>
      <c r="F29" s="164"/>
      <c r="G29" s="121"/>
      <c r="H29" s="130"/>
      <c r="I29" s="16"/>
      <c r="J29" s="102" t="s">
        <v>51</v>
      </c>
      <c r="K29" s="169" t="s">
        <v>147</v>
      </c>
      <c r="L29" s="57" t="s">
        <v>148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22" t="s">
        <v>147</v>
      </c>
      <c r="U29" s="22"/>
      <c r="V29" s="82">
        <v>0</v>
      </c>
      <c r="W29" s="55"/>
      <c r="X29" s="55"/>
      <c r="Y29" s="150" t="s">
        <v>148</v>
      </c>
      <c r="Z29" s="146" t="s">
        <v>148</v>
      </c>
      <c r="AA29" s="82">
        <v>0</v>
      </c>
      <c r="AB29" s="22" t="s">
        <v>148</v>
      </c>
      <c r="AC29" s="25" t="s">
        <v>148</v>
      </c>
      <c r="AD29" s="143">
        <v>0</v>
      </c>
      <c r="AE29" s="175"/>
      <c r="AF29" s="176"/>
      <c r="AG29" s="106"/>
      <c r="AH29" s="138"/>
      <c r="AI29" s="110"/>
      <c r="AJ29" s="150"/>
      <c r="AK29" s="150"/>
      <c r="AL29" s="155"/>
      <c r="AM29" s="36"/>
      <c r="AN29" s="28"/>
      <c r="AO29" s="22"/>
      <c r="AP29" s="25"/>
      <c r="AQ29" s="158"/>
      <c r="AR29" s="125"/>
      <c r="AS29" s="158"/>
      <c r="AT29" s="125"/>
      <c r="AU29" s="158"/>
      <c r="AV29" s="125"/>
      <c r="AW29" s="158"/>
      <c r="AX29" s="181"/>
      <c r="AY29" s="187"/>
    </row>
    <row r="30" spans="2:51" ht="22.5" customHeight="1" thickBot="1">
      <c r="B30" s="17"/>
      <c r="C30" s="115"/>
      <c r="D30" s="118"/>
      <c r="E30" s="97">
        <v>0</v>
      </c>
      <c r="F30" s="165"/>
      <c r="G30" s="122"/>
      <c r="H30" s="131"/>
      <c r="I30" s="19"/>
      <c r="J30" s="103" t="s">
        <v>51</v>
      </c>
      <c r="K30" s="170" t="s">
        <v>147</v>
      </c>
      <c r="L30" s="58" t="s">
        <v>148</v>
      </c>
      <c r="M30" s="107">
        <v>0</v>
      </c>
      <c r="N30" s="112">
        <v>0</v>
      </c>
      <c r="O30" s="107">
        <v>0</v>
      </c>
      <c r="P30" s="107">
        <v>0</v>
      </c>
      <c r="Q30" s="107">
        <v>0</v>
      </c>
      <c r="R30" s="107">
        <v>0</v>
      </c>
      <c r="S30" s="112">
        <v>0</v>
      </c>
      <c r="T30" s="18" t="s">
        <v>147</v>
      </c>
      <c r="U30" s="18"/>
      <c r="V30" s="82">
        <v>0</v>
      </c>
      <c r="W30" s="85"/>
      <c r="X30" s="85"/>
      <c r="Y30" s="152" t="s">
        <v>148</v>
      </c>
      <c r="Z30" s="147" t="s">
        <v>148</v>
      </c>
      <c r="AA30" s="100">
        <v>0</v>
      </c>
      <c r="AB30" s="18" t="s">
        <v>148</v>
      </c>
      <c r="AC30" s="26" t="s">
        <v>148</v>
      </c>
      <c r="AD30" s="144">
        <v>0</v>
      </c>
      <c r="AE30" s="177"/>
      <c r="AF30" s="178"/>
      <c r="AG30" s="107"/>
      <c r="AH30" s="139"/>
      <c r="AI30" s="111"/>
      <c r="AJ30" s="151"/>
      <c r="AK30" s="151"/>
      <c r="AL30" s="156"/>
      <c r="AM30" s="37"/>
      <c r="AN30" s="19"/>
      <c r="AO30" s="18"/>
      <c r="AP30" s="26"/>
      <c r="AQ30" s="159"/>
      <c r="AR30" s="126"/>
      <c r="AS30" s="159"/>
      <c r="AT30" s="126"/>
      <c r="AU30" s="159"/>
      <c r="AV30" s="126"/>
      <c r="AW30" s="159"/>
      <c r="AX30" s="182"/>
      <c r="AY30" s="188"/>
    </row>
    <row r="31" spans="2:51" ht="30" customHeight="1" thickTop="1"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59" t="s">
        <v>39</v>
      </c>
      <c r="AC31" s="59" t="s">
        <v>38</v>
      </c>
      <c r="AE31" s="20"/>
      <c r="AF31" s="20"/>
      <c r="AG31" s="20"/>
      <c r="AH31" s="20"/>
      <c r="AI31" s="20"/>
      <c r="AJ31" s="27"/>
      <c r="AK31" s="62" t="s">
        <v>106</v>
      </c>
      <c r="AL31" s="62" t="s">
        <v>107</v>
      </c>
      <c r="AM31" s="207" t="s">
        <v>28</v>
      </c>
      <c r="AN31" s="31">
        <f>SUM(AN10:AN30)</f>
        <v>0</v>
      </c>
      <c r="AO31" s="30" t="s">
        <v>29</v>
      </c>
      <c r="AP31" s="31">
        <f>SUM(AP10:AP30)</f>
        <v>0</v>
      </c>
      <c r="AQ31" s="30" t="s">
        <v>67</v>
      </c>
      <c r="AR31" s="31">
        <f>SUM(AQ10:AQ30)</f>
        <v>0</v>
      </c>
      <c r="AS31" s="160" t="s">
        <v>75</v>
      </c>
      <c r="AT31" s="31">
        <f>SUM(AS10:AS30)</f>
        <v>0</v>
      </c>
      <c r="AU31" s="160" t="s">
        <v>76</v>
      </c>
      <c r="AV31" s="31">
        <f>SUM(AU10:AU30)</f>
        <v>0</v>
      </c>
      <c r="AW31" s="160" t="s">
        <v>77</v>
      </c>
      <c r="AX31" s="31">
        <f>SUM(AW10:AW30)</f>
        <v>0</v>
      </c>
      <c r="AY31" s="411" t="s">
        <v>113</v>
      </c>
    </row>
    <row r="32" spans="2:51" ht="15" thickBot="1">
      <c r="AB32" s="60" t="s">
        <v>40</v>
      </c>
      <c r="AC32" s="61">
        <v>10</v>
      </c>
      <c r="AK32" s="63" t="s">
        <v>40</v>
      </c>
      <c r="AL32" s="63">
        <f>$D$4</f>
        <v>10</v>
      </c>
      <c r="AM32" s="208"/>
      <c r="AN32" s="30"/>
      <c r="AO32" s="30"/>
      <c r="AP32" s="31"/>
      <c r="AY32" s="412"/>
    </row>
    <row r="33" spans="2:51" s="1" customFormat="1" ht="33" customHeight="1" thickTop="1" thickBot="1">
      <c r="B33" s="38"/>
      <c r="C33" s="38"/>
      <c r="D33" s="39"/>
      <c r="E33" s="39"/>
      <c r="F33" s="39"/>
      <c r="G33" s="39"/>
      <c r="AB33" s="98">
        <v>3780.1977999999999</v>
      </c>
      <c r="AC33" s="87">
        <v>604831.64799999993</v>
      </c>
      <c r="AD33" s="43"/>
      <c r="AE33" s="43"/>
      <c r="AF33" s="43"/>
      <c r="AG33" s="43"/>
      <c r="AH33" s="43"/>
      <c r="AI33" s="43"/>
      <c r="AJ33" s="43"/>
      <c r="AK33" s="99">
        <f t="array" ref="AK33">SUM(IF(ISERROR(AK10:AK30),0,(AK10:AK30)))</f>
        <v>0</v>
      </c>
      <c r="AL33" s="66">
        <f t="array" ref="AL33">SUM(IF(ISERROR(AL10:AL30),0,(AL10:AL30)))</f>
        <v>0</v>
      </c>
      <c r="AM33" s="209"/>
      <c r="AN33" s="46"/>
      <c r="AO33" s="30"/>
      <c r="AP33" s="31"/>
      <c r="AQ33" s="84"/>
      <c r="AR33" s="84"/>
      <c r="AS33" s="84"/>
      <c r="AT33" s="84"/>
      <c r="AU33" s="84"/>
      <c r="AV33" s="84"/>
      <c r="AW33" s="84"/>
      <c r="AX33" s="84"/>
      <c r="AY33" s="42">
        <f t="array" ref="AY33">SUM(IF(ISERROR(AY10:AY30),0,(AY10:AY30)))</f>
        <v>0</v>
      </c>
    </row>
    <row r="34" spans="2:51" s="1" customFormat="1" ht="39.950000000000003" customHeight="1" thickTop="1" thickBot="1">
      <c r="B34" s="38"/>
      <c r="C34" s="38"/>
      <c r="D34" s="39"/>
      <c r="E34" s="39"/>
      <c r="F34" s="39"/>
      <c r="G34" s="39"/>
      <c r="AB34" s="88"/>
      <c r="AC34" s="89"/>
      <c r="AD34" s="43"/>
      <c r="AE34" s="43"/>
      <c r="AF34" s="43"/>
      <c r="AG34" s="43"/>
      <c r="AH34" s="43"/>
      <c r="AI34" s="43"/>
      <c r="AJ34" s="43"/>
      <c r="AK34" s="88"/>
      <c r="AL34" s="89"/>
      <c r="AM34" s="49"/>
      <c r="AN34" s="46"/>
      <c r="AO34" s="30"/>
      <c r="AP34" s="31"/>
      <c r="AQ34" s="84"/>
      <c r="AR34" s="84"/>
      <c r="AS34" s="84"/>
      <c r="AT34" s="84"/>
      <c r="AU34" s="84"/>
      <c r="AV34" s="84"/>
      <c r="AW34" s="84"/>
      <c r="AX34" s="84"/>
      <c r="AY34" s="53" t="s">
        <v>114</v>
      </c>
    </row>
    <row r="35" spans="2:51" s="1" customFormat="1" ht="33" customHeight="1" thickTop="1" thickBot="1">
      <c r="B35" s="38"/>
      <c r="C35" s="38"/>
      <c r="D35" s="39"/>
      <c r="E35" s="39"/>
      <c r="F35" s="39"/>
      <c r="G35" s="39"/>
      <c r="AB35" s="88"/>
      <c r="AC35" s="89"/>
      <c r="AD35" s="43"/>
      <c r="AE35" s="43"/>
      <c r="AF35" s="43"/>
      <c r="AG35" s="43"/>
      <c r="AH35" s="43"/>
      <c r="AI35" s="43"/>
      <c r="AJ35" s="43"/>
      <c r="AK35" s="205" t="s">
        <v>109</v>
      </c>
      <c r="AL35" s="64" t="s">
        <v>110</v>
      </c>
      <c r="AM35" s="49"/>
      <c r="AN35" s="46"/>
      <c r="AO35" s="30"/>
      <c r="AP35" s="31"/>
      <c r="AQ35" s="84"/>
      <c r="AR35" s="84"/>
      <c r="AS35" s="84"/>
      <c r="AT35" s="84"/>
      <c r="AU35" s="84"/>
      <c r="AV35" s="84"/>
      <c r="AW35" s="84"/>
      <c r="AX35" s="84"/>
      <c r="AY35" s="42">
        <f>AY33*1.1</f>
        <v>0</v>
      </c>
    </row>
    <row r="36" spans="2:51" s="1" customFormat="1" ht="22.5" customHeight="1" thickTop="1" thickBot="1">
      <c r="B36" s="38"/>
      <c r="C36" s="38"/>
      <c r="D36" s="39"/>
      <c r="E36" s="39"/>
      <c r="F36" s="39"/>
      <c r="G36" s="39"/>
      <c r="AB36" s="40"/>
      <c r="AC36" s="43"/>
      <c r="AD36" s="43"/>
      <c r="AE36" s="43"/>
      <c r="AF36" s="43"/>
      <c r="AG36" s="43"/>
      <c r="AH36" s="43"/>
      <c r="AI36" s="43"/>
      <c r="AJ36" s="43"/>
      <c r="AK36" s="206">
        <f>$D$4</f>
        <v>10</v>
      </c>
      <c r="AL36" s="65">
        <f>$D$4</f>
        <v>10</v>
      </c>
      <c r="AM36" s="45"/>
      <c r="AN36" s="43"/>
      <c r="AO36" s="47"/>
      <c r="AP36" s="43"/>
      <c r="AQ36" s="84"/>
      <c r="AR36" s="84"/>
      <c r="AS36" s="84"/>
      <c r="AT36" s="84"/>
      <c r="AU36" s="84"/>
      <c r="AV36" s="84"/>
      <c r="AW36" s="84"/>
      <c r="AX36" s="84"/>
    </row>
    <row r="37" spans="2:51" ht="39.950000000000003" customHeight="1" thickTop="1" thickBot="1">
      <c r="AB37" s="41"/>
      <c r="AC37" s="44"/>
      <c r="AD37" s="41"/>
      <c r="AE37" s="41"/>
      <c r="AF37" s="41"/>
      <c r="AG37" s="41"/>
      <c r="AH37" s="41"/>
      <c r="AI37" s="41"/>
      <c r="AJ37" s="41"/>
      <c r="AK37" s="66">
        <f>AC33-AL33</f>
        <v>604831.64799999993</v>
      </c>
      <c r="AL37" s="87" t="s">
        <v>51</v>
      </c>
      <c r="AM37" s="50"/>
      <c r="AN37" s="48"/>
      <c r="AO37" s="408"/>
      <c r="AP37" s="408"/>
      <c r="AV37" s="123"/>
      <c r="AW37" s="123"/>
      <c r="AX37" s="123"/>
    </row>
    <row r="38" spans="2:51" ht="37.5" customHeight="1" thickTop="1">
      <c r="AL38" s="2" t="s">
        <v>115</v>
      </c>
      <c r="AM38" s="51"/>
      <c r="AV38" s="123"/>
      <c r="AW38" s="407"/>
      <c r="AX38" s="407"/>
    </row>
    <row r="39" spans="2:51" ht="39.950000000000003" customHeight="1">
      <c r="AV39" s="123"/>
      <c r="AW39" s="407"/>
      <c r="AX39" s="407"/>
    </row>
    <row r="40" spans="2:51" ht="37.5" customHeight="1">
      <c r="AV40" s="123"/>
      <c r="AW40" s="407"/>
      <c r="AX40" s="407"/>
    </row>
    <row r="41" spans="2:51">
      <c r="AV41" s="123"/>
      <c r="AW41" s="123"/>
      <c r="AX41" s="123"/>
    </row>
  </sheetData>
  <autoFilter ref="B8:AL37"/>
  <mergeCells count="28">
    <mergeCell ref="J7:AC7"/>
    <mergeCell ref="AD7:AL7"/>
    <mergeCell ref="AO7:AP7"/>
    <mergeCell ref="AE8:AE9"/>
    <mergeCell ref="AF8:AF9"/>
    <mergeCell ref="AG8:AG9"/>
    <mergeCell ref="AM7:AN7"/>
    <mergeCell ref="AA8:AA9"/>
    <mergeCell ref="Q8:Q9"/>
    <mergeCell ref="R8:R9"/>
    <mergeCell ref="AD8:AD9"/>
    <mergeCell ref="L8:L9"/>
    <mergeCell ref="M8:M9"/>
    <mergeCell ref="P8:P9"/>
    <mergeCell ref="B8:B9"/>
    <mergeCell ref="C8:C9"/>
    <mergeCell ref="D8:D9"/>
    <mergeCell ref="J8:J9"/>
    <mergeCell ref="K8:K9"/>
    <mergeCell ref="E8:E9"/>
    <mergeCell ref="AW40:AX40"/>
    <mergeCell ref="AO37:AP37"/>
    <mergeCell ref="O8:O9"/>
    <mergeCell ref="AY31:AY32"/>
    <mergeCell ref="N8:N9"/>
    <mergeCell ref="S8:S9"/>
    <mergeCell ref="AW38:AX38"/>
    <mergeCell ref="AW39:AX39"/>
  </mergeCells>
  <phoneticPr fontId="105"/>
  <conditionalFormatting sqref="Y10:Y11 Y15:Y30 AJ15:AJ30">
    <cfRule type="expression" dxfId="93" priority="13">
      <formula>Y10="手入力"</formula>
    </cfRule>
  </conditionalFormatting>
  <conditionalFormatting sqref="AJ10:AJ11">
    <cfRule type="expression" dxfId="92" priority="12">
      <formula>AJ10="手入力"</formula>
    </cfRule>
  </conditionalFormatting>
  <conditionalFormatting sqref="Y12:Y13">
    <cfRule type="expression" dxfId="91" priority="11">
      <formula>Y12="手入力"</formula>
    </cfRule>
  </conditionalFormatting>
  <conditionalFormatting sqref="AJ12:AJ13">
    <cfRule type="expression" dxfId="90" priority="10">
      <formula>AJ12="手入力"</formula>
    </cfRule>
  </conditionalFormatting>
  <conditionalFormatting sqref="Y14">
    <cfRule type="expression" dxfId="89" priority="5">
      <formula>Y14="手入力"</formula>
    </cfRule>
  </conditionalFormatting>
  <conditionalFormatting sqref="AJ14">
    <cfRule type="expression" dxfId="88" priority="4">
      <formula>AJ14="手入力"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34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C13" sqref="C13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150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151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153</v>
      </c>
      <c r="C5" s="235"/>
      <c r="D5" s="204">
        <v>19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154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155</v>
      </c>
      <c r="AT7" s="242"/>
      <c r="AU7" s="242"/>
      <c r="AV7" s="242"/>
      <c r="AW7" s="242"/>
      <c r="AX7" s="242"/>
      <c r="AY7" s="243" t="s">
        <v>156</v>
      </c>
    </row>
    <row r="8" spans="2:51" ht="22.5" customHeight="1" thickBot="1">
      <c r="B8" s="460" t="s">
        <v>3</v>
      </c>
      <c r="C8" s="462" t="s">
        <v>4</v>
      </c>
      <c r="D8" s="464" t="s">
        <v>157</v>
      </c>
      <c r="E8" s="466" t="s">
        <v>78</v>
      </c>
      <c r="F8" s="244" t="s">
        <v>102</v>
      </c>
      <c r="G8" s="244" t="s">
        <v>158</v>
      </c>
      <c r="H8" s="245" t="s">
        <v>5</v>
      </c>
      <c r="I8" s="246" t="s">
        <v>159</v>
      </c>
      <c r="J8" s="467" t="s">
        <v>6</v>
      </c>
      <c r="K8" s="443" t="s">
        <v>160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 t="s">
        <v>161</v>
      </c>
      <c r="C10" s="279" t="s">
        <v>162</v>
      </c>
      <c r="D10" s="280" t="s">
        <v>163</v>
      </c>
      <c r="E10" s="281">
        <v>0</v>
      </c>
      <c r="F10" s="282"/>
      <c r="G10" s="283"/>
      <c r="H10" s="284">
        <v>12</v>
      </c>
      <c r="I10" s="285">
        <v>251</v>
      </c>
      <c r="J10" s="286" t="s">
        <v>164</v>
      </c>
      <c r="K10" s="287" t="s">
        <v>165</v>
      </c>
      <c r="L10" s="288">
        <v>1</v>
      </c>
      <c r="M10" s="289" t="s">
        <v>33</v>
      </c>
      <c r="N10" s="289">
        <v>0</v>
      </c>
      <c r="O10" s="289" t="s">
        <v>166</v>
      </c>
      <c r="P10" s="289" t="s">
        <v>167</v>
      </c>
      <c r="Q10" s="289">
        <v>0</v>
      </c>
      <c r="R10" s="289">
        <v>0</v>
      </c>
      <c r="S10" s="289">
        <v>0</v>
      </c>
      <c r="T10" s="290">
        <v>28</v>
      </c>
      <c r="U10" s="290">
        <v>2</v>
      </c>
      <c r="V10" s="291">
        <v>2</v>
      </c>
      <c r="W10" s="290"/>
      <c r="X10" s="290"/>
      <c r="Y10" s="292">
        <v>2</v>
      </c>
      <c r="Z10" s="293">
        <v>2</v>
      </c>
      <c r="AA10" s="291">
        <v>0</v>
      </c>
      <c r="AB10" s="290">
        <v>168.672</v>
      </c>
      <c r="AC10" s="294">
        <v>32047.68</v>
      </c>
      <c r="AD10" s="295" t="s">
        <v>129</v>
      </c>
      <c r="AE10" s="296"/>
      <c r="AF10" s="297"/>
      <c r="AG10" s="289"/>
      <c r="AH10" s="136"/>
      <c r="AI10" s="298"/>
      <c r="AJ10" s="292"/>
      <c r="AK10" s="292">
        <f t="shared" ref="AK10:AK21" si="0">(AI10/1000)*H10*I10*AJ10</f>
        <v>0</v>
      </c>
      <c r="AL10" s="299">
        <f t="shared" ref="AL10:AL21" si="1">AK10*$D$5*$D$4</f>
        <v>0</v>
      </c>
      <c r="AM10" s="300"/>
      <c r="AN10" s="285">
        <f t="shared" ref="AN10:AN21" si="2">AJ10*AM10</f>
        <v>0</v>
      </c>
      <c r="AO10" s="290"/>
      <c r="AP10" s="294">
        <f t="shared" ref="AP10:AP21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21" si="4">AN10+AP10+AQ10+AS10+AU10+AW10</f>
        <v>0</v>
      </c>
    </row>
    <row r="11" spans="2:51" ht="22.5" customHeight="1">
      <c r="B11" s="302" t="s">
        <v>161</v>
      </c>
      <c r="C11" s="303" t="s">
        <v>168</v>
      </c>
      <c r="D11" s="304"/>
      <c r="E11" s="305">
        <v>0</v>
      </c>
      <c r="F11" s="306"/>
      <c r="G11" s="307"/>
      <c r="H11" s="308">
        <v>9.1</v>
      </c>
      <c r="I11" s="309">
        <v>251</v>
      </c>
      <c r="J11" s="310" t="s">
        <v>169</v>
      </c>
      <c r="K11" s="287" t="s">
        <v>170</v>
      </c>
      <c r="L11" s="288">
        <v>1</v>
      </c>
      <c r="M11" s="311" t="s">
        <v>32</v>
      </c>
      <c r="N11" s="311">
        <v>0</v>
      </c>
      <c r="O11" s="311" t="s">
        <v>171</v>
      </c>
      <c r="P11" s="311">
        <v>0</v>
      </c>
      <c r="Q11" s="311">
        <v>0</v>
      </c>
      <c r="R11" s="311">
        <v>0</v>
      </c>
      <c r="S11" s="311">
        <v>0</v>
      </c>
      <c r="T11" s="312">
        <v>47</v>
      </c>
      <c r="U11" s="312">
        <v>2</v>
      </c>
      <c r="V11" s="313">
        <v>2</v>
      </c>
      <c r="W11" s="314"/>
      <c r="X11" s="314"/>
      <c r="Y11" s="315">
        <v>2</v>
      </c>
      <c r="Z11" s="316">
        <v>2</v>
      </c>
      <c r="AA11" s="313">
        <v>0</v>
      </c>
      <c r="AB11" s="312">
        <v>214.7054</v>
      </c>
      <c r="AC11" s="317">
        <v>40794.025999999998</v>
      </c>
      <c r="AD11" s="318" t="s">
        <v>129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 t="s">
        <v>161</v>
      </c>
      <c r="C12" s="303" t="s">
        <v>168</v>
      </c>
      <c r="D12" s="304"/>
      <c r="E12" s="305">
        <v>0</v>
      </c>
      <c r="F12" s="306"/>
      <c r="G12" s="307"/>
      <c r="H12" s="308">
        <v>24</v>
      </c>
      <c r="I12" s="309">
        <v>365</v>
      </c>
      <c r="J12" s="310" t="s">
        <v>172</v>
      </c>
      <c r="K12" s="287" t="s">
        <v>133</v>
      </c>
      <c r="L12" s="288">
        <v>1</v>
      </c>
      <c r="M12" s="311" t="s">
        <v>33</v>
      </c>
      <c r="N12" s="311">
        <v>0</v>
      </c>
      <c r="O12" s="311">
        <v>0</v>
      </c>
      <c r="P12" s="311" t="s">
        <v>135</v>
      </c>
      <c r="Q12" s="311" t="s">
        <v>136</v>
      </c>
      <c r="R12" s="311">
        <v>0</v>
      </c>
      <c r="S12" s="311">
        <v>0</v>
      </c>
      <c r="T12" s="312">
        <v>28</v>
      </c>
      <c r="U12" s="312">
        <v>1</v>
      </c>
      <c r="V12" s="313">
        <v>1</v>
      </c>
      <c r="W12" s="314"/>
      <c r="X12" s="314"/>
      <c r="Y12" s="315">
        <v>1</v>
      </c>
      <c r="Z12" s="316">
        <v>1</v>
      </c>
      <c r="AA12" s="313">
        <v>0</v>
      </c>
      <c r="AB12" s="312">
        <v>245.28</v>
      </c>
      <c r="AC12" s="317">
        <v>46603.199999999997</v>
      </c>
      <c r="AD12" s="318" t="s">
        <v>30</v>
      </c>
      <c r="AE12" s="319"/>
      <c r="AF12" s="320"/>
      <c r="AG12" s="311"/>
      <c r="AH12" s="137"/>
      <c r="AI12" s="321"/>
      <c r="AJ12" s="322"/>
      <c r="AK12" s="322">
        <f t="shared" si="0"/>
        <v>0</v>
      </c>
      <c r="AL12" s="323">
        <f t="shared" si="1"/>
        <v>0</v>
      </c>
      <c r="AM12" s="324"/>
      <c r="AN12" s="309">
        <f t="shared" si="2"/>
        <v>0</v>
      </c>
      <c r="AO12" s="312"/>
      <c r="AP12" s="317">
        <f t="shared" si="3"/>
        <v>0</v>
      </c>
      <c r="AQ12" s="325"/>
      <c r="AR12" s="326"/>
      <c r="AS12" s="325"/>
      <c r="AT12" s="326"/>
      <c r="AU12" s="325"/>
      <c r="AV12" s="326"/>
      <c r="AW12" s="325"/>
      <c r="AX12" s="327"/>
      <c r="AY12" s="328">
        <f t="shared" si="4"/>
        <v>0</v>
      </c>
    </row>
    <row r="13" spans="2:51" ht="22.5" customHeight="1">
      <c r="B13" s="302" t="s">
        <v>161</v>
      </c>
      <c r="C13" s="303" t="s">
        <v>173</v>
      </c>
      <c r="D13" s="304"/>
      <c r="E13" s="305">
        <v>0</v>
      </c>
      <c r="F13" s="306"/>
      <c r="G13" s="307"/>
      <c r="H13" s="308">
        <v>9.1</v>
      </c>
      <c r="I13" s="309">
        <v>251</v>
      </c>
      <c r="J13" s="310" t="s">
        <v>174</v>
      </c>
      <c r="K13" s="287" t="s">
        <v>170</v>
      </c>
      <c r="L13" s="288">
        <v>2</v>
      </c>
      <c r="M13" s="311" t="s">
        <v>32</v>
      </c>
      <c r="N13" s="311">
        <v>0</v>
      </c>
      <c r="O13" s="311" t="s">
        <v>175</v>
      </c>
      <c r="P13" s="311">
        <v>0</v>
      </c>
      <c r="Q13" s="311">
        <v>0</v>
      </c>
      <c r="R13" s="311">
        <v>0</v>
      </c>
      <c r="S13" s="311">
        <v>0</v>
      </c>
      <c r="T13" s="312">
        <v>47</v>
      </c>
      <c r="U13" s="312">
        <v>1</v>
      </c>
      <c r="V13" s="313">
        <v>2</v>
      </c>
      <c r="W13" s="314"/>
      <c r="X13" s="314"/>
      <c r="Y13" s="315">
        <v>1</v>
      </c>
      <c r="Z13" s="316">
        <v>2</v>
      </c>
      <c r="AA13" s="313">
        <v>0</v>
      </c>
      <c r="AB13" s="312">
        <v>214.7054</v>
      </c>
      <c r="AC13" s="317">
        <v>40794.025999999998</v>
      </c>
      <c r="AD13" s="318" t="s">
        <v>129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161</v>
      </c>
      <c r="C14" s="303" t="s">
        <v>173</v>
      </c>
      <c r="D14" s="304"/>
      <c r="E14" s="305">
        <v>0</v>
      </c>
      <c r="F14" s="306"/>
      <c r="G14" s="307"/>
      <c r="H14" s="308">
        <v>9.1</v>
      </c>
      <c r="I14" s="309">
        <v>251</v>
      </c>
      <c r="J14" s="310" t="s">
        <v>176</v>
      </c>
      <c r="K14" s="287" t="s">
        <v>170</v>
      </c>
      <c r="L14" s="288">
        <v>2</v>
      </c>
      <c r="M14" s="311" t="s">
        <v>32</v>
      </c>
      <c r="N14" s="311">
        <v>0</v>
      </c>
      <c r="O14" s="311" t="s">
        <v>175</v>
      </c>
      <c r="P14" s="311">
        <v>0</v>
      </c>
      <c r="Q14" s="311">
        <v>0</v>
      </c>
      <c r="R14" s="311">
        <v>0</v>
      </c>
      <c r="S14" s="311" t="s">
        <v>142</v>
      </c>
      <c r="T14" s="312">
        <v>47</v>
      </c>
      <c r="U14" s="312">
        <v>1</v>
      </c>
      <c r="V14" s="313">
        <v>2</v>
      </c>
      <c r="W14" s="314"/>
      <c r="X14" s="314"/>
      <c r="Y14" s="315">
        <v>1</v>
      </c>
      <c r="Z14" s="316">
        <v>2</v>
      </c>
      <c r="AA14" s="313">
        <v>0</v>
      </c>
      <c r="AB14" s="312">
        <v>214.7054</v>
      </c>
      <c r="AC14" s="317">
        <v>40794.025999999998</v>
      </c>
      <c r="AD14" s="318" t="s">
        <v>129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 t="s">
        <v>161</v>
      </c>
      <c r="C15" s="303" t="s">
        <v>173</v>
      </c>
      <c r="D15" s="304"/>
      <c r="E15" s="305">
        <v>0</v>
      </c>
      <c r="F15" s="306"/>
      <c r="G15" s="307"/>
      <c r="H15" s="308">
        <v>9.1</v>
      </c>
      <c r="I15" s="309">
        <v>251</v>
      </c>
      <c r="J15" s="310" t="s">
        <v>169</v>
      </c>
      <c r="K15" s="287" t="s">
        <v>170</v>
      </c>
      <c r="L15" s="288">
        <v>1</v>
      </c>
      <c r="M15" s="311" t="s">
        <v>32</v>
      </c>
      <c r="N15" s="311">
        <v>0</v>
      </c>
      <c r="O15" s="311" t="s">
        <v>171</v>
      </c>
      <c r="P15" s="311">
        <v>0</v>
      </c>
      <c r="Q15" s="311">
        <v>0</v>
      </c>
      <c r="R15" s="311">
        <v>0</v>
      </c>
      <c r="S15" s="311">
        <v>0</v>
      </c>
      <c r="T15" s="312">
        <v>47</v>
      </c>
      <c r="U15" s="312">
        <v>2</v>
      </c>
      <c r="V15" s="313">
        <v>2</v>
      </c>
      <c r="W15" s="314"/>
      <c r="X15" s="314"/>
      <c r="Y15" s="315">
        <v>2</v>
      </c>
      <c r="Z15" s="316">
        <v>2</v>
      </c>
      <c r="AA15" s="313">
        <v>0</v>
      </c>
      <c r="AB15" s="312">
        <v>214.7054</v>
      </c>
      <c r="AC15" s="317">
        <v>40794.025999999998</v>
      </c>
      <c r="AD15" s="318" t="s">
        <v>129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 t="s">
        <v>161</v>
      </c>
      <c r="C16" s="303" t="s">
        <v>173</v>
      </c>
      <c r="D16" s="304"/>
      <c r="E16" s="305">
        <v>0</v>
      </c>
      <c r="F16" s="306"/>
      <c r="G16" s="307"/>
      <c r="H16" s="308">
        <v>3</v>
      </c>
      <c r="I16" s="309">
        <v>251</v>
      </c>
      <c r="J16" s="310" t="s">
        <v>177</v>
      </c>
      <c r="K16" s="287" t="s">
        <v>178</v>
      </c>
      <c r="L16" s="288">
        <v>1</v>
      </c>
      <c r="M16" s="311" t="s">
        <v>33</v>
      </c>
      <c r="N16" s="311">
        <v>0</v>
      </c>
      <c r="O16" s="311" t="s">
        <v>179</v>
      </c>
      <c r="P16" s="311" t="s">
        <v>180</v>
      </c>
      <c r="Q16" s="311">
        <v>0</v>
      </c>
      <c r="R16" s="311">
        <v>0</v>
      </c>
      <c r="S16" s="311">
        <v>0</v>
      </c>
      <c r="T16" s="312">
        <v>28</v>
      </c>
      <c r="U16" s="312">
        <v>1</v>
      </c>
      <c r="V16" s="313">
        <v>1</v>
      </c>
      <c r="W16" s="314"/>
      <c r="X16" s="314"/>
      <c r="Y16" s="315">
        <v>1</v>
      </c>
      <c r="Z16" s="316">
        <v>1</v>
      </c>
      <c r="AA16" s="313">
        <v>0</v>
      </c>
      <c r="AB16" s="312">
        <v>21.084</v>
      </c>
      <c r="AC16" s="317">
        <v>4005.96</v>
      </c>
      <c r="AD16" s="329" t="s">
        <v>129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02" t="s">
        <v>161</v>
      </c>
      <c r="C17" s="303" t="s">
        <v>181</v>
      </c>
      <c r="D17" s="304"/>
      <c r="E17" s="305">
        <v>0</v>
      </c>
      <c r="F17" s="306"/>
      <c r="G17" s="307"/>
      <c r="H17" s="308">
        <v>9.1</v>
      </c>
      <c r="I17" s="309">
        <v>251</v>
      </c>
      <c r="J17" s="310" t="s">
        <v>174</v>
      </c>
      <c r="K17" s="287" t="s">
        <v>170</v>
      </c>
      <c r="L17" s="288">
        <v>2</v>
      </c>
      <c r="M17" s="311" t="s">
        <v>32</v>
      </c>
      <c r="N17" s="311">
        <v>0</v>
      </c>
      <c r="O17" s="311" t="s">
        <v>175</v>
      </c>
      <c r="P17" s="311">
        <v>0</v>
      </c>
      <c r="Q17" s="311">
        <v>0</v>
      </c>
      <c r="R17" s="311">
        <v>0</v>
      </c>
      <c r="S17" s="311">
        <v>0</v>
      </c>
      <c r="T17" s="312">
        <v>47</v>
      </c>
      <c r="U17" s="312">
        <v>2</v>
      </c>
      <c r="V17" s="313">
        <v>4</v>
      </c>
      <c r="W17" s="314"/>
      <c r="X17" s="314"/>
      <c r="Y17" s="315">
        <v>2</v>
      </c>
      <c r="Z17" s="316">
        <v>4</v>
      </c>
      <c r="AA17" s="313">
        <v>0</v>
      </c>
      <c r="AB17" s="312">
        <v>429.41079999999999</v>
      </c>
      <c r="AC17" s="317">
        <v>81588.051999999996</v>
      </c>
      <c r="AD17" s="318" t="s">
        <v>129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161</v>
      </c>
      <c r="C18" s="303" t="s">
        <v>181</v>
      </c>
      <c r="D18" s="304"/>
      <c r="E18" s="305">
        <v>0</v>
      </c>
      <c r="F18" s="306"/>
      <c r="G18" s="307"/>
      <c r="H18" s="308">
        <v>9.1</v>
      </c>
      <c r="I18" s="309">
        <v>251</v>
      </c>
      <c r="J18" s="310" t="s">
        <v>176</v>
      </c>
      <c r="K18" s="287" t="s">
        <v>170</v>
      </c>
      <c r="L18" s="288">
        <v>2</v>
      </c>
      <c r="M18" s="311" t="s">
        <v>32</v>
      </c>
      <c r="N18" s="311">
        <v>0</v>
      </c>
      <c r="O18" s="311" t="s">
        <v>175</v>
      </c>
      <c r="P18" s="311">
        <v>0</v>
      </c>
      <c r="Q18" s="311">
        <v>0</v>
      </c>
      <c r="R18" s="311">
        <v>0</v>
      </c>
      <c r="S18" s="311" t="s">
        <v>142</v>
      </c>
      <c r="T18" s="312">
        <v>47</v>
      </c>
      <c r="U18" s="312">
        <v>1</v>
      </c>
      <c r="V18" s="313">
        <v>2</v>
      </c>
      <c r="W18" s="314"/>
      <c r="X18" s="314"/>
      <c r="Y18" s="315">
        <v>1</v>
      </c>
      <c r="Z18" s="316">
        <v>2</v>
      </c>
      <c r="AA18" s="313">
        <v>0</v>
      </c>
      <c r="AB18" s="312">
        <v>214.7054</v>
      </c>
      <c r="AC18" s="317">
        <v>40794.025999999998</v>
      </c>
      <c r="AD18" s="318" t="s">
        <v>129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 t="s">
        <v>161</v>
      </c>
      <c r="C19" s="303" t="s">
        <v>182</v>
      </c>
      <c r="D19" s="304"/>
      <c r="E19" s="305">
        <v>0</v>
      </c>
      <c r="F19" s="306"/>
      <c r="G19" s="307"/>
      <c r="H19" s="308">
        <v>9.1</v>
      </c>
      <c r="I19" s="309">
        <v>251</v>
      </c>
      <c r="J19" s="310" t="s">
        <v>183</v>
      </c>
      <c r="K19" s="287" t="s">
        <v>170</v>
      </c>
      <c r="L19" s="288">
        <v>2</v>
      </c>
      <c r="M19" s="311" t="s">
        <v>32</v>
      </c>
      <c r="N19" s="311">
        <v>0</v>
      </c>
      <c r="O19" s="311" t="s">
        <v>175</v>
      </c>
      <c r="P19" s="311" t="s">
        <v>134</v>
      </c>
      <c r="Q19" s="311">
        <v>0</v>
      </c>
      <c r="R19" s="311">
        <v>0</v>
      </c>
      <c r="S19" s="311">
        <v>0</v>
      </c>
      <c r="T19" s="312">
        <v>47</v>
      </c>
      <c r="U19" s="312">
        <v>7</v>
      </c>
      <c r="V19" s="313">
        <v>14</v>
      </c>
      <c r="W19" s="314"/>
      <c r="X19" s="314"/>
      <c r="Y19" s="315">
        <v>7</v>
      </c>
      <c r="Z19" s="316">
        <v>14</v>
      </c>
      <c r="AA19" s="313">
        <v>0</v>
      </c>
      <c r="AB19" s="312">
        <v>1502.9377999999999</v>
      </c>
      <c r="AC19" s="317">
        <v>285558.18199999997</v>
      </c>
      <c r="AD19" s="318" t="s">
        <v>129</v>
      </c>
      <c r="AE19" s="319"/>
      <c r="AF19" s="320"/>
      <c r="AG19" s="311"/>
      <c r="AH19" s="137"/>
      <c r="AI19" s="321"/>
      <c r="AJ19" s="322"/>
      <c r="AK19" s="322">
        <f t="shared" si="0"/>
        <v>0</v>
      </c>
      <c r="AL19" s="323">
        <f t="shared" si="1"/>
        <v>0</v>
      </c>
      <c r="AM19" s="324"/>
      <c r="AN19" s="309">
        <f t="shared" si="2"/>
        <v>0</v>
      </c>
      <c r="AO19" s="312"/>
      <c r="AP19" s="317">
        <f t="shared" si="3"/>
        <v>0</v>
      </c>
      <c r="AQ19" s="325"/>
      <c r="AR19" s="326"/>
      <c r="AS19" s="325"/>
      <c r="AT19" s="326"/>
      <c r="AU19" s="325"/>
      <c r="AV19" s="326"/>
      <c r="AW19" s="325"/>
      <c r="AX19" s="327"/>
      <c r="AY19" s="328">
        <f t="shared" si="4"/>
        <v>0</v>
      </c>
    </row>
    <row r="20" spans="2:51" ht="22.5" customHeight="1">
      <c r="B20" s="302" t="s">
        <v>161</v>
      </c>
      <c r="C20" s="303" t="s">
        <v>182</v>
      </c>
      <c r="D20" s="304"/>
      <c r="E20" s="305">
        <v>0</v>
      </c>
      <c r="F20" s="306"/>
      <c r="G20" s="307"/>
      <c r="H20" s="308">
        <v>9.1</v>
      </c>
      <c r="I20" s="309">
        <v>251</v>
      </c>
      <c r="J20" s="310" t="s">
        <v>184</v>
      </c>
      <c r="K20" s="287" t="s">
        <v>170</v>
      </c>
      <c r="L20" s="288">
        <v>2</v>
      </c>
      <c r="M20" s="311" t="s">
        <v>32</v>
      </c>
      <c r="N20" s="311">
        <v>0</v>
      </c>
      <c r="O20" s="311" t="s">
        <v>175</v>
      </c>
      <c r="P20" s="311" t="s">
        <v>134</v>
      </c>
      <c r="Q20" s="311">
        <v>0</v>
      </c>
      <c r="R20" s="311">
        <v>0</v>
      </c>
      <c r="S20" s="311" t="s">
        <v>142</v>
      </c>
      <c r="T20" s="312">
        <v>47</v>
      </c>
      <c r="U20" s="312">
        <v>2</v>
      </c>
      <c r="V20" s="313">
        <v>4</v>
      </c>
      <c r="W20" s="314"/>
      <c r="X20" s="314"/>
      <c r="Y20" s="315">
        <v>2</v>
      </c>
      <c r="Z20" s="316">
        <v>4</v>
      </c>
      <c r="AA20" s="313">
        <v>0</v>
      </c>
      <c r="AB20" s="312">
        <v>429.41079999999999</v>
      </c>
      <c r="AC20" s="317">
        <v>81588.051999999996</v>
      </c>
      <c r="AD20" s="318" t="s">
        <v>129</v>
      </c>
      <c r="AE20" s="319"/>
      <c r="AF20" s="320"/>
      <c r="AG20" s="311"/>
      <c r="AH20" s="137"/>
      <c r="AI20" s="321"/>
      <c r="AJ20" s="322"/>
      <c r="AK20" s="322">
        <f t="shared" si="0"/>
        <v>0</v>
      </c>
      <c r="AL20" s="323">
        <f t="shared" si="1"/>
        <v>0</v>
      </c>
      <c r="AM20" s="324"/>
      <c r="AN20" s="309">
        <f t="shared" si="2"/>
        <v>0</v>
      </c>
      <c r="AO20" s="312"/>
      <c r="AP20" s="317">
        <f t="shared" si="3"/>
        <v>0</v>
      </c>
      <c r="AQ20" s="325"/>
      <c r="AR20" s="326"/>
      <c r="AS20" s="325"/>
      <c r="AT20" s="326"/>
      <c r="AU20" s="325"/>
      <c r="AV20" s="326"/>
      <c r="AW20" s="325"/>
      <c r="AX20" s="327"/>
      <c r="AY20" s="328">
        <f t="shared" si="4"/>
        <v>0</v>
      </c>
    </row>
    <row r="21" spans="2:51" ht="22.5" customHeight="1">
      <c r="B21" s="302" t="s">
        <v>161</v>
      </c>
      <c r="C21" s="303" t="s">
        <v>185</v>
      </c>
      <c r="D21" s="304"/>
      <c r="E21" s="305">
        <v>0</v>
      </c>
      <c r="F21" s="306"/>
      <c r="G21" s="307"/>
      <c r="H21" s="308">
        <v>3</v>
      </c>
      <c r="I21" s="309">
        <v>251</v>
      </c>
      <c r="J21" s="310" t="s">
        <v>186</v>
      </c>
      <c r="K21" s="287" t="s">
        <v>170</v>
      </c>
      <c r="L21" s="288">
        <v>1</v>
      </c>
      <c r="M21" s="311" t="s">
        <v>32</v>
      </c>
      <c r="N21" s="311">
        <v>0</v>
      </c>
      <c r="O21" s="311" t="s">
        <v>171</v>
      </c>
      <c r="P21" s="311" t="s">
        <v>167</v>
      </c>
      <c r="Q21" s="311">
        <v>0</v>
      </c>
      <c r="R21" s="311">
        <v>0</v>
      </c>
      <c r="S21" s="311">
        <v>0</v>
      </c>
      <c r="T21" s="312">
        <v>47</v>
      </c>
      <c r="U21" s="312">
        <v>3</v>
      </c>
      <c r="V21" s="313">
        <v>3</v>
      </c>
      <c r="W21" s="314"/>
      <c r="X21" s="314"/>
      <c r="Y21" s="315">
        <v>3</v>
      </c>
      <c r="Z21" s="316">
        <v>3</v>
      </c>
      <c r="AA21" s="313">
        <v>0</v>
      </c>
      <c r="AB21" s="312">
        <v>106.17300000000002</v>
      </c>
      <c r="AC21" s="317">
        <v>20172.870000000003</v>
      </c>
      <c r="AD21" s="318" t="s">
        <v>129</v>
      </c>
      <c r="AE21" s="319"/>
      <c r="AF21" s="320"/>
      <c r="AG21" s="311"/>
      <c r="AH21" s="137"/>
      <c r="AI21" s="321"/>
      <c r="AJ21" s="322"/>
      <c r="AK21" s="322">
        <f t="shared" si="0"/>
        <v>0</v>
      </c>
      <c r="AL21" s="323">
        <f t="shared" si="1"/>
        <v>0</v>
      </c>
      <c r="AM21" s="324"/>
      <c r="AN21" s="309">
        <f t="shared" si="2"/>
        <v>0</v>
      </c>
      <c r="AO21" s="312"/>
      <c r="AP21" s="317">
        <f t="shared" si="3"/>
        <v>0</v>
      </c>
      <c r="AQ21" s="325"/>
      <c r="AR21" s="326"/>
      <c r="AS21" s="325"/>
      <c r="AT21" s="326"/>
      <c r="AU21" s="325"/>
      <c r="AV21" s="326"/>
      <c r="AW21" s="325"/>
      <c r="AX21" s="327"/>
      <c r="AY21" s="328">
        <f t="shared" si="4"/>
        <v>0</v>
      </c>
    </row>
    <row r="22" spans="2:51" ht="22.5" customHeight="1">
      <c r="B22" s="302"/>
      <c r="C22" s="303"/>
      <c r="D22" s="304"/>
      <c r="E22" s="305">
        <v>0</v>
      </c>
      <c r="F22" s="306"/>
      <c r="G22" s="307"/>
      <c r="H22" s="308"/>
      <c r="I22" s="309"/>
      <c r="J22" s="310" t="s">
        <v>187</v>
      </c>
      <c r="K22" s="287" t="s">
        <v>147</v>
      </c>
      <c r="L22" s="288" t="s">
        <v>148</v>
      </c>
      <c r="M22" s="311">
        <v>0</v>
      </c>
      <c r="N22" s="311">
        <v>0</v>
      </c>
      <c r="O22" s="311">
        <v>0</v>
      </c>
      <c r="P22" s="311">
        <v>0</v>
      </c>
      <c r="Q22" s="311">
        <v>0</v>
      </c>
      <c r="R22" s="311">
        <v>0</v>
      </c>
      <c r="S22" s="311">
        <v>0</v>
      </c>
      <c r="T22" s="312" t="s">
        <v>147</v>
      </c>
      <c r="U22" s="312"/>
      <c r="V22" s="313">
        <v>0</v>
      </c>
      <c r="W22" s="314"/>
      <c r="X22" s="314"/>
      <c r="Y22" s="315" t="s">
        <v>148</v>
      </c>
      <c r="Z22" s="316" t="s">
        <v>148</v>
      </c>
      <c r="AA22" s="313">
        <v>0</v>
      </c>
      <c r="AB22" s="312" t="s">
        <v>148</v>
      </c>
      <c r="AC22" s="317" t="s">
        <v>148</v>
      </c>
      <c r="AD22" s="318"/>
      <c r="AE22" s="319"/>
      <c r="AF22" s="320"/>
      <c r="AG22" s="311"/>
      <c r="AH22" s="137"/>
      <c r="AI22" s="321"/>
      <c r="AJ22" s="322"/>
      <c r="AK22" s="322"/>
      <c r="AL22" s="323"/>
      <c r="AM22" s="324"/>
      <c r="AN22" s="309"/>
      <c r="AO22" s="312"/>
      <c r="AP22" s="317"/>
      <c r="AQ22" s="325"/>
      <c r="AR22" s="326"/>
      <c r="AS22" s="325"/>
      <c r="AT22" s="326"/>
      <c r="AU22" s="325"/>
      <c r="AV22" s="326"/>
      <c r="AW22" s="325"/>
      <c r="AX22" s="327"/>
      <c r="AY22" s="328"/>
    </row>
    <row r="23" spans="2:51" ht="22.5" customHeight="1">
      <c r="B23" s="302"/>
      <c r="C23" s="303"/>
      <c r="D23" s="304"/>
      <c r="E23" s="305">
        <v>0</v>
      </c>
      <c r="F23" s="306"/>
      <c r="G23" s="307"/>
      <c r="H23" s="308"/>
      <c r="I23" s="309"/>
      <c r="J23" s="310" t="s">
        <v>188</v>
      </c>
      <c r="K23" s="330" t="s">
        <v>147</v>
      </c>
      <c r="L23" s="331" t="s">
        <v>148</v>
      </c>
      <c r="M23" s="332">
        <v>0</v>
      </c>
      <c r="N23" s="332">
        <v>0</v>
      </c>
      <c r="O23" s="332">
        <v>0</v>
      </c>
      <c r="P23" s="332">
        <v>0</v>
      </c>
      <c r="Q23" s="332">
        <v>0</v>
      </c>
      <c r="R23" s="332">
        <v>0</v>
      </c>
      <c r="S23" s="332">
        <v>0</v>
      </c>
      <c r="T23" s="314" t="s">
        <v>147</v>
      </c>
      <c r="U23" s="314"/>
      <c r="V23" s="313">
        <v>0</v>
      </c>
      <c r="W23" s="314"/>
      <c r="X23" s="314"/>
      <c r="Y23" s="315" t="s">
        <v>148</v>
      </c>
      <c r="Z23" s="316" t="s">
        <v>148</v>
      </c>
      <c r="AA23" s="313">
        <v>0</v>
      </c>
      <c r="AB23" s="314" t="s">
        <v>148</v>
      </c>
      <c r="AC23" s="333" t="s">
        <v>148</v>
      </c>
      <c r="AD23" s="334">
        <v>0</v>
      </c>
      <c r="AE23" s="335"/>
      <c r="AF23" s="336"/>
      <c r="AG23" s="332"/>
      <c r="AH23" s="138"/>
      <c r="AI23" s="337"/>
      <c r="AJ23" s="315"/>
      <c r="AK23" s="315"/>
      <c r="AL23" s="338"/>
      <c r="AM23" s="339"/>
      <c r="AN23" s="340"/>
      <c r="AO23" s="314"/>
      <c r="AP23" s="333"/>
      <c r="AQ23" s="325"/>
      <c r="AR23" s="326"/>
      <c r="AS23" s="325"/>
      <c r="AT23" s="326"/>
      <c r="AU23" s="325"/>
      <c r="AV23" s="326"/>
      <c r="AW23" s="325"/>
      <c r="AX23" s="327"/>
      <c r="AY23" s="341"/>
    </row>
    <row r="24" spans="2:51" ht="22.5" customHeight="1" thickBot="1">
      <c r="B24" s="342"/>
      <c r="C24" s="343"/>
      <c r="D24" s="344"/>
      <c r="E24" s="345">
        <v>0</v>
      </c>
      <c r="F24" s="346"/>
      <c r="G24" s="347"/>
      <c r="H24" s="348"/>
      <c r="I24" s="349"/>
      <c r="J24" s="350" t="s">
        <v>189</v>
      </c>
      <c r="K24" s="351" t="s">
        <v>147</v>
      </c>
      <c r="L24" s="352" t="s">
        <v>148</v>
      </c>
      <c r="M24" s="353">
        <v>0</v>
      </c>
      <c r="N24" s="353">
        <v>0</v>
      </c>
      <c r="O24" s="353">
        <v>0</v>
      </c>
      <c r="P24" s="353">
        <v>0</v>
      </c>
      <c r="Q24" s="353">
        <v>0</v>
      </c>
      <c r="R24" s="353">
        <v>0</v>
      </c>
      <c r="S24" s="353">
        <v>0</v>
      </c>
      <c r="T24" s="354" t="s">
        <v>147</v>
      </c>
      <c r="U24" s="354"/>
      <c r="V24" s="313">
        <v>0</v>
      </c>
      <c r="W24" s="355"/>
      <c r="X24" s="355"/>
      <c r="Y24" s="356" t="s">
        <v>148</v>
      </c>
      <c r="Z24" s="357" t="s">
        <v>148</v>
      </c>
      <c r="AA24" s="358">
        <v>0</v>
      </c>
      <c r="AB24" s="354" t="s">
        <v>148</v>
      </c>
      <c r="AC24" s="359" t="s">
        <v>148</v>
      </c>
      <c r="AD24" s="360">
        <v>0</v>
      </c>
      <c r="AE24" s="361"/>
      <c r="AF24" s="362"/>
      <c r="AG24" s="353"/>
      <c r="AH24" s="139"/>
      <c r="AI24" s="363"/>
      <c r="AJ24" s="364"/>
      <c r="AK24" s="364"/>
      <c r="AL24" s="365"/>
      <c r="AM24" s="366"/>
      <c r="AN24" s="349"/>
      <c r="AO24" s="354"/>
      <c r="AP24" s="359"/>
      <c r="AQ24" s="367"/>
      <c r="AR24" s="368"/>
      <c r="AS24" s="367"/>
      <c r="AT24" s="368"/>
      <c r="AU24" s="367"/>
      <c r="AV24" s="368"/>
      <c r="AW24" s="367"/>
      <c r="AX24" s="369"/>
      <c r="AY24" s="370"/>
    </row>
    <row r="25" spans="2:51" ht="30" customHeight="1" thickTop="1"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2" t="s">
        <v>39</v>
      </c>
      <c r="AC25" s="372" t="s">
        <v>190</v>
      </c>
      <c r="AE25" s="371"/>
      <c r="AF25" s="371"/>
      <c r="AG25" s="371"/>
      <c r="AH25" s="371"/>
      <c r="AI25" s="371"/>
      <c r="AJ25" s="373"/>
      <c r="AK25" s="374" t="s">
        <v>106</v>
      </c>
      <c r="AL25" s="374" t="s">
        <v>107</v>
      </c>
      <c r="AM25" s="375" t="s">
        <v>28</v>
      </c>
      <c r="AN25" s="31">
        <f>SUM(AN10:AN24)</f>
        <v>0</v>
      </c>
      <c r="AO25" s="376" t="s">
        <v>29</v>
      </c>
      <c r="AP25" s="31">
        <f>SUM(AP10:AP24)</f>
        <v>0</v>
      </c>
      <c r="AQ25" s="376" t="s">
        <v>67</v>
      </c>
      <c r="AR25" s="31">
        <f>SUM(AQ10:AQ24)</f>
        <v>0</v>
      </c>
      <c r="AS25" s="377" t="s">
        <v>75</v>
      </c>
      <c r="AT25" s="31">
        <f>SUM(AS10:AS24)</f>
        <v>0</v>
      </c>
      <c r="AU25" s="377" t="s">
        <v>76</v>
      </c>
      <c r="AV25" s="31">
        <f>SUM(AU10:AU24)</f>
        <v>0</v>
      </c>
      <c r="AW25" s="377" t="s">
        <v>77</v>
      </c>
      <c r="AX25" s="31">
        <f>SUM(AW10:AW24)</f>
        <v>0</v>
      </c>
      <c r="AY25" s="440" t="s">
        <v>191</v>
      </c>
    </row>
    <row r="26" spans="2:51" ht="15" customHeight="1" thickBot="1">
      <c r="AB26" s="378" t="s">
        <v>192</v>
      </c>
      <c r="AC26" s="379">
        <v>10</v>
      </c>
      <c r="AK26" s="380" t="s">
        <v>193</v>
      </c>
      <c r="AL26" s="380">
        <f>$D$4</f>
        <v>10</v>
      </c>
      <c r="AM26" s="381"/>
      <c r="AN26" s="376"/>
      <c r="AO26" s="376"/>
      <c r="AP26" s="31"/>
      <c r="AY26" s="441"/>
    </row>
    <row r="27" spans="2:51" s="384" customFormat="1" ht="33" customHeight="1" thickTop="1" thickBot="1">
      <c r="B27" s="382"/>
      <c r="C27" s="382"/>
      <c r="D27" s="383"/>
      <c r="E27" s="383"/>
      <c r="F27" s="383"/>
      <c r="G27" s="383"/>
      <c r="AB27" s="98">
        <v>3976.4954000000002</v>
      </c>
      <c r="AC27" s="87">
        <v>755534.12599999993</v>
      </c>
      <c r="AD27" s="43"/>
      <c r="AE27" s="43"/>
      <c r="AF27" s="43"/>
      <c r="AG27" s="43"/>
      <c r="AH27" s="43"/>
      <c r="AI27" s="43"/>
      <c r="AJ27" s="43"/>
      <c r="AK27" s="99">
        <f t="array" ref="AK27">SUM(IF(ISERROR(AK10:AK24),0,(AK10:AK24)))</f>
        <v>0</v>
      </c>
      <c r="AL27" s="66">
        <f t="array" ref="AL27">SUM(IF(ISERROR(AL10:AL24),0,(AL10:AL24)))</f>
        <v>0</v>
      </c>
      <c r="AM27" s="209"/>
      <c r="AN27" s="46"/>
      <c r="AO27" s="376"/>
      <c r="AP27" s="31"/>
      <c r="AQ27" s="385"/>
      <c r="AR27" s="385"/>
      <c r="AS27" s="385"/>
      <c r="AT27" s="385"/>
      <c r="AU27" s="385"/>
      <c r="AV27" s="385"/>
      <c r="AW27" s="385"/>
      <c r="AX27" s="385"/>
      <c r="AY27" s="42">
        <f t="array" ref="AY27">SUM(IF(ISERROR(AY10:AY24),0,(AY10:AY24)))</f>
        <v>0</v>
      </c>
    </row>
    <row r="28" spans="2:51" s="384" customFormat="1" ht="39.950000000000003" customHeight="1" thickTop="1" thickBot="1">
      <c r="B28" s="382"/>
      <c r="C28" s="382"/>
      <c r="D28" s="383"/>
      <c r="E28" s="383"/>
      <c r="F28" s="383"/>
      <c r="G28" s="383"/>
      <c r="AB28" s="88"/>
      <c r="AC28" s="89"/>
      <c r="AD28" s="43"/>
      <c r="AE28" s="43"/>
      <c r="AF28" s="43"/>
      <c r="AG28" s="43"/>
      <c r="AH28" s="43"/>
      <c r="AI28" s="43"/>
      <c r="AJ28" s="43"/>
      <c r="AK28" s="88"/>
      <c r="AL28" s="89"/>
      <c r="AM28" s="49"/>
      <c r="AN28" s="46"/>
      <c r="AO28" s="376"/>
      <c r="AP28" s="31"/>
      <c r="AQ28" s="385"/>
      <c r="AR28" s="385"/>
      <c r="AS28" s="385"/>
      <c r="AT28" s="385"/>
      <c r="AU28" s="385"/>
      <c r="AV28" s="385"/>
      <c r="AW28" s="385"/>
      <c r="AX28" s="385"/>
      <c r="AY28" s="386" t="s">
        <v>194</v>
      </c>
    </row>
    <row r="29" spans="2:51" s="384" customFormat="1" ht="33" customHeight="1" thickTop="1" thickBot="1">
      <c r="B29" s="382"/>
      <c r="C29" s="382"/>
      <c r="D29" s="383"/>
      <c r="E29" s="383"/>
      <c r="F29" s="383"/>
      <c r="G29" s="383"/>
      <c r="AB29" s="88"/>
      <c r="AC29" s="89"/>
      <c r="AD29" s="43"/>
      <c r="AE29" s="43"/>
      <c r="AF29" s="43"/>
      <c r="AG29" s="43"/>
      <c r="AH29" s="43"/>
      <c r="AI29" s="43"/>
      <c r="AJ29" s="43"/>
      <c r="AK29" s="387" t="s">
        <v>109</v>
      </c>
      <c r="AL29" s="388" t="s">
        <v>110</v>
      </c>
      <c r="AM29" s="49"/>
      <c r="AN29" s="46"/>
      <c r="AO29" s="376"/>
      <c r="AP29" s="31"/>
      <c r="AQ29" s="385"/>
      <c r="AR29" s="385"/>
      <c r="AS29" s="385"/>
      <c r="AT29" s="385"/>
      <c r="AU29" s="385"/>
      <c r="AV29" s="385"/>
      <c r="AW29" s="385"/>
      <c r="AX29" s="385"/>
      <c r="AY29" s="42">
        <f>AY27*1.1</f>
        <v>0</v>
      </c>
    </row>
    <row r="30" spans="2:51" s="384" customFormat="1" ht="22.5" customHeight="1" thickTop="1" thickBot="1">
      <c r="B30" s="382"/>
      <c r="C30" s="382"/>
      <c r="D30" s="383"/>
      <c r="E30" s="383"/>
      <c r="F30" s="383"/>
      <c r="G30" s="383"/>
      <c r="AB30" s="40"/>
      <c r="AC30" s="43"/>
      <c r="AD30" s="43"/>
      <c r="AE30" s="43"/>
      <c r="AF30" s="43"/>
      <c r="AG30" s="43"/>
      <c r="AH30" s="43"/>
      <c r="AI30" s="43"/>
      <c r="AJ30" s="43"/>
      <c r="AK30" s="389">
        <f>$D$4</f>
        <v>10</v>
      </c>
      <c r="AL30" s="390">
        <f>$D$4</f>
        <v>10</v>
      </c>
      <c r="AM30" s="45"/>
      <c r="AN30" s="43"/>
      <c r="AO30" s="47"/>
      <c r="AP30" s="43"/>
      <c r="AQ30" s="385"/>
      <c r="AR30" s="385"/>
      <c r="AS30" s="385"/>
      <c r="AT30" s="385"/>
      <c r="AU30" s="385"/>
      <c r="AV30" s="385"/>
      <c r="AW30" s="385"/>
      <c r="AX30" s="385"/>
    </row>
    <row r="31" spans="2:51" ht="39.950000000000003" customHeight="1" thickTop="1" thickBot="1">
      <c r="AB31" s="391"/>
      <c r="AC31" s="44"/>
      <c r="AD31" s="391"/>
      <c r="AE31" s="391"/>
      <c r="AF31" s="391"/>
      <c r="AG31" s="391"/>
      <c r="AH31" s="391"/>
      <c r="AI31" s="391"/>
      <c r="AJ31" s="391"/>
      <c r="AK31" s="66">
        <f>AC27-AL27</f>
        <v>755534.12599999993</v>
      </c>
      <c r="AL31" s="87" t="s">
        <v>195</v>
      </c>
      <c r="AM31" s="392"/>
      <c r="AN31" s="393"/>
      <c r="AO31" s="442"/>
      <c r="AP31" s="442"/>
      <c r="AV31" s="394"/>
      <c r="AW31" s="394"/>
      <c r="AX31" s="394"/>
    </row>
    <row r="32" spans="2:51" ht="37.5" customHeight="1" thickTop="1">
      <c r="AL32" s="222" t="s">
        <v>115</v>
      </c>
      <c r="AM32" s="395"/>
      <c r="AV32" s="394"/>
      <c r="AW32" s="407"/>
      <c r="AX32" s="407"/>
    </row>
    <row r="33" spans="48:50" ht="39.950000000000003" customHeight="1">
      <c r="AV33" s="394"/>
      <c r="AW33" s="407"/>
      <c r="AX33" s="407"/>
    </row>
    <row r="34" spans="48:50" ht="37.5" customHeight="1">
      <c r="AV34" s="394"/>
      <c r="AW34" s="407"/>
      <c r="AX34" s="407"/>
    </row>
  </sheetData>
  <autoFilter ref="B8:AL31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34:AX34"/>
    <mergeCell ref="R8:R9"/>
    <mergeCell ref="S8:S9"/>
    <mergeCell ref="AA8:AA9"/>
    <mergeCell ref="AD8:AD9"/>
    <mergeCell ref="AE8:AE9"/>
    <mergeCell ref="AF8:AF9"/>
    <mergeCell ref="AG8:AG9"/>
    <mergeCell ref="AY25:AY26"/>
    <mergeCell ref="AO31:AP31"/>
    <mergeCell ref="AW32:AX32"/>
    <mergeCell ref="AW33:AX33"/>
  </mergeCells>
  <phoneticPr fontId="105"/>
  <conditionalFormatting sqref="Y10:Y11 Y16:Y24 AJ16:AJ24">
    <cfRule type="expression" dxfId="87" priority="8">
      <formula>Y10="手入力"</formula>
    </cfRule>
  </conditionalFormatting>
  <conditionalFormatting sqref="AJ10:AJ11">
    <cfRule type="expression" dxfId="86" priority="7">
      <formula>AJ10="手入力"</formula>
    </cfRule>
  </conditionalFormatting>
  <conditionalFormatting sqref="Y13:Y14">
    <cfRule type="expression" dxfId="85" priority="6">
      <formula>Y13="手入力"</formula>
    </cfRule>
  </conditionalFormatting>
  <conditionalFormatting sqref="AJ13:AJ14">
    <cfRule type="expression" dxfId="84" priority="5">
      <formula>AJ13="手入力"</formula>
    </cfRule>
  </conditionalFormatting>
  <conditionalFormatting sqref="Y15">
    <cfRule type="expression" dxfId="83" priority="4">
      <formula>Y15="手入力"</formula>
    </cfRule>
  </conditionalFormatting>
  <conditionalFormatting sqref="AJ15">
    <cfRule type="expression" dxfId="82" priority="3">
      <formula>AJ15="手入力"</formula>
    </cfRule>
  </conditionalFormatting>
  <conditionalFormatting sqref="Y12">
    <cfRule type="expression" dxfId="81" priority="2">
      <formula>Y12="手入力"</formula>
    </cfRule>
  </conditionalFormatting>
  <conditionalFormatting sqref="AJ12">
    <cfRule type="expression" dxfId="80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43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I13" sqref="I13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8" width="15.625" style="222" customWidth="1"/>
    <col min="19" max="19" width="15.625" style="222" hidden="1" customWidth="1"/>
    <col min="20" max="20" width="10.625" style="222" hidden="1" customWidth="1"/>
    <col min="21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196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197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198</v>
      </c>
      <c r="C5" s="235"/>
      <c r="D5" s="204">
        <v>19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199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155</v>
      </c>
      <c r="AT7" s="242"/>
      <c r="AU7" s="242"/>
      <c r="AV7" s="242"/>
      <c r="AW7" s="242"/>
      <c r="AX7" s="242"/>
      <c r="AY7" s="243" t="s">
        <v>201</v>
      </c>
    </row>
    <row r="8" spans="2:51" ht="22.5" customHeight="1" thickBot="1">
      <c r="B8" s="460" t="s">
        <v>3</v>
      </c>
      <c r="C8" s="462" t="s">
        <v>4</v>
      </c>
      <c r="D8" s="464" t="s">
        <v>157</v>
      </c>
      <c r="E8" s="466" t="s">
        <v>78</v>
      </c>
      <c r="F8" s="244" t="s">
        <v>102</v>
      </c>
      <c r="G8" s="244" t="s">
        <v>203</v>
      </c>
      <c r="H8" s="245" t="s">
        <v>5</v>
      </c>
      <c r="I8" s="246" t="s">
        <v>205</v>
      </c>
      <c r="J8" s="467" t="s">
        <v>6</v>
      </c>
      <c r="K8" s="443" t="s">
        <v>160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 t="s">
        <v>207</v>
      </c>
      <c r="C10" s="279" t="s">
        <v>208</v>
      </c>
      <c r="D10" s="280"/>
      <c r="E10" s="281">
        <v>0</v>
      </c>
      <c r="F10" s="282"/>
      <c r="G10" s="283"/>
      <c r="H10" s="284">
        <v>24</v>
      </c>
      <c r="I10" s="285">
        <v>365</v>
      </c>
      <c r="J10" s="286" t="s">
        <v>209</v>
      </c>
      <c r="K10" s="287" t="s">
        <v>210</v>
      </c>
      <c r="L10" s="288">
        <v>1</v>
      </c>
      <c r="M10" s="289" t="s">
        <v>211</v>
      </c>
      <c r="N10" s="289">
        <v>0</v>
      </c>
      <c r="O10" s="289">
        <v>0</v>
      </c>
      <c r="P10" s="289" t="s">
        <v>136</v>
      </c>
      <c r="Q10" s="289" t="s">
        <v>212</v>
      </c>
      <c r="R10" s="289" t="s">
        <v>135</v>
      </c>
      <c r="S10" s="289">
        <v>0</v>
      </c>
      <c r="T10" s="290">
        <v>13</v>
      </c>
      <c r="U10" s="290">
        <v>1</v>
      </c>
      <c r="V10" s="291">
        <v>1</v>
      </c>
      <c r="W10" s="290"/>
      <c r="X10" s="290"/>
      <c r="Y10" s="292">
        <v>1</v>
      </c>
      <c r="Z10" s="293">
        <v>1</v>
      </c>
      <c r="AA10" s="291">
        <v>0</v>
      </c>
      <c r="AB10" s="290">
        <v>113.88</v>
      </c>
      <c r="AC10" s="294">
        <v>21637.199999999997</v>
      </c>
      <c r="AD10" s="295" t="s">
        <v>30</v>
      </c>
      <c r="AE10" s="296"/>
      <c r="AF10" s="297"/>
      <c r="AG10" s="289"/>
      <c r="AH10" s="136"/>
      <c r="AI10" s="298"/>
      <c r="AJ10" s="292"/>
      <c r="AK10" s="292">
        <f t="shared" ref="AK10:AK24" si="0">(AI10/1000)*H10*I10*AJ10</f>
        <v>0</v>
      </c>
      <c r="AL10" s="299">
        <f t="shared" ref="AL10:AL24" si="1">AK10*$D$5*$D$4</f>
        <v>0</v>
      </c>
      <c r="AM10" s="300"/>
      <c r="AN10" s="285">
        <f t="shared" ref="AN10:AN24" si="2">AJ10*AM10</f>
        <v>0</v>
      </c>
      <c r="AO10" s="290"/>
      <c r="AP10" s="294">
        <f t="shared" ref="AP10:AP24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24" si="4">AN10+AP10+AQ10+AS10+AU10+AW10</f>
        <v>0</v>
      </c>
    </row>
    <row r="11" spans="2:51" ht="22.5" customHeight="1">
      <c r="B11" s="302" t="s">
        <v>207</v>
      </c>
      <c r="C11" s="303" t="s">
        <v>208</v>
      </c>
      <c r="D11" s="304"/>
      <c r="E11" s="305">
        <v>0</v>
      </c>
      <c r="F11" s="306"/>
      <c r="G11" s="307"/>
      <c r="H11" s="308">
        <v>6.9</v>
      </c>
      <c r="I11" s="309">
        <v>252</v>
      </c>
      <c r="J11" s="310" t="s">
        <v>213</v>
      </c>
      <c r="K11" s="287" t="s">
        <v>214</v>
      </c>
      <c r="L11" s="288">
        <v>1</v>
      </c>
      <c r="M11" s="311" t="s">
        <v>215</v>
      </c>
      <c r="N11" s="311">
        <v>0</v>
      </c>
      <c r="O11" s="311" t="s">
        <v>216</v>
      </c>
      <c r="P11" s="311" t="s">
        <v>217</v>
      </c>
      <c r="Q11" s="311">
        <v>0</v>
      </c>
      <c r="R11" s="311">
        <v>0</v>
      </c>
      <c r="S11" s="311">
        <v>0</v>
      </c>
      <c r="T11" s="312">
        <v>70</v>
      </c>
      <c r="U11" s="312">
        <v>2</v>
      </c>
      <c r="V11" s="313">
        <v>2</v>
      </c>
      <c r="W11" s="314"/>
      <c r="X11" s="314"/>
      <c r="Y11" s="315">
        <v>2</v>
      </c>
      <c r="Z11" s="316">
        <v>2</v>
      </c>
      <c r="AA11" s="313">
        <v>0</v>
      </c>
      <c r="AB11" s="312">
        <v>281.10600000000005</v>
      </c>
      <c r="AC11" s="317">
        <v>53410.140000000014</v>
      </c>
      <c r="AD11" s="318" t="s">
        <v>30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 t="s">
        <v>207</v>
      </c>
      <c r="C12" s="303" t="s">
        <v>208</v>
      </c>
      <c r="D12" s="304"/>
      <c r="E12" s="305" t="s">
        <v>218</v>
      </c>
      <c r="F12" s="306"/>
      <c r="G12" s="307"/>
      <c r="H12" s="308" t="s">
        <v>219</v>
      </c>
      <c r="I12" s="309" t="s">
        <v>219</v>
      </c>
      <c r="J12" s="310" t="s">
        <v>220</v>
      </c>
      <c r="K12" s="287" t="s">
        <v>214</v>
      </c>
      <c r="L12" s="288">
        <v>1</v>
      </c>
      <c r="M12" s="311" t="s">
        <v>221</v>
      </c>
      <c r="N12" s="311">
        <v>0</v>
      </c>
      <c r="O12" s="311" t="s">
        <v>216</v>
      </c>
      <c r="P12" s="311" t="s">
        <v>217</v>
      </c>
      <c r="Q12" s="311">
        <v>0</v>
      </c>
      <c r="R12" s="311">
        <v>0</v>
      </c>
      <c r="S12" s="311">
        <v>0</v>
      </c>
      <c r="T12" s="312" t="s">
        <v>219</v>
      </c>
      <c r="U12" s="312">
        <v>1</v>
      </c>
      <c r="V12" s="313">
        <v>1</v>
      </c>
      <c r="W12" s="314"/>
      <c r="X12" s="314"/>
      <c r="Y12" s="315">
        <v>1</v>
      </c>
      <c r="Z12" s="316" t="s">
        <v>148</v>
      </c>
      <c r="AA12" s="313">
        <v>0</v>
      </c>
      <c r="AB12" s="312" t="s">
        <v>219</v>
      </c>
      <c r="AC12" s="317" t="s">
        <v>219</v>
      </c>
      <c r="AD12" s="318" t="s">
        <v>222</v>
      </c>
      <c r="AE12" s="319"/>
      <c r="AF12" s="320"/>
      <c r="AG12" s="311"/>
      <c r="AH12" s="137"/>
      <c r="AI12" s="321"/>
      <c r="AJ12" s="322"/>
      <c r="AK12" s="322"/>
      <c r="AL12" s="396"/>
      <c r="AM12" s="324"/>
      <c r="AN12" s="309"/>
      <c r="AO12" s="312"/>
      <c r="AP12" s="317"/>
      <c r="AQ12" s="325"/>
      <c r="AR12" s="326"/>
      <c r="AS12" s="325"/>
      <c r="AT12" s="326"/>
      <c r="AU12" s="325"/>
      <c r="AV12" s="326"/>
      <c r="AW12" s="325"/>
      <c r="AX12" s="327"/>
      <c r="AY12" s="328"/>
    </row>
    <row r="13" spans="2:51" ht="22.5" customHeight="1">
      <c r="B13" s="302" t="s">
        <v>207</v>
      </c>
      <c r="C13" s="303" t="s">
        <v>223</v>
      </c>
      <c r="D13" s="304"/>
      <c r="E13" s="305">
        <v>0</v>
      </c>
      <c r="F13" s="306"/>
      <c r="G13" s="307"/>
      <c r="H13" s="308">
        <v>3</v>
      </c>
      <c r="I13" s="309">
        <v>252</v>
      </c>
      <c r="J13" s="310" t="s">
        <v>224</v>
      </c>
      <c r="K13" s="287" t="s">
        <v>55</v>
      </c>
      <c r="L13" s="288">
        <v>1</v>
      </c>
      <c r="M13" s="311" t="s">
        <v>225</v>
      </c>
      <c r="N13" s="311" t="s">
        <v>226</v>
      </c>
      <c r="O13" s="311">
        <v>0</v>
      </c>
      <c r="P13" s="311" t="s">
        <v>227</v>
      </c>
      <c r="Q13" s="311">
        <v>0</v>
      </c>
      <c r="R13" s="311">
        <v>0</v>
      </c>
      <c r="S13" s="311">
        <v>0</v>
      </c>
      <c r="T13" s="312">
        <v>54</v>
      </c>
      <c r="U13" s="312">
        <v>2</v>
      </c>
      <c r="V13" s="313">
        <v>2</v>
      </c>
      <c r="W13" s="314"/>
      <c r="X13" s="314"/>
      <c r="Y13" s="315">
        <v>2</v>
      </c>
      <c r="Z13" s="316">
        <v>2</v>
      </c>
      <c r="AA13" s="313" t="s">
        <v>228</v>
      </c>
      <c r="AB13" s="312">
        <v>81.647999999999996</v>
      </c>
      <c r="AC13" s="317">
        <v>15513.119999999999</v>
      </c>
      <c r="AD13" s="318" t="s">
        <v>30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207</v>
      </c>
      <c r="C14" s="303" t="s">
        <v>229</v>
      </c>
      <c r="D14" s="304"/>
      <c r="E14" s="305">
        <v>0</v>
      </c>
      <c r="F14" s="306"/>
      <c r="G14" s="307"/>
      <c r="H14" s="308">
        <v>3</v>
      </c>
      <c r="I14" s="309">
        <v>252</v>
      </c>
      <c r="J14" s="310" t="s">
        <v>230</v>
      </c>
      <c r="K14" s="287" t="s">
        <v>55</v>
      </c>
      <c r="L14" s="288">
        <v>1</v>
      </c>
      <c r="M14" s="311" t="s">
        <v>225</v>
      </c>
      <c r="N14" s="311" t="s">
        <v>226</v>
      </c>
      <c r="O14" s="311">
        <v>0</v>
      </c>
      <c r="P14" s="311" t="s">
        <v>227</v>
      </c>
      <c r="Q14" s="311">
        <v>0</v>
      </c>
      <c r="R14" s="311">
        <v>0</v>
      </c>
      <c r="S14" s="311">
        <v>0</v>
      </c>
      <c r="T14" s="312">
        <v>54</v>
      </c>
      <c r="U14" s="312">
        <v>3</v>
      </c>
      <c r="V14" s="313">
        <v>3</v>
      </c>
      <c r="W14" s="314"/>
      <c r="X14" s="314"/>
      <c r="Y14" s="315">
        <v>3</v>
      </c>
      <c r="Z14" s="316">
        <v>3</v>
      </c>
      <c r="AA14" s="313" t="s">
        <v>228</v>
      </c>
      <c r="AB14" s="312">
        <v>122.47199999999999</v>
      </c>
      <c r="AC14" s="317">
        <v>23269.68</v>
      </c>
      <c r="AD14" s="318" t="s">
        <v>30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 t="s">
        <v>207</v>
      </c>
      <c r="C15" s="303" t="s">
        <v>229</v>
      </c>
      <c r="D15" s="304"/>
      <c r="E15" s="305">
        <v>0</v>
      </c>
      <c r="F15" s="306"/>
      <c r="G15" s="307"/>
      <c r="H15" s="308">
        <v>3</v>
      </c>
      <c r="I15" s="309">
        <v>252</v>
      </c>
      <c r="J15" s="310" t="s">
        <v>231</v>
      </c>
      <c r="K15" s="287" t="s">
        <v>232</v>
      </c>
      <c r="L15" s="288">
        <v>1</v>
      </c>
      <c r="M15" s="311" t="s">
        <v>225</v>
      </c>
      <c r="N15" s="311" t="s">
        <v>226</v>
      </c>
      <c r="O15" s="311" t="s">
        <v>233</v>
      </c>
      <c r="P15" s="311" t="s">
        <v>234</v>
      </c>
      <c r="Q15" s="311" t="s">
        <v>127</v>
      </c>
      <c r="R15" s="311">
        <v>0</v>
      </c>
      <c r="S15" s="311">
        <v>0</v>
      </c>
      <c r="T15" s="312">
        <v>54</v>
      </c>
      <c r="U15" s="312">
        <v>1</v>
      </c>
      <c r="V15" s="313">
        <v>1</v>
      </c>
      <c r="W15" s="314"/>
      <c r="X15" s="314"/>
      <c r="Y15" s="315">
        <v>1</v>
      </c>
      <c r="Z15" s="316">
        <v>1</v>
      </c>
      <c r="AA15" s="313">
        <v>0</v>
      </c>
      <c r="AB15" s="312">
        <v>40.823999999999998</v>
      </c>
      <c r="AC15" s="317">
        <v>7756.5599999999995</v>
      </c>
      <c r="AD15" s="318" t="s">
        <v>30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 t="s">
        <v>207</v>
      </c>
      <c r="C16" s="303" t="s">
        <v>229</v>
      </c>
      <c r="D16" s="304"/>
      <c r="E16" s="305">
        <v>0</v>
      </c>
      <c r="F16" s="306"/>
      <c r="G16" s="307"/>
      <c r="H16" s="308">
        <v>3</v>
      </c>
      <c r="I16" s="309">
        <v>252</v>
      </c>
      <c r="J16" s="310" t="s">
        <v>235</v>
      </c>
      <c r="K16" s="287" t="s">
        <v>170</v>
      </c>
      <c r="L16" s="288">
        <v>1</v>
      </c>
      <c r="M16" s="311" t="s">
        <v>236</v>
      </c>
      <c r="N16" s="311">
        <v>0</v>
      </c>
      <c r="O16" s="311" t="s">
        <v>237</v>
      </c>
      <c r="P16" s="311">
        <v>0</v>
      </c>
      <c r="Q16" s="311">
        <v>0</v>
      </c>
      <c r="R16" s="311">
        <v>0</v>
      </c>
      <c r="S16" s="311">
        <v>0</v>
      </c>
      <c r="T16" s="312">
        <v>47</v>
      </c>
      <c r="U16" s="312">
        <v>2</v>
      </c>
      <c r="V16" s="313">
        <v>2</v>
      </c>
      <c r="W16" s="314"/>
      <c r="X16" s="314"/>
      <c r="Y16" s="315">
        <v>2</v>
      </c>
      <c r="Z16" s="316">
        <v>2</v>
      </c>
      <c r="AA16" s="313">
        <v>0</v>
      </c>
      <c r="AB16" s="312">
        <v>71.064000000000007</v>
      </c>
      <c r="AC16" s="317">
        <v>13502.160000000002</v>
      </c>
      <c r="AD16" s="329" t="s">
        <v>129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02" t="s">
        <v>207</v>
      </c>
      <c r="C17" s="303" t="s">
        <v>238</v>
      </c>
      <c r="D17" s="304"/>
      <c r="E17" s="305">
        <v>0</v>
      </c>
      <c r="F17" s="306"/>
      <c r="G17" s="307"/>
      <c r="H17" s="308">
        <v>6.9</v>
      </c>
      <c r="I17" s="309">
        <v>252</v>
      </c>
      <c r="J17" s="310" t="s">
        <v>239</v>
      </c>
      <c r="K17" s="287" t="s">
        <v>55</v>
      </c>
      <c r="L17" s="288">
        <v>1</v>
      </c>
      <c r="M17" s="311" t="s">
        <v>225</v>
      </c>
      <c r="N17" s="311">
        <v>0</v>
      </c>
      <c r="O17" s="311" t="s">
        <v>240</v>
      </c>
      <c r="P17" s="311">
        <v>0</v>
      </c>
      <c r="Q17" s="311">
        <v>0</v>
      </c>
      <c r="R17" s="311">
        <v>0</v>
      </c>
      <c r="S17" s="311">
        <v>0</v>
      </c>
      <c r="T17" s="312">
        <v>54</v>
      </c>
      <c r="U17" s="312">
        <v>10</v>
      </c>
      <c r="V17" s="313">
        <v>10</v>
      </c>
      <c r="W17" s="314"/>
      <c r="X17" s="314"/>
      <c r="Y17" s="315">
        <v>10</v>
      </c>
      <c r="Z17" s="316">
        <v>10</v>
      </c>
      <c r="AA17" s="313" t="s">
        <v>228</v>
      </c>
      <c r="AB17" s="312">
        <v>938.95200000000023</v>
      </c>
      <c r="AC17" s="317">
        <v>178400.88000000003</v>
      </c>
      <c r="AD17" s="318" t="s">
        <v>30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207</v>
      </c>
      <c r="C18" s="303" t="s">
        <v>238</v>
      </c>
      <c r="D18" s="304"/>
      <c r="E18" s="305">
        <v>0</v>
      </c>
      <c r="F18" s="306"/>
      <c r="G18" s="307"/>
      <c r="H18" s="308">
        <v>6.9</v>
      </c>
      <c r="I18" s="309">
        <v>252</v>
      </c>
      <c r="J18" s="310" t="s">
        <v>241</v>
      </c>
      <c r="K18" s="287" t="s">
        <v>170</v>
      </c>
      <c r="L18" s="288">
        <v>2</v>
      </c>
      <c r="M18" s="311" t="s">
        <v>236</v>
      </c>
      <c r="N18" s="311">
        <v>0</v>
      </c>
      <c r="O18" s="311" t="s">
        <v>242</v>
      </c>
      <c r="P18" s="311" t="s">
        <v>243</v>
      </c>
      <c r="Q18" s="311">
        <v>0</v>
      </c>
      <c r="R18" s="311">
        <v>0</v>
      </c>
      <c r="S18" s="311">
        <v>0</v>
      </c>
      <c r="T18" s="312">
        <v>47</v>
      </c>
      <c r="U18" s="312">
        <v>15</v>
      </c>
      <c r="V18" s="313">
        <v>30</v>
      </c>
      <c r="W18" s="314"/>
      <c r="X18" s="314"/>
      <c r="Y18" s="315">
        <v>15</v>
      </c>
      <c r="Z18" s="316">
        <v>30</v>
      </c>
      <c r="AA18" s="313">
        <v>0</v>
      </c>
      <c r="AB18" s="312">
        <v>2451.7080000000001</v>
      </c>
      <c r="AC18" s="317">
        <v>465824.52</v>
      </c>
      <c r="AD18" s="318" t="s">
        <v>129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 t="s">
        <v>207</v>
      </c>
      <c r="C19" s="303" t="s">
        <v>244</v>
      </c>
      <c r="D19" s="304"/>
      <c r="E19" s="305">
        <v>0</v>
      </c>
      <c r="F19" s="306"/>
      <c r="G19" s="307"/>
      <c r="H19" s="308">
        <v>6.9</v>
      </c>
      <c r="I19" s="309">
        <v>252</v>
      </c>
      <c r="J19" s="310" t="s">
        <v>245</v>
      </c>
      <c r="K19" s="287" t="s">
        <v>170</v>
      </c>
      <c r="L19" s="288">
        <v>2</v>
      </c>
      <c r="M19" s="311" t="s">
        <v>236</v>
      </c>
      <c r="N19" s="311">
        <v>0</v>
      </c>
      <c r="O19" s="311" t="s">
        <v>242</v>
      </c>
      <c r="P19" s="311">
        <v>0</v>
      </c>
      <c r="Q19" s="311">
        <v>0</v>
      </c>
      <c r="R19" s="311">
        <v>0</v>
      </c>
      <c r="S19" s="311">
        <v>0</v>
      </c>
      <c r="T19" s="312">
        <v>47</v>
      </c>
      <c r="U19" s="312">
        <v>3</v>
      </c>
      <c r="V19" s="313">
        <v>6</v>
      </c>
      <c r="W19" s="314"/>
      <c r="X19" s="314"/>
      <c r="Y19" s="315">
        <v>3</v>
      </c>
      <c r="Z19" s="316">
        <v>6</v>
      </c>
      <c r="AA19" s="313">
        <v>0</v>
      </c>
      <c r="AB19" s="312">
        <v>490.34160000000003</v>
      </c>
      <c r="AC19" s="317">
        <v>93164.90400000001</v>
      </c>
      <c r="AD19" s="318" t="s">
        <v>129</v>
      </c>
      <c r="AE19" s="319"/>
      <c r="AF19" s="320"/>
      <c r="AG19" s="311"/>
      <c r="AH19" s="137"/>
      <c r="AI19" s="321"/>
      <c r="AJ19" s="322"/>
      <c r="AK19" s="322">
        <f t="shared" si="0"/>
        <v>0</v>
      </c>
      <c r="AL19" s="323">
        <f t="shared" si="1"/>
        <v>0</v>
      </c>
      <c r="AM19" s="324"/>
      <c r="AN19" s="309">
        <f t="shared" si="2"/>
        <v>0</v>
      </c>
      <c r="AO19" s="312"/>
      <c r="AP19" s="317">
        <f t="shared" si="3"/>
        <v>0</v>
      </c>
      <c r="AQ19" s="325"/>
      <c r="AR19" s="326"/>
      <c r="AS19" s="325"/>
      <c r="AT19" s="326"/>
      <c r="AU19" s="325"/>
      <c r="AV19" s="326"/>
      <c r="AW19" s="325"/>
      <c r="AX19" s="327"/>
      <c r="AY19" s="328">
        <f t="shared" si="4"/>
        <v>0</v>
      </c>
    </row>
    <row r="20" spans="2:51" ht="22.5" customHeight="1">
      <c r="B20" s="302" t="s">
        <v>207</v>
      </c>
      <c r="C20" s="303" t="s">
        <v>244</v>
      </c>
      <c r="D20" s="304"/>
      <c r="E20" s="305">
        <v>0</v>
      </c>
      <c r="F20" s="306"/>
      <c r="G20" s="307"/>
      <c r="H20" s="308">
        <v>6.9</v>
      </c>
      <c r="I20" s="309">
        <v>252</v>
      </c>
      <c r="J20" s="310" t="s">
        <v>246</v>
      </c>
      <c r="K20" s="287" t="s">
        <v>214</v>
      </c>
      <c r="L20" s="288">
        <v>1</v>
      </c>
      <c r="M20" s="311" t="s">
        <v>215</v>
      </c>
      <c r="N20" s="311">
        <v>0</v>
      </c>
      <c r="O20" s="311" t="s">
        <v>216</v>
      </c>
      <c r="P20" s="311" t="s">
        <v>217</v>
      </c>
      <c r="Q20" s="311">
        <v>0</v>
      </c>
      <c r="R20" s="311">
        <v>0</v>
      </c>
      <c r="S20" s="311">
        <v>0</v>
      </c>
      <c r="T20" s="312">
        <v>70</v>
      </c>
      <c r="U20" s="312">
        <v>1</v>
      </c>
      <c r="V20" s="313">
        <v>1</v>
      </c>
      <c r="W20" s="314"/>
      <c r="X20" s="314"/>
      <c r="Y20" s="315">
        <v>1</v>
      </c>
      <c r="Z20" s="316">
        <v>1</v>
      </c>
      <c r="AA20" s="313">
        <v>0</v>
      </c>
      <c r="AB20" s="312">
        <v>121.71600000000002</v>
      </c>
      <c r="AC20" s="317">
        <v>23126.04</v>
      </c>
      <c r="AD20" s="318" t="s">
        <v>30</v>
      </c>
      <c r="AE20" s="319"/>
      <c r="AF20" s="320"/>
      <c r="AG20" s="311"/>
      <c r="AH20" s="137"/>
      <c r="AI20" s="321"/>
      <c r="AJ20" s="322"/>
      <c r="AK20" s="322">
        <f t="shared" si="0"/>
        <v>0</v>
      </c>
      <c r="AL20" s="323">
        <f t="shared" si="1"/>
        <v>0</v>
      </c>
      <c r="AM20" s="324"/>
      <c r="AN20" s="309">
        <f t="shared" si="2"/>
        <v>0</v>
      </c>
      <c r="AO20" s="312"/>
      <c r="AP20" s="317">
        <f t="shared" si="3"/>
        <v>0</v>
      </c>
      <c r="AQ20" s="325"/>
      <c r="AR20" s="326"/>
      <c r="AS20" s="325"/>
      <c r="AT20" s="326"/>
      <c r="AU20" s="325"/>
      <c r="AV20" s="326"/>
      <c r="AW20" s="325"/>
      <c r="AX20" s="327"/>
      <c r="AY20" s="328">
        <f t="shared" si="4"/>
        <v>0</v>
      </c>
    </row>
    <row r="21" spans="2:51" ht="22.5" customHeight="1">
      <c r="B21" s="302" t="s">
        <v>207</v>
      </c>
      <c r="C21" s="303" t="s">
        <v>247</v>
      </c>
      <c r="D21" s="304"/>
      <c r="E21" s="305">
        <v>0</v>
      </c>
      <c r="F21" s="306"/>
      <c r="G21" s="307"/>
      <c r="H21" s="308">
        <v>3</v>
      </c>
      <c r="I21" s="309">
        <v>252</v>
      </c>
      <c r="J21" s="310" t="s">
        <v>248</v>
      </c>
      <c r="K21" s="287" t="s">
        <v>170</v>
      </c>
      <c r="L21" s="288">
        <v>2</v>
      </c>
      <c r="M21" s="311" t="s">
        <v>236</v>
      </c>
      <c r="N21" s="311">
        <v>0</v>
      </c>
      <c r="O21" s="311" t="s">
        <v>242</v>
      </c>
      <c r="P21" s="311">
        <v>0</v>
      </c>
      <c r="Q21" s="311">
        <v>0</v>
      </c>
      <c r="R21" s="311">
        <v>0</v>
      </c>
      <c r="S21" s="311">
        <v>0</v>
      </c>
      <c r="T21" s="312">
        <v>47</v>
      </c>
      <c r="U21" s="312">
        <v>2</v>
      </c>
      <c r="V21" s="313">
        <v>4</v>
      </c>
      <c r="W21" s="314"/>
      <c r="X21" s="314"/>
      <c r="Y21" s="315">
        <v>2</v>
      </c>
      <c r="Z21" s="316">
        <v>4</v>
      </c>
      <c r="AA21" s="313">
        <v>0</v>
      </c>
      <c r="AB21" s="312">
        <v>142.12800000000001</v>
      </c>
      <c r="AC21" s="317">
        <v>27004.320000000003</v>
      </c>
      <c r="AD21" s="318" t="s">
        <v>129</v>
      </c>
      <c r="AE21" s="319"/>
      <c r="AF21" s="320"/>
      <c r="AG21" s="311"/>
      <c r="AH21" s="137"/>
      <c r="AI21" s="321"/>
      <c r="AJ21" s="322"/>
      <c r="AK21" s="322">
        <f t="shared" si="0"/>
        <v>0</v>
      </c>
      <c r="AL21" s="323">
        <f t="shared" si="1"/>
        <v>0</v>
      </c>
      <c r="AM21" s="324"/>
      <c r="AN21" s="309">
        <f t="shared" si="2"/>
        <v>0</v>
      </c>
      <c r="AO21" s="312"/>
      <c r="AP21" s="317">
        <f t="shared" si="3"/>
        <v>0</v>
      </c>
      <c r="AQ21" s="325"/>
      <c r="AR21" s="326"/>
      <c r="AS21" s="325"/>
      <c r="AT21" s="326"/>
      <c r="AU21" s="325"/>
      <c r="AV21" s="326"/>
      <c r="AW21" s="325"/>
      <c r="AX21" s="327"/>
      <c r="AY21" s="328">
        <f t="shared" si="4"/>
        <v>0</v>
      </c>
    </row>
    <row r="22" spans="2:51" ht="22.5" customHeight="1">
      <c r="B22" s="302" t="s">
        <v>207</v>
      </c>
      <c r="C22" s="303" t="s">
        <v>247</v>
      </c>
      <c r="D22" s="304"/>
      <c r="E22" s="305">
        <v>0</v>
      </c>
      <c r="F22" s="306"/>
      <c r="G22" s="307"/>
      <c r="H22" s="308">
        <v>3</v>
      </c>
      <c r="I22" s="309">
        <v>252</v>
      </c>
      <c r="J22" s="310" t="s">
        <v>249</v>
      </c>
      <c r="K22" s="287" t="s">
        <v>178</v>
      </c>
      <c r="L22" s="288">
        <v>1</v>
      </c>
      <c r="M22" s="311" t="s">
        <v>250</v>
      </c>
      <c r="N22" s="311">
        <v>0</v>
      </c>
      <c r="O22" s="311" t="s">
        <v>251</v>
      </c>
      <c r="P22" s="311" t="s">
        <v>252</v>
      </c>
      <c r="Q22" s="311">
        <v>0</v>
      </c>
      <c r="R22" s="311">
        <v>0</v>
      </c>
      <c r="S22" s="311">
        <v>0</v>
      </c>
      <c r="T22" s="312">
        <v>18</v>
      </c>
      <c r="U22" s="312">
        <v>1</v>
      </c>
      <c r="V22" s="313">
        <v>1</v>
      </c>
      <c r="W22" s="314"/>
      <c r="X22" s="314"/>
      <c r="Y22" s="315">
        <v>1</v>
      </c>
      <c r="Z22" s="316">
        <v>1</v>
      </c>
      <c r="AA22" s="313">
        <v>0</v>
      </c>
      <c r="AB22" s="312">
        <v>13.607999999999999</v>
      </c>
      <c r="AC22" s="317">
        <v>2585.5199999999995</v>
      </c>
      <c r="AD22" s="318" t="s">
        <v>129</v>
      </c>
      <c r="AE22" s="319"/>
      <c r="AF22" s="320"/>
      <c r="AG22" s="311"/>
      <c r="AH22" s="137"/>
      <c r="AI22" s="321"/>
      <c r="AJ22" s="322"/>
      <c r="AK22" s="322">
        <f t="shared" si="0"/>
        <v>0</v>
      </c>
      <c r="AL22" s="323">
        <f t="shared" si="1"/>
        <v>0</v>
      </c>
      <c r="AM22" s="324"/>
      <c r="AN22" s="309">
        <f t="shared" si="2"/>
        <v>0</v>
      </c>
      <c r="AO22" s="312"/>
      <c r="AP22" s="317">
        <f t="shared" si="3"/>
        <v>0</v>
      </c>
      <c r="AQ22" s="325"/>
      <c r="AR22" s="326"/>
      <c r="AS22" s="325"/>
      <c r="AT22" s="326"/>
      <c r="AU22" s="325"/>
      <c r="AV22" s="326"/>
      <c r="AW22" s="325"/>
      <c r="AX22" s="327"/>
      <c r="AY22" s="328">
        <f t="shared" si="4"/>
        <v>0</v>
      </c>
    </row>
    <row r="23" spans="2:51" ht="22.5" customHeight="1">
      <c r="B23" s="302" t="s">
        <v>207</v>
      </c>
      <c r="C23" s="303" t="s">
        <v>253</v>
      </c>
      <c r="D23" s="304"/>
      <c r="E23" s="305">
        <v>0</v>
      </c>
      <c r="F23" s="306"/>
      <c r="G23" s="307"/>
      <c r="H23" s="308">
        <v>12</v>
      </c>
      <c r="I23" s="309">
        <v>252</v>
      </c>
      <c r="J23" s="310" t="s">
        <v>254</v>
      </c>
      <c r="K23" s="287" t="s">
        <v>255</v>
      </c>
      <c r="L23" s="288">
        <v>1</v>
      </c>
      <c r="M23" s="311" t="s">
        <v>225</v>
      </c>
      <c r="N23" s="311" t="s">
        <v>226</v>
      </c>
      <c r="O23" s="311" t="s">
        <v>256</v>
      </c>
      <c r="P23" s="311" t="s">
        <v>124</v>
      </c>
      <c r="Q23" s="311" t="s">
        <v>257</v>
      </c>
      <c r="R23" s="311" t="s">
        <v>258</v>
      </c>
      <c r="S23" s="311">
        <v>0</v>
      </c>
      <c r="T23" s="312">
        <v>54</v>
      </c>
      <c r="U23" s="312">
        <v>1</v>
      </c>
      <c r="V23" s="313">
        <v>1</v>
      </c>
      <c r="W23" s="314"/>
      <c r="X23" s="314"/>
      <c r="Y23" s="315">
        <v>1</v>
      </c>
      <c r="Z23" s="316">
        <v>1</v>
      </c>
      <c r="AA23" s="313" t="s">
        <v>228</v>
      </c>
      <c r="AB23" s="312">
        <v>163.29599999999999</v>
      </c>
      <c r="AC23" s="317">
        <v>31026.239999999998</v>
      </c>
      <c r="AD23" s="318" t="s">
        <v>129</v>
      </c>
      <c r="AE23" s="319"/>
      <c r="AF23" s="320"/>
      <c r="AG23" s="311"/>
      <c r="AH23" s="137"/>
      <c r="AI23" s="321"/>
      <c r="AJ23" s="322"/>
      <c r="AK23" s="322">
        <f t="shared" si="0"/>
        <v>0</v>
      </c>
      <c r="AL23" s="323">
        <f t="shared" si="1"/>
        <v>0</v>
      </c>
      <c r="AM23" s="324"/>
      <c r="AN23" s="309">
        <f t="shared" si="2"/>
        <v>0</v>
      </c>
      <c r="AO23" s="312"/>
      <c r="AP23" s="317">
        <f t="shared" si="3"/>
        <v>0</v>
      </c>
      <c r="AQ23" s="325"/>
      <c r="AR23" s="326"/>
      <c r="AS23" s="325"/>
      <c r="AT23" s="326"/>
      <c r="AU23" s="325"/>
      <c r="AV23" s="326"/>
      <c r="AW23" s="325"/>
      <c r="AX23" s="327"/>
      <c r="AY23" s="328">
        <f t="shared" si="4"/>
        <v>0</v>
      </c>
    </row>
    <row r="24" spans="2:51" ht="22.5" customHeight="1">
      <c r="B24" s="302" t="s">
        <v>207</v>
      </c>
      <c r="C24" s="303" t="s">
        <v>253</v>
      </c>
      <c r="D24" s="304"/>
      <c r="E24" s="305">
        <v>0</v>
      </c>
      <c r="F24" s="306"/>
      <c r="G24" s="307"/>
      <c r="H24" s="308">
        <v>1</v>
      </c>
      <c r="I24" s="309">
        <v>252</v>
      </c>
      <c r="J24" s="310" t="s">
        <v>259</v>
      </c>
      <c r="K24" s="287" t="s">
        <v>55</v>
      </c>
      <c r="L24" s="288">
        <v>1</v>
      </c>
      <c r="M24" s="311" t="s">
        <v>260</v>
      </c>
      <c r="N24" s="311">
        <v>0</v>
      </c>
      <c r="O24" s="311" t="s">
        <v>261</v>
      </c>
      <c r="P24" s="311" t="s">
        <v>262</v>
      </c>
      <c r="Q24" s="311" t="s">
        <v>124</v>
      </c>
      <c r="R24" s="311" t="s">
        <v>263</v>
      </c>
      <c r="S24" s="311">
        <v>0</v>
      </c>
      <c r="T24" s="312">
        <v>34</v>
      </c>
      <c r="U24" s="312">
        <v>2</v>
      </c>
      <c r="V24" s="313">
        <v>2</v>
      </c>
      <c r="W24" s="314"/>
      <c r="X24" s="314"/>
      <c r="Y24" s="315">
        <v>2</v>
      </c>
      <c r="Z24" s="316">
        <v>2</v>
      </c>
      <c r="AA24" s="313" t="s">
        <v>228</v>
      </c>
      <c r="AB24" s="312">
        <v>17.136000000000003</v>
      </c>
      <c r="AC24" s="317">
        <v>3255.8400000000006</v>
      </c>
      <c r="AD24" s="318" t="s">
        <v>30</v>
      </c>
      <c r="AE24" s="319"/>
      <c r="AF24" s="320"/>
      <c r="AG24" s="311"/>
      <c r="AH24" s="137"/>
      <c r="AI24" s="321"/>
      <c r="AJ24" s="322"/>
      <c r="AK24" s="322">
        <f t="shared" si="0"/>
        <v>0</v>
      </c>
      <c r="AL24" s="323">
        <f t="shared" si="1"/>
        <v>0</v>
      </c>
      <c r="AM24" s="324"/>
      <c r="AN24" s="309">
        <f t="shared" si="2"/>
        <v>0</v>
      </c>
      <c r="AO24" s="312"/>
      <c r="AP24" s="317">
        <f t="shared" si="3"/>
        <v>0</v>
      </c>
      <c r="AQ24" s="325"/>
      <c r="AR24" s="326"/>
      <c r="AS24" s="325"/>
      <c r="AT24" s="326"/>
      <c r="AU24" s="325"/>
      <c r="AV24" s="326"/>
      <c r="AW24" s="325"/>
      <c r="AX24" s="327"/>
      <c r="AY24" s="328">
        <f t="shared" si="4"/>
        <v>0</v>
      </c>
    </row>
    <row r="25" spans="2:51" ht="22.5" customHeight="1">
      <c r="B25" s="302" t="s">
        <v>264</v>
      </c>
      <c r="C25" s="303" t="s">
        <v>265</v>
      </c>
      <c r="D25" s="304" t="s">
        <v>266</v>
      </c>
      <c r="E25" s="305">
        <v>0</v>
      </c>
      <c r="F25" s="306"/>
      <c r="G25" s="307"/>
      <c r="H25" s="308" t="s">
        <v>219</v>
      </c>
      <c r="I25" s="309" t="s">
        <v>219</v>
      </c>
      <c r="J25" s="310" t="s">
        <v>268</v>
      </c>
      <c r="K25" s="287" t="s">
        <v>147</v>
      </c>
      <c r="L25" s="288" t="s">
        <v>148</v>
      </c>
      <c r="M25" s="311">
        <v>0</v>
      </c>
      <c r="N25" s="311">
        <v>0</v>
      </c>
      <c r="O25" s="311">
        <v>0</v>
      </c>
      <c r="P25" s="311">
        <v>0</v>
      </c>
      <c r="Q25" s="311">
        <v>0</v>
      </c>
      <c r="R25" s="311">
        <v>0</v>
      </c>
      <c r="S25" s="311">
        <v>0</v>
      </c>
      <c r="T25" s="312" t="s">
        <v>147</v>
      </c>
      <c r="U25" s="312"/>
      <c r="V25" s="313">
        <v>0</v>
      </c>
      <c r="W25" s="314"/>
      <c r="X25" s="314"/>
      <c r="Y25" s="315" t="s">
        <v>148</v>
      </c>
      <c r="Z25" s="316" t="s">
        <v>148</v>
      </c>
      <c r="AA25" s="313">
        <v>0</v>
      </c>
      <c r="AB25" s="312" t="s">
        <v>148</v>
      </c>
      <c r="AC25" s="317" t="s">
        <v>148</v>
      </c>
      <c r="AD25" s="318" t="s">
        <v>222</v>
      </c>
      <c r="AE25" s="319"/>
      <c r="AF25" s="320"/>
      <c r="AG25" s="311"/>
      <c r="AH25" s="137"/>
      <c r="AI25" s="321"/>
      <c r="AJ25" s="322"/>
      <c r="AK25" s="322"/>
      <c r="AL25" s="323"/>
      <c r="AM25" s="324"/>
      <c r="AN25" s="309"/>
      <c r="AO25" s="312"/>
      <c r="AP25" s="317"/>
      <c r="AQ25" s="325"/>
      <c r="AR25" s="326"/>
      <c r="AS25" s="325"/>
      <c r="AT25" s="326"/>
      <c r="AU25" s="325"/>
      <c r="AV25" s="326"/>
      <c r="AW25" s="325"/>
      <c r="AX25" s="327"/>
      <c r="AY25" s="328"/>
    </row>
    <row r="26" spans="2:51" ht="22.5" customHeight="1">
      <c r="B26" s="302" t="s">
        <v>264</v>
      </c>
      <c r="C26" s="303" t="s">
        <v>269</v>
      </c>
      <c r="D26" s="304" t="s">
        <v>266</v>
      </c>
      <c r="E26" s="305">
        <v>0</v>
      </c>
      <c r="F26" s="306"/>
      <c r="G26" s="307"/>
      <c r="H26" s="308" t="s">
        <v>219</v>
      </c>
      <c r="I26" s="309" t="s">
        <v>219</v>
      </c>
      <c r="J26" s="310" t="s">
        <v>270</v>
      </c>
      <c r="K26" s="287" t="s">
        <v>147</v>
      </c>
      <c r="L26" s="288" t="s">
        <v>148</v>
      </c>
      <c r="M26" s="311">
        <v>0</v>
      </c>
      <c r="N26" s="311">
        <v>0</v>
      </c>
      <c r="O26" s="311">
        <v>0</v>
      </c>
      <c r="P26" s="311">
        <v>0</v>
      </c>
      <c r="Q26" s="311">
        <v>0</v>
      </c>
      <c r="R26" s="311">
        <v>0</v>
      </c>
      <c r="S26" s="311">
        <v>0</v>
      </c>
      <c r="T26" s="312" t="s">
        <v>147</v>
      </c>
      <c r="U26" s="312"/>
      <c r="V26" s="313">
        <v>0</v>
      </c>
      <c r="W26" s="314"/>
      <c r="X26" s="314"/>
      <c r="Y26" s="315" t="s">
        <v>148</v>
      </c>
      <c r="Z26" s="316" t="s">
        <v>148</v>
      </c>
      <c r="AA26" s="313">
        <v>0</v>
      </c>
      <c r="AB26" s="312" t="s">
        <v>148</v>
      </c>
      <c r="AC26" s="317" t="s">
        <v>148</v>
      </c>
      <c r="AD26" s="318" t="s">
        <v>222</v>
      </c>
      <c r="AE26" s="319"/>
      <c r="AF26" s="320"/>
      <c r="AG26" s="311"/>
      <c r="AH26" s="137"/>
      <c r="AI26" s="321"/>
      <c r="AJ26" s="322"/>
      <c r="AK26" s="322"/>
      <c r="AL26" s="323"/>
      <c r="AM26" s="324"/>
      <c r="AN26" s="309"/>
      <c r="AO26" s="312"/>
      <c r="AP26" s="317"/>
      <c r="AQ26" s="325"/>
      <c r="AR26" s="326"/>
      <c r="AS26" s="325"/>
      <c r="AT26" s="326"/>
      <c r="AU26" s="325"/>
      <c r="AV26" s="326"/>
      <c r="AW26" s="325"/>
      <c r="AX26" s="327"/>
      <c r="AY26" s="328"/>
    </row>
    <row r="27" spans="2:51" ht="22.5" customHeight="1">
      <c r="B27" s="302" t="s">
        <v>264</v>
      </c>
      <c r="C27" s="303" t="s">
        <v>271</v>
      </c>
      <c r="D27" s="304" t="s">
        <v>266</v>
      </c>
      <c r="E27" s="305">
        <v>0</v>
      </c>
      <c r="F27" s="306"/>
      <c r="G27" s="307"/>
      <c r="H27" s="308" t="s">
        <v>219</v>
      </c>
      <c r="I27" s="309" t="s">
        <v>219</v>
      </c>
      <c r="J27" s="310" t="s">
        <v>272</v>
      </c>
      <c r="K27" s="287" t="s">
        <v>147</v>
      </c>
      <c r="L27" s="288" t="s">
        <v>148</v>
      </c>
      <c r="M27" s="311">
        <v>0</v>
      </c>
      <c r="N27" s="311">
        <v>0</v>
      </c>
      <c r="O27" s="311">
        <v>0</v>
      </c>
      <c r="P27" s="311">
        <v>0</v>
      </c>
      <c r="Q27" s="311">
        <v>0</v>
      </c>
      <c r="R27" s="311">
        <v>0</v>
      </c>
      <c r="S27" s="311">
        <v>0</v>
      </c>
      <c r="T27" s="312" t="s">
        <v>147</v>
      </c>
      <c r="U27" s="312"/>
      <c r="V27" s="313">
        <v>0</v>
      </c>
      <c r="W27" s="314"/>
      <c r="X27" s="314"/>
      <c r="Y27" s="315" t="s">
        <v>148</v>
      </c>
      <c r="Z27" s="316" t="s">
        <v>148</v>
      </c>
      <c r="AA27" s="313">
        <v>0</v>
      </c>
      <c r="AB27" s="312" t="s">
        <v>148</v>
      </c>
      <c r="AC27" s="317" t="s">
        <v>148</v>
      </c>
      <c r="AD27" s="329" t="s">
        <v>222</v>
      </c>
      <c r="AE27" s="319"/>
      <c r="AF27" s="320"/>
      <c r="AG27" s="311"/>
      <c r="AH27" s="137"/>
      <c r="AI27" s="321"/>
      <c r="AJ27" s="322"/>
      <c r="AK27" s="322"/>
      <c r="AL27" s="323"/>
      <c r="AM27" s="324"/>
      <c r="AN27" s="309"/>
      <c r="AO27" s="312"/>
      <c r="AP27" s="317"/>
      <c r="AQ27" s="325"/>
      <c r="AR27" s="326"/>
      <c r="AS27" s="325"/>
      <c r="AT27" s="326"/>
      <c r="AU27" s="325"/>
      <c r="AV27" s="326"/>
      <c r="AW27" s="325"/>
      <c r="AX27" s="327"/>
      <c r="AY27" s="328"/>
    </row>
    <row r="28" spans="2:51" ht="22.5" customHeight="1">
      <c r="B28" s="302" t="s">
        <v>264</v>
      </c>
      <c r="C28" s="303" t="s">
        <v>273</v>
      </c>
      <c r="D28" s="304" t="s">
        <v>266</v>
      </c>
      <c r="E28" s="305">
        <v>0</v>
      </c>
      <c r="F28" s="306"/>
      <c r="G28" s="307"/>
      <c r="H28" s="308" t="s">
        <v>219</v>
      </c>
      <c r="I28" s="309" t="s">
        <v>219</v>
      </c>
      <c r="J28" s="310" t="s">
        <v>272</v>
      </c>
      <c r="K28" s="287" t="s">
        <v>147</v>
      </c>
      <c r="L28" s="288" t="s">
        <v>148</v>
      </c>
      <c r="M28" s="311">
        <v>0</v>
      </c>
      <c r="N28" s="311">
        <v>0</v>
      </c>
      <c r="O28" s="311">
        <v>0</v>
      </c>
      <c r="P28" s="311">
        <v>0</v>
      </c>
      <c r="Q28" s="311">
        <v>0</v>
      </c>
      <c r="R28" s="311">
        <v>0</v>
      </c>
      <c r="S28" s="311">
        <v>0</v>
      </c>
      <c r="T28" s="312" t="s">
        <v>147</v>
      </c>
      <c r="U28" s="312"/>
      <c r="V28" s="313">
        <v>0</v>
      </c>
      <c r="W28" s="314"/>
      <c r="X28" s="314"/>
      <c r="Y28" s="315" t="s">
        <v>148</v>
      </c>
      <c r="Z28" s="316" t="s">
        <v>148</v>
      </c>
      <c r="AA28" s="313">
        <v>0</v>
      </c>
      <c r="AB28" s="312" t="s">
        <v>148</v>
      </c>
      <c r="AC28" s="317" t="s">
        <v>148</v>
      </c>
      <c r="AD28" s="318" t="s">
        <v>222</v>
      </c>
      <c r="AE28" s="319"/>
      <c r="AF28" s="320"/>
      <c r="AG28" s="311"/>
      <c r="AH28" s="137"/>
      <c r="AI28" s="321"/>
      <c r="AJ28" s="322"/>
      <c r="AK28" s="322"/>
      <c r="AL28" s="323"/>
      <c r="AM28" s="324"/>
      <c r="AN28" s="309"/>
      <c r="AO28" s="312"/>
      <c r="AP28" s="317"/>
      <c r="AQ28" s="325"/>
      <c r="AR28" s="326"/>
      <c r="AS28" s="325"/>
      <c r="AT28" s="326"/>
      <c r="AU28" s="325"/>
      <c r="AV28" s="326"/>
      <c r="AW28" s="325"/>
      <c r="AX28" s="327"/>
      <c r="AY28" s="328"/>
    </row>
    <row r="29" spans="2:51" ht="22.5" customHeight="1">
      <c r="B29" s="302" t="s">
        <v>264</v>
      </c>
      <c r="C29" s="303" t="s">
        <v>97</v>
      </c>
      <c r="D29" s="304" t="s">
        <v>266</v>
      </c>
      <c r="E29" s="305">
        <v>0</v>
      </c>
      <c r="F29" s="306"/>
      <c r="G29" s="307"/>
      <c r="H29" s="308" t="s">
        <v>219</v>
      </c>
      <c r="I29" s="309" t="s">
        <v>219</v>
      </c>
      <c r="J29" s="310" t="s">
        <v>270</v>
      </c>
      <c r="K29" s="287" t="s">
        <v>147</v>
      </c>
      <c r="L29" s="288" t="s">
        <v>148</v>
      </c>
      <c r="M29" s="311">
        <v>0</v>
      </c>
      <c r="N29" s="311">
        <v>0</v>
      </c>
      <c r="O29" s="311">
        <v>0</v>
      </c>
      <c r="P29" s="311">
        <v>0</v>
      </c>
      <c r="Q29" s="311">
        <v>0</v>
      </c>
      <c r="R29" s="311">
        <v>0</v>
      </c>
      <c r="S29" s="311">
        <v>0</v>
      </c>
      <c r="T29" s="312" t="s">
        <v>147</v>
      </c>
      <c r="U29" s="312"/>
      <c r="V29" s="313">
        <v>0</v>
      </c>
      <c r="W29" s="314"/>
      <c r="X29" s="314"/>
      <c r="Y29" s="315" t="s">
        <v>148</v>
      </c>
      <c r="Z29" s="316" t="s">
        <v>148</v>
      </c>
      <c r="AA29" s="313">
        <v>0</v>
      </c>
      <c r="AB29" s="312" t="s">
        <v>148</v>
      </c>
      <c r="AC29" s="317" t="s">
        <v>148</v>
      </c>
      <c r="AD29" s="318" t="s">
        <v>222</v>
      </c>
      <c r="AE29" s="319"/>
      <c r="AF29" s="320"/>
      <c r="AG29" s="311"/>
      <c r="AH29" s="137"/>
      <c r="AI29" s="321"/>
      <c r="AJ29" s="322"/>
      <c r="AK29" s="322"/>
      <c r="AL29" s="323"/>
      <c r="AM29" s="324"/>
      <c r="AN29" s="309"/>
      <c r="AO29" s="312"/>
      <c r="AP29" s="317"/>
      <c r="AQ29" s="325"/>
      <c r="AR29" s="326"/>
      <c r="AS29" s="325"/>
      <c r="AT29" s="326"/>
      <c r="AU29" s="325"/>
      <c r="AV29" s="326"/>
      <c r="AW29" s="325"/>
      <c r="AX29" s="327"/>
      <c r="AY29" s="328"/>
    </row>
    <row r="30" spans="2:51" ht="22.5" customHeight="1">
      <c r="B30" s="302" t="s">
        <v>264</v>
      </c>
      <c r="C30" s="303" t="s">
        <v>274</v>
      </c>
      <c r="D30" s="304" t="s">
        <v>266</v>
      </c>
      <c r="E30" s="305">
        <v>0</v>
      </c>
      <c r="F30" s="306"/>
      <c r="G30" s="307"/>
      <c r="H30" s="308" t="s">
        <v>219</v>
      </c>
      <c r="I30" s="309" t="s">
        <v>219</v>
      </c>
      <c r="J30" s="310" t="s">
        <v>275</v>
      </c>
      <c r="K30" s="287" t="s">
        <v>147</v>
      </c>
      <c r="L30" s="288" t="s">
        <v>148</v>
      </c>
      <c r="M30" s="311">
        <v>0</v>
      </c>
      <c r="N30" s="311">
        <v>0</v>
      </c>
      <c r="O30" s="311">
        <v>0</v>
      </c>
      <c r="P30" s="311">
        <v>0</v>
      </c>
      <c r="Q30" s="311">
        <v>0</v>
      </c>
      <c r="R30" s="311">
        <v>0</v>
      </c>
      <c r="S30" s="311">
        <v>0</v>
      </c>
      <c r="T30" s="312" t="s">
        <v>147</v>
      </c>
      <c r="U30" s="312"/>
      <c r="V30" s="313">
        <v>0</v>
      </c>
      <c r="W30" s="314"/>
      <c r="X30" s="314"/>
      <c r="Y30" s="315" t="s">
        <v>148</v>
      </c>
      <c r="Z30" s="316" t="s">
        <v>148</v>
      </c>
      <c r="AA30" s="313">
        <v>0</v>
      </c>
      <c r="AB30" s="312" t="s">
        <v>148</v>
      </c>
      <c r="AC30" s="317" t="s">
        <v>148</v>
      </c>
      <c r="AD30" s="318" t="s">
        <v>222</v>
      </c>
      <c r="AE30" s="319"/>
      <c r="AF30" s="320"/>
      <c r="AG30" s="311"/>
      <c r="AH30" s="137"/>
      <c r="AI30" s="321"/>
      <c r="AJ30" s="322"/>
      <c r="AK30" s="322"/>
      <c r="AL30" s="323"/>
      <c r="AM30" s="324"/>
      <c r="AN30" s="309"/>
      <c r="AO30" s="312"/>
      <c r="AP30" s="317"/>
      <c r="AQ30" s="325"/>
      <c r="AR30" s="326"/>
      <c r="AS30" s="325"/>
      <c r="AT30" s="326"/>
      <c r="AU30" s="325"/>
      <c r="AV30" s="326"/>
      <c r="AW30" s="325"/>
      <c r="AX30" s="327"/>
      <c r="AY30" s="328"/>
    </row>
    <row r="31" spans="2:51" ht="22.5" customHeight="1">
      <c r="B31" s="302"/>
      <c r="C31" s="303"/>
      <c r="D31" s="304"/>
      <c r="E31" s="305">
        <v>0</v>
      </c>
      <c r="F31" s="306"/>
      <c r="G31" s="307"/>
      <c r="H31" s="308"/>
      <c r="I31" s="309"/>
      <c r="J31" s="310" t="s">
        <v>270</v>
      </c>
      <c r="K31" s="287" t="s">
        <v>147</v>
      </c>
      <c r="L31" s="288" t="s">
        <v>148</v>
      </c>
      <c r="M31" s="311">
        <v>0</v>
      </c>
      <c r="N31" s="311">
        <v>0</v>
      </c>
      <c r="O31" s="311">
        <v>0</v>
      </c>
      <c r="P31" s="311">
        <v>0</v>
      </c>
      <c r="Q31" s="311">
        <v>0</v>
      </c>
      <c r="R31" s="311">
        <v>0</v>
      </c>
      <c r="S31" s="311">
        <v>0</v>
      </c>
      <c r="T31" s="312" t="s">
        <v>147</v>
      </c>
      <c r="U31" s="312"/>
      <c r="V31" s="313">
        <v>0</v>
      </c>
      <c r="W31" s="314"/>
      <c r="X31" s="314"/>
      <c r="Y31" s="315" t="s">
        <v>148</v>
      </c>
      <c r="Z31" s="316" t="s">
        <v>148</v>
      </c>
      <c r="AA31" s="313">
        <v>0</v>
      </c>
      <c r="AB31" s="312" t="s">
        <v>148</v>
      </c>
      <c r="AC31" s="317" t="s">
        <v>148</v>
      </c>
      <c r="AD31" s="318">
        <v>0</v>
      </c>
      <c r="AE31" s="319"/>
      <c r="AF31" s="320"/>
      <c r="AG31" s="311"/>
      <c r="AH31" s="137"/>
      <c r="AI31" s="321"/>
      <c r="AJ31" s="322"/>
      <c r="AK31" s="322"/>
      <c r="AL31" s="323"/>
      <c r="AM31" s="324"/>
      <c r="AN31" s="309"/>
      <c r="AO31" s="312"/>
      <c r="AP31" s="317"/>
      <c r="AQ31" s="325"/>
      <c r="AR31" s="326"/>
      <c r="AS31" s="325"/>
      <c r="AT31" s="326"/>
      <c r="AU31" s="325"/>
      <c r="AV31" s="326"/>
      <c r="AW31" s="325"/>
      <c r="AX31" s="327"/>
      <c r="AY31" s="328"/>
    </row>
    <row r="32" spans="2:51" ht="22.5" customHeight="1">
      <c r="B32" s="302"/>
      <c r="C32" s="303"/>
      <c r="D32" s="304"/>
      <c r="E32" s="305">
        <v>0</v>
      </c>
      <c r="F32" s="306"/>
      <c r="G32" s="307"/>
      <c r="H32" s="308"/>
      <c r="I32" s="309"/>
      <c r="J32" s="310" t="s">
        <v>270</v>
      </c>
      <c r="K32" s="330" t="s">
        <v>147</v>
      </c>
      <c r="L32" s="331" t="s">
        <v>148</v>
      </c>
      <c r="M32" s="332">
        <v>0</v>
      </c>
      <c r="N32" s="332">
        <v>0</v>
      </c>
      <c r="O32" s="332">
        <v>0</v>
      </c>
      <c r="P32" s="332">
        <v>0</v>
      </c>
      <c r="Q32" s="332">
        <v>0</v>
      </c>
      <c r="R32" s="332">
        <v>0</v>
      </c>
      <c r="S32" s="332">
        <v>0</v>
      </c>
      <c r="T32" s="314" t="s">
        <v>147</v>
      </c>
      <c r="U32" s="314"/>
      <c r="V32" s="313">
        <v>0</v>
      </c>
      <c r="W32" s="314"/>
      <c r="X32" s="314"/>
      <c r="Y32" s="315" t="s">
        <v>148</v>
      </c>
      <c r="Z32" s="316" t="s">
        <v>148</v>
      </c>
      <c r="AA32" s="313">
        <v>0</v>
      </c>
      <c r="AB32" s="314" t="s">
        <v>148</v>
      </c>
      <c r="AC32" s="333" t="s">
        <v>148</v>
      </c>
      <c r="AD32" s="334">
        <v>0</v>
      </c>
      <c r="AE32" s="335"/>
      <c r="AF32" s="336"/>
      <c r="AG32" s="332"/>
      <c r="AH32" s="138"/>
      <c r="AI32" s="337"/>
      <c r="AJ32" s="315"/>
      <c r="AK32" s="315"/>
      <c r="AL32" s="338"/>
      <c r="AM32" s="339"/>
      <c r="AN32" s="340"/>
      <c r="AO32" s="314"/>
      <c r="AP32" s="333"/>
      <c r="AQ32" s="325"/>
      <c r="AR32" s="326"/>
      <c r="AS32" s="325"/>
      <c r="AT32" s="326"/>
      <c r="AU32" s="325"/>
      <c r="AV32" s="326"/>
      <c r="AW32" s="325"/>
      <c r="AX32" s="327"/>
      <c r="AY32" s="341"/>
    </row>
    <row r="33" spans="2:51" ht="22.5" customHeight="1" thickBot="1">
      <c r="B33" s="342"/>
      <c r="C33" s="343"/>
      <c r="D33" s="344"/>
      <c r="E33" s="345">
        <v>0</v>
      </c>
      <c r="F33" s="346"/>
      <c r="G33" s="347"/>
      <c r="H33" s="348"/>
      <c r="I33" s="349"/>
      <c r="J33" s="350" t="s">
        <v>275</v>
      </c>
      <c r="K33" s="351" t="s">
        <v>147</v>
      </c>
      <c r="L33" s="352" t="s">
        <v>148</v>
      </c>
      <c r="M33" s="353">
        <v>0</v>
      </c>
      <c r="N33" s="353">
        <v>0</v>
      </c>
      <c r="O33" s="353">
        <v>0</v>
      </c>
      <c r="P33" s="353">
        <v>0</v>
      </c>
      <c r="Q33" s="353">
        <v>0</v>
      </c>
      <c r="R33" s="353">
        <v>0</v>
      </c>
      <c r="S33" s="353">
        <v>0</v>
      </c>
      <c r="T33" s="354" t="s">
        <v>147</v>
      </c>
      <c r="U33" s="354"/>
      <c r="V33" s="313">
        <v>0</v>
      </c>
      <c r="W33" s="355"/>
      <c r="X33" s="355"/>
      <c r="Y33" s="356" t="s">
        <v>148</v>
      </c>
      <c r="Z33" s="357" t="s">
        <v>148</v>
      </c>
      <c r="AA33" s="358">
        <v>0</v>
      </c>
      <c r="AB33" s="354" t="s">
        <v>148</v>
      </c>
      <c r="AC33" s="359" t="s">
        <v>148</v>
      </c>
      <c r="AD33" s="360">
        <v>0</v>
      </c>
      <c r="AE33" s="361"/>
      <c r="AF33" s="362"/>
      <c r="AG33" s="353"/>
      <c r="AH33" s="139"/>
      <c r="AI33" s="363"/>
      <c r="AJ33" s="364"/>
      <c r="AK33" s="364"/>
      <c r="AL33" s="365"/>
      <c r="AM33" s="366"/>
      <c r="AN33" s="349"/>
      <c r="AO33" s="354"/>
      <c r="AP33" s="359"/>
      <c r="AQ33" s="367"/>
      <c r="AR33" s="368"/>
      <c r="AS33" s="367"/>
      <c r="AT33" s="368"/>
      <c r="AU33" s="367"/>
      <c r="AV33" s="368"/>
      <c r="AW33" s="367"/>
      <c r="AX33" s="369"/>
      <c r="AY33" s="370"/>
    </row>
    <row r="34" spans="2:51" ht="30" customHeight="1" thickTop="1"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2" t="s">
        <v>39</v>
      </c>
      <c r="AC34" s="372" t="s">
        <v>190</v>
      </c>
      <c r="AE34" s="371"/>
      <c r="AF34" s="371"/>
      <c r="AG34" s="371"/>
      <c r="AH34" s="371"/>
      <c r="AI34" s="371"/>
      <c r="AJ34" s="373"/>
      <c r="AK34" s="374" t="s">
        <v>106</v>
      </c>
      <c r="AL34" s="374" t="s">
        <v>107</v>
      </c>
      <c r="AM34" s="375" t="s">
        <v>28</v>
      </c>
      <c r="AN34" s="31">
        <f>SUM(AN10:AN33)</f>
        <v>0</v>
      </c>
      <c r="AO34" s="376" t="s">
        <v>29</v>
      </c>
      <c r="AP34" s="31">
        <f>SUM(AP10:AP33)</f>
        <v>0</v>
      </c>
      <c r="AQ34" s="376" t="s">
        <v>67</v>
      </c>
      <c r="AR34" s="31">
        <f>SUM(AQ10:AQ33)</f>
        <v>0</v>
      </c>
      <c r="AS34" s="377" t="s">
        <v>75</v>
      </c>
      <c r="AT34" s="31">
        <f>SUM(AS10:AS33)</f>
        <v>0</v>
      </c>
      <c r="AU34" s="377" t="s">
        <v>76</v>
      </c>
      <c r="AV34" s="31">
        <f>SUM(AU10:AU33)</f>
        <v>0</v>
      </c>
      <c r="AW34" s="377" t="s">
        <v>77</v>
      </c>
      <c r="AX34" s="31">
        <f>SUM(AW10:AW33)</f>
        <v>0</v>
      </c>
      <c r="AY34" s="440" t="s">
        <v>277</v>
      </c>
    </row>
    <row r="35" spans="2:51" ht="15" customHeight="1" thickBot="1">
      <c r="AB35" s="378" t="s">
        <v>279</v>
      </c>
      <c r="AC35" s="379">
        <v>10</v>
      </c>
      <c r="AK35" s="380" t="s">
        <v>280</v>
      </c>
      <c r="AL35" s="380">
        <f>$D$4</f>
        <v>10</v>
      </c>
      <c r="AM35" s="381"/>
      <c r="AN35" s="376"/>
      <c r="AO35" s="376"/>
      <c r="AP35" s="31"/>
      <c r="AY35" s="441"/>
    </row>
    <row r="36" spans="2:51" s="384" customFormat="1" ht="33" customHeight="1" thickTop="1" thickBot="1">
      <c r="B36" s="382"/>
      <c r="C36" s="382"/>
      <c r="D36" s="383"/>
      <c r="E36" s="383"/>
      <c r="F36" s="383"/>
      <c r="G36" s="383"/>
      <c r="AB36" s="98">
        <v>5049.8796000000011</v>
      </c>
      <c r="AC36" s="87">
        <v>959477.12399999995</v>
      </c>
      <c r="AD36" s="43"/>
      <c r="AE36" s="43"/>
      <c r="AF36" s="43"/>
      <c r="AG36" s="43"/>
      <c r="AH36" s="43"/>
      <c r="AI36" s="43"/>
      <c r="AJ36" s="43"/>
      <c r="AK36" s="99">
        <f t="array" ref="AK36">SUM(IF(ISERROR(AK10:AK33),0,(AK10:AK33)))</f>
        <v>0</v>
      </c>
      <c r="AL36" s="66">
        <f t="array" ref="AL36">SUM(IF(ISERROR(AL10:AL33),0,(AL10:AL33)))</f>
        <v>0</v>
      </c>
      <c r="AM36" s="209"/>
      <c r="AN36" s="46"/>
      <c r="AO36" s="376"/>
      <c r="AP36" s="31"/>
      <c r="AQ36" s="385"/>
      <c r="AR36" s="385"/>
      <c r="AS36" s="385"/>
      <c r="AT36" s="385"/>
      <c r="AU36" s="385"/>
      <c r="AV36" s="385"/>
      <c r="AW36" s="385"/>
      <c r="AX36" s="385"/>
      <c r="AY36" s="42">
        <f t="array" ref="AY36">SUM(IF(ISERROR(AY10:AY33),0,(AY10:AY33)))</f>
        <v>0</v>
      </c>
    </row>
    <row r="37" spans="2:51" s="384" customFormat="1" ht="39.950000000000003" customHeight="1" thickTop="1" thickBot="1">
      <c r="B37" s="382"/>
      <c r="C37" s="382"/>
      <c r="D37" s="383"/>
      <c r="E37" s="383"/>
      <c r="F37" s="383"/>
      <c r="G37" s="383"/>
      <c r="AB37" s="88"/>
      <c r="AC37" s="89"/>
      <c r="AD37" s="43"/>
      <c r="AE37" s="43"/>
      <c r="AF37" s="43"/>
      <c r="AG37" s="43"/>
      <c r="AH37" s="43"/>
      <c r="AI37" s="43"/>
      <c r="AJ37" s="43"/>
      <c r="AK37" s="88"/>
      <c r="AL37" s="89"/>
      <c r="AM37" s="49"/>
      <c r="AN37" s="46"/>
      <c r="AO37" s="376"/>
      <c r="AP37" s="31"/>
      <c r="AQ37" s="385"/>
      <c r="AR37" s="385"/>
      <c r="AS37" s="385"/>
      <c r="AT37" s="385"/>
      <c r="AU37" s="385"/>
      <c r="AV37" s="385"/>
      <c r="AW37" s="385"/>
      <c r="AX37" s="385"/>
      <c r="AY37" s="386" t="s">
        <v>282</v>
      </c>
    </row>
    <row r="38" spans="2:51" s="384" customFormat="1" ht="33" customHeight="1" thickTop="1" thickBot="1">
      <c r="B38" s="382"/>
      <c r="C38" s="382"/>
      <c r="D38" s="383"/>
      <c r="E38" s="383"/>
      <c r="F38" s="383"/>
      <c r="G38" s="383"/>
      <c r="AB38" s="88"/>
      <c r="AC38" s="89"/>
      <c r="AD38" s="43"/>
      <c r="AE38" s="43"/>
      <c r="AF38" s="43"/>
      <c r="AG38" s="43"/>
      <c r="AH38" s="43"/>
      <c r="AI38" s="43"/>
      <c r="AJ38" s="43"/>
      <c r="AK38" s="387" t="s">
        <v>109</v>
      </c>
      <c r="AL38" s="388" t="s">
        <v>110</v>
      </c>
      <c r="AM38" s="49"/>
      <c r="AN38" s="46"/>
      <c r="AO38" s="376"/>
      <c r="AP38" s="31"/>
      <c r="AQ38" s="385"/>
      <c r="AR38" s="385"/>
      <c r="AS38" s="385"/>
      <c r="AT38" s="385"/>
      <c r="AU38" s="385"/>
      <c r="AV38" s="385"/>
      <c r="AW38" s="385"/>
      <c r="AX38" s="385"/>
      <c r="AY38" s="42">
        <f>AY36*1.1</f>
        <v>0</v>
      </c>
    </row>
    <row r="39" spans="2:51" s="384" customFormat="1" ht="22.5" customHeight="1" thickTop="1" thickBot="1">
      <c r="B39" s="382"/>
      <c r="C39" s="382"/>
      <c r="D39" s="383"/>
      <c r="E39" s="383"/>
      <c r="F39" s="383"/>
      <c r="G39" s="383"/>
      <c r="AB39" s="40"/>
      <c r="AC39" s="43"/>
      <c r="AD39" s="43"/>
      <c r="AE39" s="43"/>
      <c r="AF39" s="43"/>
      <c r="AG39" s="43"/>
      <c r="AH39" s="43"/>
      <c r="AI39" s="43"/>
      <c r="AJ39" s="43"/>
      <c r="AK39" s="389">
        <f>$D$4</f>
        <v>10</v>
      </c>
      <c r="AL39" s="390">
        <f>$D$4</f>
        <v>10</v>
      </c>
      <c r="AM39" s="45"/>
      <c r="AN39" s="43"/>
      <c r="AO39" s="47"/>
      <c r="AP39" s="43"/>
      <c r="AQ39" s="385"/>
      <c r="AR39" s="385"/>
      <c r="AS39" s="385"/>
      <c r="AT39" s="385"/>
      <c r="AU39" s="385"/>
      <c r="AV39" s="385"/>
      <c r="AW39" s="385"/>
      <c r="AX39" s="385"/>
    </row>
    <row r="40" spans="2:51" ht="39.950000000000003" customHeight="1" thickTop="1" thickBot="1">
      <c r="AB40" s="391"/>
      <c r="AC40" s="44"/>
      <c r="AD40" s="391"/>
      <c r="AE40" s="391"/>
      <c r="AF40" s="391"/>
      <c r="AG40" s="391"/>
      <c r="AH40" s="391"/>
      <c r="AI40" s="391"/>
      <c r="AJ40" s="391"/>
      <c r="AK40" s="66">
        <f>AC36-AL36</f>
        <v>959477.12399999995</v>
      </c>
      <c r="AL40" s="87" t="s">
        <v>267</v>
      </c>
      <c r="AM40" s="392"/>
      <c r="AN40" s="393"/>
      <c r="AO40" s="442"/>
      <c r="AP40" s="442"/>
      <c r="AV40" s="394"/>
      <c r="AW40" s="394"/>
      <c r="AX40" s="394"/>
    </row>
    <row r="41" spans="2:51" ht="37.5" customHeight="1" thickTop="1">
      <c r="AL41" s="222" t="s">
        <v>115</v>
      </c>
      <c r="AM41" s="395"/>
      <c r="AV41" s="394"/>
      <c r="AW41" s="407"/>
      <c r="AX41" s="407"/>
    </row>
    <row r="42" spans="2:51" ht="39.950000000000003" customHeight="1">
      <c r="AV42" s="394"/>
      <c r="AW42" s="407"/>
      <c r="AX42" s="407"/>
    </row>
    <row r="43" spans="2:51" ht="37.5" customHeight="1">
      <c r="AV43" s="394"/>
      <c r="AW43" s="407"/>
      <c r="AX43" s="407"/>
    </row>
  </sheetData>
  <autoFilter ref="B8:AL40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43:AX43"/>
    <mergeCell ref="R8:R9"/>
    <mergeCell ref="S8:S9"/>
    <mergeCell ref="AA8:AA9"/>
    <mergeCell ref="AD8:AD9"/>
    <mergeCell ref="AE8:AE9"/>
    <mergeCell ref="AF8:AF9"/>
    <mergeCell ref="AG8:AG9"/>
    <mergeCell ref="AY34:AY35"/>
    <mergeCell ref="AO40:AP40"/>
    <mergeCell ref="AW41:AX41"/>
    <mergeCell ref="AW42:AX42"/>
  </mergeCells>
  <phoneticPr fontId="105"/>
  <conditionalFormatting sqref="Y10:Y11 Y16:Y33 AJ16:AJ33">
    <cfRule type="expression" dxfId="79" priority="8">
      <formula>Y10="手入力"</formula>
    </cfRule>
  </conditionalFormatting>
  <conditionalFormatting sqref="AJ10:AJ11">
    <cfRule type="expression" dxfId="78" priority="7">
      <formula>AJ10="手入力"</formula>
    </cfRule>
  </conditionalFormatting>
  <conditionalFormatting sqref="Y13:Y14">
    <cfRule type="expression" dxfId="77" priority="6">
      <formula>Y13="手入力"</formula>
    </cfRule>
  </conditionalFormatting>
  <conditionalFormatting sqref="AJ13:AJ14">
    <cfRule type="expression" dxfId="76" priority="5">
      <formula>AJ13="手入力"</formula>
    </cfRule>
  </conditionalFormatting>
  <conditionalFormatting sqref="Y15">
    <cfRule type="expression" dxfId="75" priority="4">
      <formula>Y15="手入力"</formula>
    </cfRule>
  </conditionalFormatting>
  <conditionalFormatting sqref="AJ15">
    <cfRule type="expression" dxfId="74" priority="3">
      <formula>AJ15="手入力"</formula>
    </cfRule>
  </conditionalFormatting>
  <conditionalFormatting sqref="Y12">
    <cfRule type="expression" dxfId="73" priority="2">
      <formula>Y12="手入力"</formula>
    </cfRule>
  </conditionalFormatting>
  <conditionalFormatting sqref="AJ12">
    <cfRule type="expression" dxfId="72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30" fitToHeight="0" orientation="landscape" r:id="rId1"/>
  <headerFooter alignWithMargins="0"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43"/>
  <sheetViews>
    <sheetView view="pageBreakPreview" zoomScale="85" zoomScaleNormal="70" zoomScaleSheetLayoutView="85" workbookViewId="0">
      <pane ySplit="9" topLeftCell="A20" activePane="bottomLeft" state="frozen"/>
      <selection activeCell="AE1" sqref="AE1"/>
      <selection pane="bottomLeft" activeCell="AO22" sqref="AO22:AO23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18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283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197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152</v>
      </c>
      <c r="C5" s="235"/>
      <c r="D5" s="204">
        <v>19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199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155</v>
      </c>
      <c r="AT7" s="242"/>
      <c r="AU7" s="242"/>
      <c r="AV7" s="242"/>
      <c r="AW7" s="242"/>
      <c r="AX7" s="242"/>
      <c r="AY7" s="243" t="s">
        <v>200</v>
      </c>
    </row>
    <row r="8" spans="2:51" ht="22.5" customHeight="1" thickBot="1">
      <c r="B8" s="460" t="s">
        <v>3</v>
      </c>
      <c r="C8" s="462" t="s">
        <v>4</v>
      </c>
      <c r="D8" s="464" t="s">
        <v>202</v>
      </c>
      <c r="E8" s="466" t="s">
        <v>78</v>
      </c>
      <c r="F8" s="244" t="s">
        <v>102</v>
      </c>
      <c r="G8" s="244" t="s">
        <v>103</v>
      </c>
      <c r="H8" s="245" t="s">
        <v>5</v>
      </c>
      <c r="I8" s="246" t="s">
        <v>204</v>
      </c>
      <c r="J8" s="467" t="s">
        <v>6</v>
      </c>
      <c r="K8" s="443" t="s">
        <v>206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 t="s">
        <v>284</v>
      </c>
      <c r="C10" s="279" t="s">
        <v>285</v>
      </c>
      <c r="D10" s="280"/>
      <c r="E10" s="281">
        <v>0</v>
      </c>
      <c r="F10" s="282"/>
      <c r="G10" s="283"/>
      <c r="H10" s="284">
        <v>1</v>
      </c>
      <c r="I10" s="285">
        <v>255</v>
      </c>
      <c r="J10" s="286" t="s">
        <v>286</v>
      </c>
      <c r="K10" s="287" t="s">
        <v>287</v>
      </c>
      <c r="L10" s="288">
        <v>1</v>
      </c>
      <c r="M10" s="289" t="s">
        <v>288</v>
      </c>
      <c r="N10" s="289" t="s">
        <v>121</v>
      </c>
      <c r="O10" s="289" t="s">
        <v>289</v>
      </c>
      <c r="P10" s="289" t="s">
        <v>167</v>
      </c>
      <c r="Q10" s="289" t="s">
        <v>290</v>
      </c>
      <c r="R10" s="289" t="s">
        <v>227</v>
      </c>
      <c r="S10" s="289">
        <v>0</v>
      </c>
      <c r="T10" s="290">
        <v>15</v>
      </c>
      <c r="U10" s="290">
        <v>3</v>
      </c>
      <c r="V10" s="291">
        <v>3</v>
      </c>
      <c r="W10" s="290"/>
      <c r="X10" s="290"/>
      <c r="Y10" s="292">
        <v>3</v>
      </c>
      <c r="Z10" s="293">
        <v>3</v>
      </c>
      <c r="AA10" s="291">
        <v>0</v>
      </c>
      <c r="AB10" s="290">
        <v>11.475</v>
      </c>
      <c r="AC10" s="294">
        <v>2180.25</v>
      </c>
      <c r="AD10" s="295" t="s">
        <v>30</v>
      </c>
      <c r="AE10" s="296"/>
      <c r="AF10" s="297"/>
      <c r="AG10" s="289"/>
      <c r="AH10" s="136"/>
      <c r="AI10" s="298"/>
      <c r="AJ10" s="292"/>
      <c r="AK10" s="292">
        <f t="shared" ref="AK10:AK29" si="0">(AI10/1000)*H10*I10*AJ10</f>
        <v>0</v>
      </c>
      <c r="AL10" s="299">
        <f t="shared" ref="AL10:AL29" si="1">AK10*$D$5*$D$4</f>
        <v>0</v>
      </c>
      <c r="AM10" s="300"/>
      <c r="AN10" s="285">
        <f t="shared" ref="AN10:AN29" si="2">AJ10*AM10</f>
        <v>0</v>
      </c>
      <c r="AO10" s="290"/>
      <c r="AP10" s="294">
        <f t="shared" ref="AP10:AP29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29" si="4">AN10+AP10+AQ10+AS10+AU10+AW10</f>
        <v>0</v>
      </c>
    </row>
    <row r="11" spans="2:51" ht="22.5" customHeight="1">
      <c r="B11" s="302" t="s">
        <v>291</v>
      </c>
      <c r="C11" s="303" t="s">
        <v>285</v>
      </c>
      <c r="D11" s="304"/>
      <c r="E11" s="305">
        <v>0</v>
      </c>
      <c r="F11" s="306"/>
      <c r="G11" s="307"/>
      <c r="H11" s="308">
        <v>1</v>
      </c>
      <c r="I11" s="309">
        <v>255</v>
      </c>
      <c r="J11" s="310" t="s">
        <v>292</v>
      </c>
      <c r="K11" s="287" t="s">
        <v>293</v>
      </c>
      <c r="L11" s="288">
        <v>1</v>
      </c>
      <c r="M11" s="311" t="s">
        <v>294</v>
      </c>
      <c r="N11" s="311" t="s">
        <v>121</v>
      </c>
      <c r="O11" s="311" t="s">
        <v>122</v>
      </c>
      <c r="P11" s="311" t="s">
        <v>124</v>
      </c>
      <c r="Q11" s="311" t="s">
        <v>295</v>
      </c>
      <c r="R11" s="311" t="s">
        <v>296</v>
      </c>
      <c r="S11" s="311">
        <v>0</v>
      </c>
      <c r="T11" s="312">
        <v>90</v>
      </c>
      <c r="U11" s="312">
        <v>8</v>
      </c>
      <c r="V11" s="313">
        <v>8</v>
      </c>
      <c r="W11" s="314"/>
      <c r="X11" s="314"/>
      <c r="Y11" s="315">
        <v>8</v>
      </c>
      <c r="Z11" s="316">
        <v>8</v>
      </c>
      <c r="AA11" s="313">
        <v>0</v>
      </c>
      <c r="AB11" s="312">
        <v>183.6</v>
      </c>
      <c r="AC11" s="317">
        <v>34884</v>
      </c>
      <c r="AD11" s="318" t="s">
        <v>30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 t="s">
        <v>297</v>
      </c>
      <c r="C12" s="303" t="s">
        <v>298</v>
      </c>
      <c r="D12" s="304"/>
      <c r="E12" s="305">
        <v>0</v>
      </c>
      <c r="F12" s="306"/>
      <c r="G12" s="307"/>
      <c r="H12" s="308">
        <v>6.9</v>
      </c>
      <c r="I12" s="309">
        <v>255</v>
      </c>
      <c r="J12" s="310" t="s">
        <v>299</v>
      </c>
      <c r="K12" s="287" t="s">
        <v>300</v>
      </c>
      <c r="L12" s="288">
        <v>4</v>
      </c>
      <c r="M12" s="311" t="s">
        <v>301</v>
      </c>
      <c r="N12" s="311">
        <v>0</v>
      </c>
      <c r="O12" s="311" t="s">
        <v>302</v>
      </c>
      <c r="P12" s="311" t="s">
        <v>303</v>
      </c>
      <c r="Q12" s="311">
        <v>0</v>
      </c>
      <c r="R12" s="311">
        <v>0</v>
      </c>
      <c r="S12" s="311">
        <v>0</v>
      </c>
      <c r="T12" s="312">
        <v>48</v>
      </c>
      <c r="U12" s="312">
        <v>3</v>
      </c>
      <c r="V12" s="313">
        <v>12</v>
      </c>
      <c r="W12" s="314"/>
      <c r="X12" s="314"/>
      <c r="Y12" s="315">
        <v>3</v>
      </c>
      <c r="Z12" s="316">
        <v>12</v>
      </c>
      <c r="AA12" s="313">
        <v>0</v>
      </c>
      <c r="AB12" s="312">
        <v>1013.4720000000002</v>
      </c>
      <c r="AC12" s="317">
        <v>192559.68000000005</v>
      </c>
      <c r="AD12" s="318" t="s">
        <v>30</v>
      </c>
      <c r="AE12" s="319"/>
      <c r="AF12" s="320"/>
      <c r="AG12" s="311"/>
      <c r="AH12" s="137"/>
      <c r="AI12" s="321"/>
      <c r="AJ12" s="322"/>
      <c r="AK12" s="322">
        <f t="shared" si="0"/>
        <v>0</v>
      </c>
      <c r="AL12" s="323">
        <f t="shared" si="1"/>
        <v>0</v>
      </c>
      <c r="AM12" s="324"/>
      <c r="AN12" s="309">
        <f t="shared" si="2"/>
        <v>0</v>
      </c>
      <c r="AO12" s="312"/>
      <c r="AP12" s="317">
        <f t="shared" si="3"/>
        <v>0</v>
      </c>
      <c r="AQ12" s="325"/>
      <c r="AR12" s="326"/>
      <c r="AS12" s="325"/>
      <c r="AT12" s="326"/>
      <c r="AU12" s="325"/>
      <c r="AV12" s="326"/>
      <c r="AW12" s="325"/>
      <c r="AX12" s="327"/>
      <c r="AY12" s="328">
        <f t="shared" si="4"/>
        <v>0</v>
      </c>
    </row>
    <row r="13" spans="2:51" ht="22.5" customHeight="1">
      <c r="B13" s="302" t="s">
        <v>297</v>
      </c>
      <c r="C13" s="303" t="s">
        <v>298</v>
      </c>
      <c r="D13" s="304"/>
      <c r="E13" s="305">
        <v>0</v>
      </c>
      <c r="F13" s="306"/>
      <c r="G13" s="307"/>
      <c r="H13" s="308">
        <v>6.9</v>
      </c>
      <c r="I13" s="309">
        <v>255</v>
      </c>
      <c r="J13" s="310" t="s">
        <v>304</v>
      </c>
      <c r="K13" s="287" t="s">
        <v>55</v>
      </c>
      <c r="L13" s="288">
        <v>1</v>
      </c>
      <c r="M13" s="311" t="s">
        <v>305</v>
      </c>
      <c r="N13" s="311" t="s">
        <v>121</v>
      </c>
      <c r="O13" s="311" t="s">
        <v>289</v>
      </c>
      <c r="P13" s="311" t="s">
        <v>306</v>
      </c>
      <c r="Q13" s="311" t="s">
        <v>227</v>
      </c>
      <c r="R13" s="311">
        <v>0</v>
      </c>
      <c r="S13" s="311">
        <v>0</v>
      </c>
      <c r="T13" s="312">
        <v>25</v>
      </c>
      <c r="U13" s="312">
        <v>8</v>
      </c>
      <c r="V13" s="313">
        <v>8</v>
      </c>
      <c r="W13" s="314"/>
      <c r="X13" s="314"/>
      <c r="Y13" s="315">
        <v>8</v>
      </c>
      <c r="Z13" s="316">
        <v>8</v>
      </c>
      <c r="AA13" s="313">
        <v>0</v>
      </c>
      <c r="AB13" s="312">
        <v>351.90000000000003</v>
      </c>
      <c r="AC13" s="317">
        <v>66861</v>
      </c>
      <c r="AD13" s="318" t="s">
        <v>30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297</v>
      </c>
      <c r="C14" s="303" t="s">
        <v>298</v>
      </c>
      <c r="D14" s="304"/>
      <c r="E14" s="305">
        <v>0</v>
      </c>
      <c r="F14" s="306"/>
      <c r="G14" s="307"/>
      <c r="H14" s="308">
        <v>6.9</v>
      </c>
      <c r="I14" s="309">
        <v>255</v>
      </c>
      <c r="J14" s="310" t="s">
        <v>307</v>
      </c>
      <c r="K14" s="287" t="s">
        <v>165</v>
      </c>
      <c r="L14" s="288">
        <v>1</v>
      </c>
      <c r="M14" s="311" t="s">
        <v>308</v>
      </c>
      <c r="N14" s="311">
        <v>0</v>
      </c>
      <c r="O14" s="311" t="s">
        <v>309</v>
      </c>
      <c r="P14" s="311" t="s">
        <v>127</v>
      </c>
      <c r="Q14" s="311">
        <v>0</v>
      </c>
      <c r="R14" s="311">
        <v>0</v>
      </c>
      <c r="S14" s="311">
        <v>0</v>
      </c>
      <c r="T14" s="312">
        <v>36</v>
      </c>
      <c r="U14" s="312">
        <v>1</v>
      </c>
      <c r="V14" s="313">
        <v>1</v>
      </c>
      <c r="W14" s="314"/>
      <c r="X14" s="314"/>
      <c r="Y14" s="315">
        <v>1</v>
      </c>
      <c r="Z14" s="316">
        <v>1</v>
      </c>
      <c r="AA14" s="313">
        <v>0</v>
      </c>
      <c r="AB14" s="312">
        <v>63.341999999999999</v>
      </c>
      <c r="AC14" s="317">
        <v>12034.98</v>
      </c>
      <c r="AD14" s="318" t="s">
        <v>129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 t="s">
        <v>297</v>
      </c>
      <c r="C15" s="303" t="s">
        <v>298</v>
      </c>
      <c r="D15" s="304" t="s">
        <v>310</v>
      </c>
      <c r="E15" s="305">
        <v>0</v>
      </c>
      <c r="F15" s="306"/>
      <c r="G15" s="307"/>
      <c r="H15" s="308" t="s">
        <v>219</v>
      </c>
      <c r="I15" s="308" t="s">
        <v>219</v>
      </c>
      <c r="J15" s="310" t="s">
        <v>311</v>
      </c>
      <c r="K15" s="287" t="s">
        <v>210</v>
      </c>
      <c r="L15" s="288">
        <v>1</v>
      </c>
      <c r="M15" s="311" t="s">
        <v>221</v>
      </c>
      <c r="N15" s="311">
        <v>0</v>
      </c>
      <c r="O15" s="311">
        <v>0</v>
      </c>
      <c r="P15" s="311">
        <v>0</v>
      </c>
      <c r="Q15" s="311">
        <v>0</v>
      </c>
      <c r="R15" s="311">
        <v>0</v>
      </c>
      <c r="S15" s="311">
        <v>0</v>
      </c>
      <c r="T15" s="312" t="s">
        <v>219</v>
      </c>
      <c r="U15" s="312">
        <v>2</v>
      </c>
      <c r="V15" s="313">
        <v>2</v>
      </c>
      <c r="W15" s="314"/>
      <c r="X15" s="314"/>
      <c r="Y15" s="315">
        <v>2</v>
      </c>
      <c r="Z15" s="316" t="s">
        <v>148</v>
      </c>
      <c r="AA15" s="313">
        <v>0</v>
      </c>
      <c r="AB15" s="312" t="s">
        <v>219</v>
      </c>
      <c r="AC15" s="317" t="s">
        <v>219</v>
      </c>
      <c r="AD15" s="318" t="s">
        <v>222</v>
      </c>
      <c r="AE15" s="319"/>
      <c r="AF15" s="320"/>
      <c r="AG15" s="311"/>
      <c r="AH15" s="137"/>
      <c r="AI15" s="321"/>
      <c r="AJ15" s="322"/>
      <c r="AK15" s="322"/>
      <c r="AL15" s="396"/>
      <c r="AM15" s="324"/>
      <c r="AN15" s="309"/>
      <c r="AO15" s="312"/>
      <c r="AP15" s="317"/>
      <c r="AQ15" s="325"/>
      <c r="AR15" s="326"/>
      <c r="AS15" s="325"/>
      <c r="AT15" s="326"/>
      <c r="AU15" s="325"/>
      <c r="AV15" s="326"/>
      <c r="AW15" s="325"/>
      <c r="AX15" s="327"/>
      <c r="AY15" s="328"/>
    </row>
    <row r="16" spans="2:51" ht="22.5" customHeight="1">
      <c r="B16" s="302" t="s">
        <v>284</v>
      </c>
      <c r="C16" s="303" t="s">
        <v>312</v>
      </c>
      <c r="D16" s="304"/>
      <c r="E16" s="305">
        <v>0</v>
      </c>
      <c r="F16" s="306"/>
      <c r="G16" s="307"/>
      <c r="H16" s="308">
        <v>1</v>
      </c>
      <c r="I16" s="309">
        <v>255</v>
      </c>
      <c r="J16" s="310" t="s">
        <v>313</v>
      </c>
      <c r="K16" s="287" t="s">
        <v>314</v>
      </c>
      <c r="L16" s="288">
        <v>1</v>
      </c>
      <c r="M16" s="311" t="s">
        <v>315</v>
      </c>
      <c r="N16" s="311" t="s">
        <v>226</v>
      </c>
      <c r="O16" s="311" t="s">
        <v>316</v>
      </c>
      <c r="P16" s="311" t="s">
        <v>124</v>
      </c>
      <c r="Q16" s="311" t="s">
        <v>290</v>
      </c>
      <c r="R16" s="311">
        <v>0</v>
      </c>
      <c r="S16" s="311">
        <v>0</v>
      </c>
      <c r="T16" s="312">
        <v>10</v>
      </c>
      <c r="U16" s="312">
        <v>1</v>
      </c>
      <c r="V16" s="313">
        <v>1</v>
      </c>
      <c r="W16" s="314"/>
      <c r="X16" s="314"/>
      <c r="Y16" s="315">
        <v>1</v>
      </c>
      <c r="Z16" s="316">
        <v>1</v>
      </c>
      <c r="AA16" s="313">
        <v>0</v>
      </c>
      <c r="AB16" s="312">
        <v>2.5500000000000003</v>
      </c>
      <c r="AC16" s="317">
        <v>484.5</v>
      </c>
      <c r="AD16" s="329" t="s">
        <v>30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02" t="s">
        <v>317</v>
      </c>
      <c r="C17" s="303" t="s">
        <v>318</v>
      </c>
      <c r="D17" s="304"/>
      <c r="E17" s="305">
        <v>0</v>
      </c>
      <c r="F17" s="306"/>
      <c r="G17" s="307"/>
      <c r="H17" s="308">
        <v>3</v>
      </c>
      <c r="I17" s="309">
        <v>255</v>
      </c>
      <c r="J17" s="310" t="s">
        <v>319</v>
      </c>
      <c r="K17" s="287" t="s">
        <v>170</v>
      </c>
      <c r="L17" s="288">
        <v>1</v>
      </c>
      <c r="M17" s="311" t="s">
        <v>308</v>
      </c>
      <c r="N17" s="311">
        <v>0</v>
      </c>
      <c r="O17" s="311" t="s">
        <v>320</v>
      </c>
      <c r="P17" s="311">
        <v>0</v>
      </c>
      <c r="Q17" s="311">
        <v>0</v>
      </c>
      <c r="R17" s="311">
        <v>0</v>
      </c>
      <c r="S17" s="311">
        <v>0</v>
      </c>
      <c r="T17" s="312">
        <v>36</v>
      </c>
      <c r="U17" s="312">
        <v>1</v>
      </c>
      <c r="V17" s="313">
        <v>1</v>
      </c>
      <c r="W17" s="314"/>
      <c r="X17" s="314"/>
      <c r="Y17" s="315">
        <v>1</v>
      </c>
      <c r="Z17" s="316">
        <v>1</v>
      </c>
      <c r="AA17" s="313">
        <v>0</v>
      </c>
      <c r="AB17" s="312">
        <v>27.539999999999996</v>
      </c>
      <c r="AC17" s="317">
        <v>5232.5999999999985</v>
      </c>
      <c r="AD17" s="318" t="s">
        <v>129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317</v>
      </c>
      <c r="C18" s="303" t="s">
        <v>185</v>
      </c>
      <c r="D18" s="304" t="s">
        <v>321</v>
      </c>
      <c r="E18" s="305">
        <v>0</v>
      </c>
      <c r="F18" s="306"/>
      <c r="G18" s="307"/>
      <c r="H18" s="308">
        <v>3</v>
      </c>
      <c r="I18" s="309">
        <v>255</v>
      </c>
      <c r="J18" s="310" t="s">
        <v>319</v>
      </c>
      <c r="K18" s="287" t="s">
        <v>170</v>
      </c>
      <c r="L18" s="288">
        <v>1</v>
      </c>
      <c r="M18" s="311" t="s">
        <v>308</v>
      </c>
      <c r="N18" s="311">
        <v>0</v>
      </c>
      <c r="O18" s="311" t="s">
        <v>320</v>
      </c>
      <c r="P18" s="311">
        <v>0</v>
      </c>
      <c r="Q18" s="311">
        <v>0</v>
      </c>
      <c r="R18" s="311">
        <v>0</v>
      </c>
      <c r="S18" s="311">
        <v>0</v>
      </c>
      <c r="T18" s="312">
        <v>36</v>
      </c>
      <c r="U18" s="312">
        <v>1</v>
      </c>
      <c r="V18" s="313">
        <v>1</v>
      </c>
      <c r="W18" s="314"/>
      <c r="X18" s="314"/>
      <c r="Y18" s="315">
        <v>1</v>
      </c>
      <c r="Z18" s="316">
        <v>1</v>
      </c>
      <c r="AA18" s="313">
        <v>0</v>
      </c>
      <c r="AB18" s="312">
        <v>27.539999999999996</v>
      </c>
      <c r="AC18" s="317">
        <v>5232.5999999999985</v>
      </c>
      <c r="AD18" s="318" t="s">
        <v>129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 t="s">
        <v>322</v>
      </c>
      <c r="C19" s="303" t="s">
        <v>185</v>
      </c>
      <c r="D19" s="304"/>
      <c r="E19" s="305">
        <v>0</v>
      </c>
      <c r="F19" s="306"/>
      <c r="G19" s="307"/>
      <c r="H19" s="308">
        <v>3</v>
      </c>
      <c r="I19" s="309">
        <v>255</v>
      </c>
      <c r="J19" s="310" t="s">
        <v>323</v>
      </c>
      <c r="K19" s="287" t="s">
        <v>55</v>
      </c>
      <c r="L19" s="288">
        <v>1</v>
      </c>
      <c r="M19" s="311" t="s">
        <v>288</v>
      </c>
      <c r="N19" s="311" t="s">
        <v>121</v>
      </c>
      <c r="O19" s="311" t="s">
        <v>122</v>
      </c>
      <c r="P19" s="311" t="s">
        <v>306</v>
      </c>
      <c r="Q19" s="311" t="s">
        <v>227</v>
      </c>
      <c r="R19" s="311">
        <v>0</v>
      </c>
      <c r="S19" s="311">
        <v>0</v>
      </c>
      <c r="T19" s="312">
        <v>15</v>
      </c>
      <c r="U19" s="312">
        <v>4</v>
      </c>
      <c r="V19" s="313">
        <v>4</v>
      </c>
      <c r="W19" s="314"/>
      <c r="X19" s="314"/>
      <c r="Y19" s="315">
        <v>4</v>
      </c>
      <c r="Z19" s="316">
        <v>4</v>
      </c>
      <c r="AA19" s="313" t="s">
        <v>228</v>
      </c>
      <c r="AB19" s="312">
        <v>45.9</v>
      </c>
      <c r="AC19" s="317">
        <v>8721</v>
      </c>
      <c r="AD19" s="318" t="s">
        <v>30</v>
      </c>
      <c r="AE19" s="319"/>
      <c r="AF19" s="320"/>
      <c r="AG19" s="311"/>
      <c r="AH19" s="137"/>
      <c r="AI19" s="321"/>
      <c r="AJ19" s="322"/>
      <c r="AK19" s="322">
        <f t="shared" si="0"/>
        <v>0</v>
      </c>
      <c r="AL19" s="323">
        <f t="shared" si="1"/>
        <v>0</v>
      </c>
      <c r="AM19" s="324"/>
      <c r="AN19" s="309">
        <f t="shared" si="2"/>
        <v>0</v>
      </c>
      <c r="AO19" s="312"/>
      <c r="AP19" s="317">
        <f t="shared" si="3"/>
        <v>0</v>
      </c>
      <c r="AQ19" s="325"/>
      <c r="AR19" s="326"/>
      <c r="AS19" s="325"/>
      <c r="AT19" s="326"/>
      <c r="AU19" s="325"/>
      <c r="AV19" s="326"/>
      <c r="AW19" s="325"/>
      <c r="AX19" s="327"/>
      <c r="AY19" s="328">
        <f t="shared" si="4"/>
        <v>0</v>
      </c>
    </row>
    <row r="20" spans="2:51" ht="22.5" customHeight="1">
      <c r="B20" s="302" t="s">
        <v>322</v>
      </c>
      <c r="C20" s="303" t="s">
        <v>325</v>
      </c>
      <c r="D20" s="304" t="s">
        <v>321</v>
      </c>
      <c r="E20" s="305">
        <v>0</v>
      </c>
      <c r="F20" s="306"/>
      <c r="G20" s="307"/>
      <c r="H20" s="308">
        <v>3</v>
      </c>
      <c r="I20" s="309">
        <v>255</v>
      </c>
      <c r="J20" s="310" t="s">
        <v>326</v>
      </c>
      <c r="K20" s="287" t="s">
        <v>327</v>
      </c>
      <c r="L20" s="288">
        <v>2</v>
      </c>
      <c r="M20" s="311" t="s">
        <v>328</v>
      </c>
      <c r="N20" s="311">
        <v>0</v>
      </c>
      <c r="O20" s="311" t="s">
        <v>329</v>
      </c>
      <c r="P20" s="311" t="s">
        <v>303</v>
      </c>
      <c r="Q20" s="311">
        <v>0</v>
      </c>
      <c r="R20" s="311">
        <v>0</v>
      </c>
      <c r="S20" s="311">
        <v>0</v>
      </c>
      <c r="T20" s="312">
        <v>26</v>
      </c>
      <c r="U20" s="312">
        <v>1</v>
      </c>
      <c r="V20" s="313">
        <v>2</v>
      </c>
      <c r="W20" s="314"/>
      <c r="X20" s="314"/>
      <c r="Y20" s="315">
        <v>1</v>
      </c>
      <c r="Z20" s="316">
        <v>2</v>
      </c>
      <c r="AA20" s="313">
        <v>0</v>
      </c>
      <c r="AB20" s="312">
        <v>39.78</v>
      </c>
      <c r="AC20" s="317">
        <v>7558.2000000000007</v>
      </c>
      <c r="AD20" s="318" t="s">
        <v>30</v>
      </c>
      <c r="AE20" s="319"/>
      <c r="AF20" s="320"/>
      <c r="AG20" s="311"/>
      <c r="AH20" s="137"/>
      <c r="AI20" s="321"/>
      <c r="AJ20" s="322"/>
      <c r="AK20" s="322">
        <f t="shared" si="0"/>
        <v>0</v>
      </c>
      <c r="AL20" s="323">
        <f t="shared" si="1"/>
        <v>0</v>
      </c>
      <c r="AM20" s="324"/>
      <c r="AN20" s="309">
        <f t="shared" si="2"/>
        <v>0</v>
      </c>
      <c r="AO20" s="312"/>
      <c r="AP20" s="317">
        <f t="shared" si="3"/>
        <v>0</v>
      </c>
      <c r="AQ20" s="325"/>
      <c r="AR20" s="326"/>
      <c r="AS20" s="325"/>
      <c r="AT20" s="326"/>
      <c r="AU20" s="325"/>
      <c r="AV20" s="326"/>
      <c r="AW20" s="325"/>
      <c r="AX20" s="327"/>
      <c r="AY20" s="328">
        <f t="shared" si="4"/>
        <v>0</v>
      </c>
    </row>
    <row r="21" spans="2:51" ht="22.5" customHeight="1">
      <c r="B21" s="302" t="s">
        <v>322</v>
      </c>
      <c r="C21" s="303" t="s">
        <v>330</v>
      </c>
      <c r="D21" s="304"/>
      <c r="E21" s="305">
        <v>0</v>
      </c>
      <c r="F21" s="306"/>
      <c r="G21" s="307"/>
      <c r="H21" s="308">
        <v>3</v>
      </c>
      <c r="I21" s="309">
        <v>255</v>
      </c>
      <c r="J21" s="310" t="s">
        <v>319</v>
      </c>
      <c r="K21" s="287" t="s">
        <v>170</v>
      </c>
      <c r="L21" s="288">
        <v>1</v>
      </c>
      <c r="M21" s="311" t="s">
        <v>308</v>
      </c>
      <c r="N21" s="311">
        <v>0</v>
      </c>
      <c r="O21" s="311" t="s">
        <v>320</v>
      </c>
      <c r="P21" s="311">
        <v>0</v>
      </c>
      <c r="Q21" s="311">
        <v>0</v>
      </c>
      <c r="R21" s="311">
        <v>0</v>
      </c>
      <c r="S21" s="311">
        <v>0</v>
      </c>
      <c r="T21" s="312">
        <v>36</v>
      </c>
      <c r="U21" s="312">
        <v>1</v>
      </c>
      <c r="V21" s="313">
        <v>1</v>
      </c>
      <c r="W21" s="314"/>
      <c r="X21" s="314"/>
      <c r="Y21" s="315">
        <v>1</v>
      </c>
      <c r="Z21" s="316">
        <v>1</v>
      </c>
      <c r="AA21" s="313">
        <v>0</v>
      </c>
      <c r="AB21" s="312">
        <v>27.539999999999996</v>
      </c>
      <c r="AC21" s="317">
        <v>5232.5999999999985</v>
      </c>
      <c r="AD21" s="318" t="s">
        <v>129</v>
      </c>
      <c r="AE21" s="319"/>
      <c r="AF21" s="320"/>
      <c r="AG21" s="311"/>
      <c r="AH21" s="137"/>
      <c r="AI21" s="321"/>
      <c r="AJ21" s="322"/>
      <c r="AK21" s="322">
        <f t="shared" si="0"/>
        <v>0</v>
      </c>
      <c r="AL21" s="323">
        <f t="shared" si="1"/>
        <v>0</v>
      </c>
      <c r="AM21" s="324"/>
      <c r="AN21" s="309">
        <f t="shared" si="2"/>
        <v>0</v>
      </c>
      <c r="AO21" s="312"/>
      <c r="AP21" s="317">
        <f t="shared" si="3"/>
        <v>0</v>
      </c>
      <c r="AQ21" s="325"/>
      <c r="AR21" s="326"/>
      <c r="AS21" s="325"/>
      <c r="AT21" s="326"/>
      <c r="AU21" s="325"/>
      <c r="AV21" s="326"/>
      <c r="AW21" s="325"/>
      <c r="AX21" s="327"/>
      <c r="AY21" s="328">
        <f t="shared" si="4"/>
        <v>0</v>
      </c>
    </row>
    <row r="22" spans="2:51" ht="22.5" customHeight="1">
      <c r="B22" s="302" t="s">
        <v>331</v>
      </c>
      <c r="C22" s="303" t="s">
        <v>333</v>
      </c>
      <c r="D22" s="304"/>
      <c r="E22" s="305">
        <v>0</v>
      </c>
      <c r="F22" s="306"/>
      <c r="G22" s="307"/>
      <c r="H22" s="308">
        <v>1</v>
      </c>
      <c r="I22" s="309">
        <v>12</v>
      </c>
      <c r="J22" s="310" t="s">
        <v>319</v>
      </c>
      <c r="K22" s="287" t="s">
        <v>170</v>
      </c>
      <c r="L22" s="288">
        <v>1</v>
      </c>
      <c r="M22" s="311" t="s">
        <v>308</v>
      </c>
      <c r="N22" s="311">
        <v>0</v>
      </c>
      <c r="O22" s="311" t="s">
        <v>320</v>
      </c>
      <c r="P22" s="311">
        <v>0</v>
      </c>
      <c r="Q22" s="311">
        <v>0</v>
      </c>
      <c r="R22" s="311">
        <v>0</v>
      </c>
      <c r="S22" s="311">
        <v>0</v>
      </c>
      <c r="T22" s="312">
        <v>36</v>
      </c>
      <c r="U22" s="312">
        <v>2</v>
      </c>
      <c r="V22" s="313">
        <v>2</v>
      </c>
      <c r="W22" s="314"/>
      <c r="X22" s="314"/>
      <c r="Y22" s="315">
        <v>2</v>
      </c>
      <c r="Z22" s="316">
        <v>2</v>
      </c>
      <c r="AA22" s="313">
        <v>0</v>
      </c>
      <c r="AB22" s="312">
        <v>0.86399999999999988</v>
      </c>
      <c r="AC22" s="317">
        <v>164.15999999999997</v>
      </c>
      <c r="AD22" s="318" t="s">
        <v>129</v>
      </c>
      <c r="AE22" s="319"/>
      <c r="AF22" s="320"/>
      <c r="AG22" s="311"/>
      <c r="AH22" s="137"/>
      <c r="AI22" s="321"/>
      <c r="AJ22" s="322"/>
      <c r="AK22" s="322">
        <f t="shared" si="0"/>
        <v>0</v>
      </c>
      <c r="AL22" s="323">
        <f t="shared" si="1"/>
        <v>0</v>
      </c>
      <c r="AM22" s="324"/>
      <c r="AN22" s="309">
        <f t="shared" si="2"/>
        <v>0</v>
      </c>
      <c r="AO22" s="312"/>
      <c r="AP22" s="317">
        <f t="shared" si="3"/>
        <v>0</v>
      </c>
      <c r="AQ22" s="325"/>
      <c r="AR22" s="326"/>
      <c r="AS22" s="325"/>
      <c r="AT22" s="326"/>
      <c r="AU22" s="325"/>
      <c r="AV22" s="326"/>
      <c r="AW22" s="325"/>
      <c r="AX22" s="327"/>
      <c r="AY22" s="328">
        <f t="shared" si="4"/>
        <v>0</v>
      </c>
    </row>
    <row r="23" spans="2:51" ht="22.5" customHeight="1">
      <c r="B23" s="302" t="s">
        <v>331</v>
      </c>
      <c r="C23" s="303" t="s">
        <v>334</v>
      </c>
      <c r="D23" s="304"/>
      <c r="E23" s="305">
        <v>0</v>
      </c>
      <c r="F23" s="306"/>
      <c r="G23" s="307"/>
      <c r="H23" s="308">
        <v>6.9</v>
      </c>
      <c r="I23" s="309">
        <v>255</v>
      </c>
      <c r="J23" s="310" t="s">
        <v>319</v>
      </c>
      <c r="K23" s="287" t="s">
        <v>170</v>
      </c>
      <c r="L23" s="288">
        <v>1</v>
      </c>
      <c r="M23" s="311" t="s">
        <v>308</v>
      </c>
      <c r="N23" s="311">
        <v>0</v>
      </c>
      <c r="O23" s="311" t="s">
        <v>320</v>
      </c>
      <c r="P23" s="311">
        <v>0</v>
      </c>
      <c r="Q23" s="311">
        <v>0</v>
      </c>
      <c r="R23" s="311">
        <v>0</v>
      </c>
      <c r="S23" s="311">
        <v>0</v>
      </c>
      <c r="T23" s="312">
        <v>36</v>
      </c>
      <c r="U23" s="312">
        <v>3</v>
      </c>
      <c r="V23" s="313">
        <v>3</v>
      </c>
      <c r="W23" s="314"/>
      <c r="X23" s="314"/>
      <c r="Y23" s="315">
        <v>3</v>
      </c>
      <c r="Z23" s="316">
        <v>3</v>
      </c>
      <c r="AA23" s="313">
        <v>0</v>
      </c>
      <c r="AB23" s="312">
        <v>190.02600000000001</v>
      </c>
      <c r="AC23" s="317">
        <v>36104.94</v>
      </c>
      <c r="AD23" s="318" t="s">
        <v>129</v>
      </c>
      <c r="AE23" s="319"/>
      <c r="AF23" s="320"/>
      <c r="AG23" s="311"/>
      <c r="AH23" s="137"/>
      <c r="AI23" s="321"/>
      <c r="AJ23" s="322"/>
      <c r="AK23" s="322">
        <f t="shared" si="0"/>
        <v>0</v>
      </c>
      <c r="AL23" s="323">
        <f t="shared" si="1"/>
        <v>0</v>
      </c>
      <c r="AM23" s="324"/>
      <c r="AN23" s="309">
        <f t="shared" si="2"/>
        <v>0</v>
      </c>
      <c r="AO23" s="312"/>
      <c r="AP23" s="317">
        <f t="shared" si="3"/>
        <v>0</v>
      </c>
      <c r="AQ23" s="325"/>
      <c r="AR23" s="326"/>
      <c r="AS23" s="325"/>
      <c r="AT23" s="326"/>
      <c r="AU23" s="325"/>
      <c r="AV23" s="326"/>
      <c r="AW23" s="325"/>
      <c r="AX23" s="327"/>
      <c r="AY23" s="328">
        <f t="shared" si="4"/>
        <v>0</v>
      </c>
    </row>
    <row r="24" spans="2:51" ht="22.5" customHeight="1">
      <c r="B24" s="302" t="s">
        <v>335</v>
      </c>
      <c r="C24" s="303" t="s">
        <v>334</v>
      </c>
      <c r="D24" s="304"/>
      <c r="E24" s="305">
        <v>0</v>
      </c>
      <c r="F24" s="306"/>
      <c r="G24" s="307"/>
      <c r="H24" s="308">
        <v>6.9</v>
      </c>
      <c r="I24" s="309">
        <v>255</v>
      </c>
      <c r="J24" s="310" t="s">
        <v>336</v>
      </c>
      <c r="K24" s="287" t="s">
        <v>170</v>
      </c>
      <c r="L24" s="288">
        <v>2</v>
      </c>
      <c r="M24" s="311" t="s">
        <v>308</v>
      </c>
      <c r="N24" s="311">
        <v>0</v>
      </c>
      <c r="O24" s="311" t="s">
        <v>175</v>
      </c>
      <c r="P24" s="311">
        <v>0</v>
      </c>
      <c r="Q24" s="311">
        <v>0</v>
      </c>
      <c r="R24" s="311">
        <v>0</v>
      </c>
      <c r="S24" s="311">
        <v>0</v>
      </c>
      <c r="T24" s="312">
        <v>36</v>
      </c>
      <c r="U24" s="312">
        <v>3</v>
      </c>
      <c r="V24" s="313">
        <v>6</v>
      </c>
      <c r="W24" s="314"/>
      <c r="X24" s="314"/>
      <c r="Y24" s="315">
        <v>3</v>
      </c>
      <c r="Z24" s="316">
        <v>6</v>
      </c>
      <c r="AA24" s="313">
        <v>0</v>
      </c>
      <c r="AB24" s="312">
        <v>380.05200000000002</v>
      </c>
      <c r="AC24" s="317">
        <v>72209.88</v>
      </c>
      <c r="AD24" s="318" t="s">
        <v>129</v>
      </c>
      <c r="AE24" s="319"/>
      <c r="AF24" s="320"/>
      <c r="AG24" s="311"/>
      <c r="AH24" s="137"/>
      <c r="AI24" s="321"/>
      <c r="AJ24" s="322"/>
      <c r="AK24" s="322">
        <f t="shared" si="0"/>
        <v>0</v>
      </c>
      <c r="AL24" s="323">
        <f t="shared" si="1"/>
        <v>0</v>
      </c>
      <c r="AM24" s="324"/>
      <c r="AN24" s="309">
        <f t="shared" si="2"/>
        <v>0</v>
      </c>
      <c r="AO24" s="312"/>
      <c r="AP24" s="317">
        <f t="shared" si="3"/>
        <v>0</v>
      </c>
      <c r="AQ24" s="325"/>
      <c r="AR24" s="326"/>
      <c r="AS24" s="325"/>
      <c r="AT24" s="326"/>
      <c r="AU24" s="325"/>
      <c r="AV24" s="326"/>
      <c r="AW24" s="325"/>
      <c r="AX24" s="327"/>
      <c r="AY24" s="328">
        <f t="shared" si="4"/>
        <v>0</v>
      </c>
    </row>
    <row r="25" spans="2:51" ht="22.5" customHeight="1">
      <c r="B25" s="302" t="s">
        <v>335</v>
      </c>
      <c r="C25" s="303" t="s">
        <v>338</v>
      </c>
      <c r="D25" s="304"/>
      <c r="E25" s="305">
        <v>0</v>
      </c>
      <c r="F25" s="306"/>
      <c r="G25" s="307"/>
      <c r="H25" s="308">
        <v>6.9</v>
      </c>
      <c r="I25" s="309">
        <v>255</v>
      </c>
      <c r="J25" s="310" t="s">
        <v>339</v>
      </c>
      <c r="K25" s="287" t="s">
        <v>214</v>
      </c>
      <c r="L25" s="288">
        <v>1</v>
      </c>
      <c r="M25" s="311" t="s">
        <v>340</v>
      </c>
      <c r="N25" s="311">
        <v>0</v>
      </c>
      <c r="O25" s="311" t="s">
        <v>341</v>
      </c>
      <c r="P25" s="311" t="s">
        <v>342</v>
      </c>
      <c r="Q25" s="311" t="s">
        <v>290</v>
      </c>
      <c r="R25" s="311" t="s">
        <v>343</v>
      </c>
      <c r="S25" s="311">
        <v>0</v>
      </c>
      <c r="T25" s="312">
        <v>36</v>
      </c>
      <c r="U25" s="312">
        <v>1</v>
      </c>
      <c r="V25" s="313">
        <v>1</v>
      </c>
      <c r="W25" s="314"/>
      <c r="X25" s="314"/>
      <c r="Y25" s="315">
        <v>1</v>
      </c>
      <c r="Z25" s="316">
        <v>1</v>
      </c>
      <c r="AA25" s="313">
        <v>0</v>
      </c>
      <c r="AB25" s="312">
        <v>63.341999999999999</v>
      </c>
      <c r="AC25" s="317">
        <v>12034.98</v>
      </c>
      <c r="AD25" s="318" t="s">
        <v>30</v>
      </c>
      <c r="AE25" s="319"/>
      <c r="AF25" s="320"/>
      <c r="AG25" s="311"/>
      <c r="AH25" s="137"/>
      <c r="AI25" s="321"/>
      <c r="AJ25" s="322"/>
      <c r="AK25" s="322">
        <f t="shared" si="0"/>
        <v>0</v>
      </c>
      <c r="AL25" s="323">
        <f t="shared" si="1"/>
        <v>0</v>
      </c>
      <c r="AM25" s="324"/>
      <c r="AN25" s="309">
        <f t="shared" si="2"/>
        <v>0</v>
      </c>
      <c r="AO25" s="312"/>
      <c r="AP25" s="317">
        <f t="shared" si="3"/>
        <v>0</v>
      </c>
      <c r="AQ25" s="325"/>
      <c r="AR25" s="326"/>
      <c r="AS25" s="325"/>
      <c r="AT25" s="326"/>
      <c r="AU25" s="325"/>
      <c r="AV25" s="326"/>
      <c r="AW25" s="325"/>
      <c r="AX25" s="327"/>
      <c r="AY25" s="328">
        <f t="shared" si="4"/>
        <v>0</v>
      </c>
    </row>
    <row r="26" spans="2:51" ht="22.5" customHeight="1">
      <c r="B26" s="302" t="s">
        <v>344</v>
      </c>
      <c r="C26" s="303" t="s">
        <v>345</v>
      </c>
      <c r="D26" s="304"/>
      <c r="E26" s="305">
        <v>0</v>
      </c>
      <c r="F26" s="306"/>
      <c r="G26" s="307"/>
      <c r="H26" s="308">
        <v>6.9</v>
      </c>
      <c r="I26" s="309">
        <v>255</v>
      </c>
      <c r="J26" s="310" t="s">
        <v>346</v>
      </c>
      <c r="K26" s="287" t="s">
        <v>347</v>
      </c>
      <c r="L26" s="288">
        <v>2</v>
      </c>
      <c r="M26" s="311" t="s">
        <v>308</v>
      </c>
      <c r="N26" s="311">
        <v>0</v>
      </c>
      <c r="O26" s="311" t="s">
        <v>348</v>
      </c>
      <c r="P26" s="311" t="s">
        <v>303</v>
      </c>
      <c r="Q26" s="311">
        <v>0</v>
      </c>
      <c r="R26" s="311">
        <v>0</v>
      </c>
      <c r="S26" s="311">
        <v>0</v>
      </c>
      <c r="T26" s="312">
        <v>36</v>
      </c>
      <c r="U26" s="312">
        <v>12</v>
      </c>
      <c r="V26" s="313">
        <v>24</v>
      </c>
      <c r="W26" s="314"/>
      <c r="X26" s="314"/>
      <c r="Y26" s="315">
        <v>12</v>
      </c>
      <c r="Z26" s="316">
        <v>24</v>
      </c>
      <c r="AA26" s="313">
        <v>0</v>
      </c>
      <c r="AB26" s="312">
        <v>1520.2080000000001</v>
      </c>
      <c r="AC26" s="317">
        <v>288839.52</v>
      </c>
      <c r="AD26" s="318" t="s">
        <v>129</v>
      </c>
      <c r="AE26" s="319"/>
      <c r="AF26" s="320"/>
      <c r="AG26" s="311"/>
      <c r="AH26" s="137"/>
      <c r="AI26" s="321"/>
      <c r="AJ26" s="322"/>
      <c r="AK26" s="322">
        <f t="shared" si="0"/>
        <v>0</v>
      </c>
      <c r="AL26" s="323">
        <f t="shared" si="1"/>
        <v>0</v>
      </c>
      <c r="AM26" s="324"/>
      <c r="AN26" s="309">
        <f t="shared" si="2"/>
        <v>0</v>
      </c>
      <c r="AO26" s="312"/>
      <c r="AP26" s="317">
        <f t="shared" si="3"/>
        <v>0</v>
      </c>
      <c r="AQ26" s="325"/>
      <c r="AR26" s="326"/>
      <c r="AS26" s="325"/>
      <c r="AT26" s="326"/>
      <c r="AU26" s="325"/>
      <c r="AV26" s="326"/>
      <c r="AW26" s="325"/>
      <c r="AX26" s="327"/>
      <c r="AY26" s="328">
        <f t="shared" si="4"/>
        <v>0</v>
      </c>
    </row>
    <row r="27" spans="2:51" ht="22.5" customHeight="1">
      <c r="B27" s="302" t="s">
        <v>344</v>
      </c>
      <c r="C27" s="303" t="s">
        <v>349</v>
      </c>
      <c r="D27" s="304"/>
      <c r="E27" s="305">
        <v>0</v>
      </c>
      <c r="F27" s="306"/>
      <c r="G27" s="307"/>
      <c r="H27" s="308">
        <v>6.9</v>
      </c>
      <c r="I27" s="309">
        <v>255</v>
      </c>
      <c r="J27" s="310" t="s">
        <v>346</v>
      </c>
      <c r="K27" s="287" t="s">
        <v>347</v>
      </c>
      <c r="L27" s="288">
        <v>2</v>
      </c>
      <c r="M27" s="311" t="s">
        <v>308</v>
      </c>
      <c r="N27" s="311">
        <v>0</v>
      </c>
      <c r="O27" s="311" t="s">
        <v>348</v>
      </c>
      <c r="P27" s="311" t="s">
        <v>303</v>
      </c>
      <c r="Q27" s="311">
        <v>0</v>
      </c>
      <c r="R27" s="311">
        <v>0</v>
      </c>
      <c r="S27" s="311">
        <v>0</v>
      </c>
      <c r="T27" s="312">
        <v>36</v>
      </c>
      <c r="U27" s="312">
        <v>4</v>
      </c>
      <c r="V27" s="313">
        <v>8</v>
      </c>
      <c r="W27" s="314"/>
      <c r="X27" s="314"/>
      <c r="Y27" s="315">
        <v>4</v>
      </c>
      <c r="Z27" s="316">
        <v>8</v>
      </c>
      <c r="AA27" s="313">
        <v>0</v>
      </c>
      <c r="AB27" s="312">
        <v>506.73599999999999</v>
      </c>
      <c r="AC27" s="317">
        <v>96279.84</v>
      </c>
      <c r="AD27" s="329" t="s">
        <v>129</v>
      </c>
      <c r="AE27" s="319"/>
      <c r="AF27" s="320"/>
      <c r="AG27" s="311"/>
      <c r="AH27" s="137"/>
      <c r="AI27" s="321"/>
      <c r="AJ27" s="322"/>
      <c r="AK27" s="322">
        <f t="shared" si="0"/>
        <v>0</v>
      </c>
      <c r="AL27" s="323">
        <f t="shared" si="1"/>
        <v>0</v>
      </c>
      <c r="AM27" s="324"/>
      <c r="AN27" s="309">
        <f t="shared" si="2"/>
        <v>0</v>
      </c>
      <c r="AO27" s="312"/>
      <c r="AP27" s="317">
        <f t="shared" si="3"/>
        <v>0</v>
      </c>
      <c r="AQ27" s="325"/>
      <c r="AR27" s="326"/>
      <c r="AS27" s="325"/>
      <c r="AT27" s="326"/>
      <c r="AU27" s="325"/>
      <c r="AV27" s="326"/>
      <c r="AW27" s="325"/>
      <c r="AX27" s="327"/>
      <c r="AY27" s="328">
        <f t="shared" si="4"/>
        <v>0</v>
      </c>
    </row>
    <row r="28" spans="2:51" ht="22.5" customHeight="1">
      <c r="B28" s="302" t="s">
        <v>344</v>
      </c>
      <c r="C28" s="303" t="s">
        <v>350</v>
      </c>
      <c r="D28" s="304"/>
      <c r="E28" s="305">
        <v>0</v>
      </c>
      <c r="F28" s="306"/>
      <c r="G28" s="307"/>
      <c r="H28" s="308">
        <v>6.9</v>
      </c>
      <c r="I28" s="309">
        <v>255</v>
      </c>
      <c r="J28" s="310" t="s">
        <v>346</v>
      </c>
      <c r="K28" s="287" t="s">
        <v>347</v>
      </c>
      <c r="L28" s="288">
        <v>2</v>
      </c>
      <c r="M28" s="311" t="s">
        <v>308</v>
      </c>
      <c r="N28" s="311">
        <v>0</v>
      </c>
      <c r="O28" s="311" t="s">
        <v>348</v>
      </c>
      <c r="P28" s="311" t="s">
        <v>303</v>
      </c>
      <c r="Q28" s="311">
        <v>0</v>
      </c>
      <c r="R28" s="311">
        <v>0</v>
      </c>
      <c r="S28" s="311">
        <v>0</v>
      </c>
      <c r="T28" s="312">
        <v>36</v>
      </c>
      <c r="U28" s="312">
        <v>12</v>
      </c>
      <c r="V28" s="313">
        <v>24</v>
      </c>
      <c r="W28" s="314"/>
      <c r="X28" s="314"/>
      <c r="Y28" s="315">
        <v>12</v>
      </c>
      <c r="Z28" s="316">
        <v>24</v>
      </c>
      <c r="AA28" s="313">
        <v>0</v>
      </c>
      <c r="AB28" s="312">
        <v>1520.2080000000001</v>
      </c>
      <c r="AC28" s="317">
        <v>288839.52</v>
      </c>
      <c r="AD28" s="318" t="s">
        <v>129</v>
      </c>
      <c r="AE28" s="319"/>
      <c r="AF28" s="320"/>
      <c r="AG28" s="311"/>
      <c r="AH28" s="137"/>
      <c r="AI28" s="321"/>
      <c r="AJ28" s="322"/>
      <c r="AK28" s="322">
        <f t="shared" si="0"/>
        <v>0</v>
      </c>
      <c r="AL28" s="323">
        <f t="shared" si="1"/>
        <v>0</v>
      </c>
      <c r="AM28" s="324"/>
      <c r="AN28" s="309">
        <f t="shared" si="2"/>
        <v>0</v>
      </c>
      <c r="AO28" s="312"/>
      <c r="AP28" s="317">
        <f t="shared" si="3"/>
        <v>0</v>
      </c>
      <c r="AQ28" s="325"/>
      <c r="AR28" s="326"/>
      <c r="AS28" s="325"/>
      <c r="AT28" s="326"/>
      <c r="AU28" s="325"/>
      <c r="AV28" s="326"/>
      <c r="AW28" s="325"/>
      <c r="AX28" s="327"/>
      <c r="AY28" s="328">
        <f t="shared" si="4"/>
        <v>0</v>
      </c>
    </row>
    <row r="29" spans="2:51" ht="22.5" customHeight="1">
      <c r="B29" s="302" t="s">
        <v>344</v>
      </c>
      <c r="C29" s="303" t="s">
        <v>351</v>
      </c>
      <c r="D29" s="304"/>
      <c r="E29" s="305">
        <v>0</v>
      </c>
      <c r="F29" s="306"/>
      <c r="G29" s="307"/>
      <c r="H29" s="308">
        <v>6.9</v>
      </c>
      <c r="I29" s="309">
        <v>255</v>
      </c>
      <c r="J29" s="310" t="s">
        <v>346</v>
      </c>
      <c r="K29" s="287" t="s">
        <v>347</v>
      </c>
      <c r="L29" s="288">
        <v>2</v>
      </c>
      <c r="M29" s="311" t="s">
        <v>308</v>
      </c>
      <c r="N29" s="311">
        <v>0</v>
      </c>
      <c r="O29" s="311" t="s">
        <v>348</v>
      </c>
      <c r="P29" s="311" t="s">
        <v>303</v>
      </c>
      <c r="Q29" s="311">
        <v>0</v>
      </c>
      <c r="R29" s="311">
        <v>0</v>
      </c>
      <c r="S29" s="311">
        <v>0</v>
      </c>
      <c r="T29" s="312">
        <v>36</v>
      </c>
      <c r="U29" s="312">
        <v>4</v>
      </c>
      <c r="V29" s="313">
        <v>8</v>
      </c>
      <c r="W29" s="314"/>
      <c r="X29" s="314"/>
      <c r="Y29" s="315">
        <v>4</v>
      </c>
      <c r="Z29" s="316">
        <v>8</v>
      </c>
      <c r="AA29" s="313">
        <v>0</v>
      </c>
      <c r="AB29" s="312">
        <v>506.73599999999999</v>
      </c>
      <c r="AC29" s="317">
        <v>96279.84</v>
      </c>
      <c r="AD29" s="318" t="s">
        <v>129</v>
      </c>
      <c r="AE29" s="319"/>
      <c r="AF29" s="320"/>
      <c r="AG29" s="311"/>
      <c r="AH29" s="137"/>
      <c r="AI29" s="321"/>
      <c r="AJ29" s="322"/>
      <c r="AK29" s="322">
        <f t="shared" si="0"/>
        <v>0</v>
      </c>
      <c r="AL29" s="323">
        <f t="shared" si="1"/>
        <v>0</v>
      </c>
      <c r="AM29" s="324"/>
      <c r="AN29" s="309">
        <f t="shared" si="2"/>
        <v>0</v>
      </c>
      <c r="AO29" s="312"/>
      <c r="AP29" s="317">
        <f t="shared" si="3"/>
        <v>0</v>
      </c>
      <c r="AQ29" s="325"/>
      <c r="AR29" s="326"/>
      <c r="AS29" s="325"/>
      <c r="AT29" s="326"/>
      <c r="AU29" s="325"/>
      <c r="AV29" s="326"/>
      <c r="AW29" s="325"/>
      <c r="AX29" s="327"/>
      <c r="AY29" s="328">
        <f t="shared" si="4"/>
        <v>0</v>
      </c>
    </row>
    <row r="30" spans="2:51" ht="22.5" customHeight="1">
      <c r="B30" s="302"/>
      <c r="C30" s="303"/>
      <c r="D30" s="304"/>
      <c r="E30" s="305">
        <v>0</v>
      </c>
      <c r="F30" s="306"/>
      <c r="G30" s="307"/>
      <c r="H30" s="308"/>
      <c r="I30" s="309"/>
      <c r="J30" s="310" t="s">
        <v>352</v>
      </c>
      <c r="K30" s="287" t="s">
        <v>147</v>
      </c>
      <c r="L30" s="288" t="s">
        <v>148</v>
      </c>
      <c r="M30" s="311">
        <v>0</v>
      </c>
      <c r="N30" s="311">
        <v>0</v>
      </c>
      <c r="O30" s="311">
        <v>0</v>
      </c>
      <c r="P30" s="311">
        <v>0</v>
      </c>
      <c r="Q30" s="311">
        <v>0</v>
      </c>
      <c r="R30" s="311">
        <v>0</v>
      </c>
      <c r="S30" s="311">
        <v>0</v>
      </c>
      <c r="T30" s="312" t="s">
        <v>147</v>
      </c>
      <c r="U30" s="312"/>
      <c r="V30" s="313">
        <v>0</v>
      </c>
      <c r="W30" s="314"/>
      <c r="X30" s="314"/>
      <c r="Y30" s="315" t="s">
        <v>148</v>
      </c>
      <c r="Z30" s="316" t="s">
        <v>148</v>
      </c>
      <c r="AA30" s="313">
        <v>0</v>
      </c>
      <c r="AB30" s="312" t="s">
        <v>148</v>
      </c>
      <c r="AC30" s="317" t="s">
        <v>148</v>
      </c>
      <c r="AD30" s="318">
        <v>0</v>
      </c>
      <c r="AE30" s="319"/>
      <c r="AF30" s="320"/>
      <c r="AG30" s="311"/>
      <c r="AH30" s="137"/>
      <c r="AI30" s="321"/>
      <c r="AJ30" s="322"/>
      <c r="AK30" s="322"/>
      <c r="AL30" s="323"/>
      <c r="AM30" s="324"/>
      <c r="AN30" s="309"/>
      <c r="AO30" s="312"/>
      <c r="AP30" s="317"/>
      <c r="AQ30" s="325"/>
      <c r="AR30" s="326"/>
      <c r="AS30" s="325"/>
      <c r="AT30" s="326"/>
      <c r="AU30" s="325"/>
      <c r="AV30" s="326"/>
      <c r="AW30" s="325"/>
      <c r="AX30" s="327"/>
      <c r="AY30" s="328"/>
    </row>
    <row r="31" spans="2:51" ht="22.5" customHeight="1">
      <c r="B31" s="302"/>
      <c r="C31" s="303"/>
      <c r="D31" s="304"/>
      <c r="E31" s="305">
        <v>0</v>
      </c>
      <c r="F31" s="306"/>
      <c r="G31" s="307"/>
      <c r="H31" s="308"/>
      <c r="I31" s="309"/>
      <c r="J31" s="310" t="s">
        <v>353</v>
      </c>
      <c r="K31" s="330" t="s">
        <v>147</v>
      </c>
      <c r="L31" s="331" t="s">
        <v>148</v>
      </c>
      <c r="M31" s="332">
        <v>0</v>
      </c>
      <c r="N31" s="332">
        <v>0</v>
      </c>
      <c r="O31" s="332">
        <v>0</v>
      </c>
      <c r="P31" s="332">
        <v>0</v>
      </c>
      <c r="Q31" s="332">
        <v>0</v>
      </c>
      <c r="R31" s="332">
        <v>0</v>
      </c>
      <c r="S31" s="332">
        <v>0</v>
      </c>
      <c r="T31" s="314" t="s">
        <v>147</v>
      </c>
      <c r="U31" s="314"/>
      <c r="V31" s="313">
        <v>0</v>
      </c>
      <c r="W31" s="314"/>
      <c r="X31" s="314"/>
      <c r="Y31" s="315" t="s">
        <v>148</v>
      </c>
      <c r="Z31" s="316" t="s">
        <v>148</v>
      </c>
      <c r="AA31" s="313">
        <v>0</v>
      </c>
      <c r="AB31" s="314" t="s">
        <v>148</v>
      </c>
      <c r="AC31" s="333" t="s">
        <v>148</v>
      </c>
      <c r="AD31" s="334">
        <v>0</v>
      </c>
      <c r="AE31" s="335"/>
      <c r="AF31" s="336"/>
      <c r="AG31" s="332"/>
      <c r="AH31" s="138"/>
      <c r="AI31" s="337"/>
      <c r="AJ31" s="315"/>
      <c r="AK31" s="315"/>
      <c r="AL31" s="338"/>
      <c r="AM31" s="339"/>
      <c r="AN31" s="340"/>
      <c r="AO31" s="314"/>
      <c r="AP31" s="333"/>
      <c r="AQ31" s="325"/>
      <c r="AR31" s="326"/>
      <c r="AS31" s="325"/>
      <c r="AT31" s="326"/>
      <c r="AU31" s="325"/>
      <c r="AV31" s="326"/>
      <c r="AW31" s="325"/>
      <c r="AX31" s="327"/>
      <c r="AY31" s="341"/>
    </row>
    <row r="32" spans="2:51" ht="22.5" customHeight="1" thickBot="1">
      <c r="B32" s="342"/>
      <c r="C32" s="343"/>
      <c r="D32" s="344"/>
      <c r="E32" s="345">
        <v>0</v>
      </c>
      <c r="F32" s="346"/>
      <c r="G32" s="347"/>
      <c r="H32" s="348"/>
      <c r="I32" s="349"/>
      <c r="J32" s="350" t="s">
        <v>353</v>
      </c>
      <c r="K32" s="351" t="s">
        <v>147</v>
      </c>
      <c r="L32" s="352" t="s">
        <v>148</v>
      </c>
      <c r="M32" s="353">
        <v>0</v>
      </c>
      <c r="N32" s="353">
        <v>0</v>
      </c>
      <c r="O32" s="353">
        <v>0</v>
      </c>
      <c r="P32" s="353">
        <v>0</v>
      </c>
      <c r="Q32" s="353">
        <v>0</v>
      </c>
      <c r="R32" s="353">
        <v>0</v>
      </c>
      <c r="S32" s="353">
        <v>0</v>
      </c>
      <c r="T32" s="354" t="s">
        <v>147</v>
      </c>
      <c r="U32" s="354"/>
      <c r="V32" s="313">
        <v>0</v>
      </c>
      <c r="W32" s="355"/>
      <c r="X32" s="355"/>
      <c r="Y32" s="356" t="s">
        <v>148</v>
      </c>
      <c r="Z32" s="357" t="s">
        <v>148</v>
      </c>
      <c r="AA32" s="358">
        <v>0</v>
      </c>
      <c r="AB32" s="354" t="s">
        <v>148</v>
      </c>
      <c r="AC32" s="359" t="s">
        <v>148</v>
      </c>
      <c r="AD32" s="360">
        <v>0</v>
      </c>
      <c r="AE32" s="361"/>
      <c r="AF32" s="362"/>
      <c r="AG32" s="353"/>
      <c r="AH32" s="139"/>
      <c r="AI32" s="363"/>
      <c r="AJ32" s="364"/>
      <c r="AK32" s="364"/>
      <c r="AL32" s="365"/>
      <c r="AM32" s="366"/>
      <c r="AN32" s="349"/>
      <c r="AO32" s="354"/>
      <c r="AP32" s="359"/>
      <c r="AQ32" s="367"/>
      <c r="AR32" s="368"/>
      <c r="AS32" s="367"/>
      <c r="AT32" s="368"/>
      <c r="AU32" s="367"/>
      <c r="AV32" s="368"/>
      <c r="AW32" s="367"/>
      <c r="AX32" s="369"/>
      <c r="AY32" s="370"/>
    </row>
    <row r="33" spans="2:51" ht="30" customHeight="1" thickTop="1"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2" t="s">
        <v>39</v>
      </c>
      <c r="AC33" s="372" t="s">
        <v>190</v>
      </c>
      <c r="AE33" s="371"/>
      <c r="AF33" s="371"/>
      <c r="AG33" s="371"/>
      <c r="AH33" s="371"/>
      <c r="AI33" s="371"/>
      <c r="AJ33" s="373"/>
      <c r="AK33" s="374" t="s">
        <v>106</v>
      </c>
      <c r="AL33" s="374" t="s">
        <v>107</v>
      </c>
      <c r="AM33" s="375" t="s">
        <v>28</v>
      </c>
      <c r="AN33" s="31">
        <f>SUM(AN10:AN32)</f>
        <v>0</v>
      </c>
      <c r="AO33" s="376" t="s">
        <v>29</v>
      </c>
      <c r="AP33" s="31">
        <f>SUM(AP10:AP32)</f>
        <v>0</v>
      </c>
      <c r="AQ33" s="376" t="s">
        <v>67</v>
      </c>
      <c r="AR33" s="31">
        <f>SUM(AQ10:AQ32)</f>
        <v>0</v>
      </c>
      <c r="AS33" s="377" t="s">
        <v>75</v>
      </c>
      <c r="AT33" s="31">
        <f>SUM(AS10:AS32)</f>
        <v>0</v>
      </c>
      <c r="AU33" s="377" t="s">
        <v>76</v>
      </c>
      <c r="AV33" s="31">
        <f>SUM(AU10:AU32)</f>
        <v>0</v>
      </c>
      <c r="AW33" s="377" t="s">
        <v>77</v>
      </c>
      <c r="AX33" s="31">
        <f>SUM(AW10:AW32)</f>
        <v>0</v>
      </c>
      <c r="AY33" s="440" t="s">
        <v>276</v>
      </c>
    </row>
    <row r="34" spans="2:51" ht="15" customHeight="1" thickBot="1">
      <c r="AB34" s="378" t="s">
        <v>278</v>
      </c>
      <c r="AC34" s="379">
        <v>10</v>
      </c>
      <c r="AK34" s="380" t="s">
        <v>278</v>
      </c>
      <c r="AL34" s="380">
        <f>$D$4</f>
        <v>10</v>
      </c>
      <c r="AM34" s="381"/>
      <c r="AN34" s="376"/>
      <c r="AO34" s="376"/>
      <c r="AP34" s="31"/>
      <c r="AY34" s="441"/>
    </row>
    <row r="35" spans="2:51" s="384" customFormat="1" ht="33" customHeight="1" thickTop="1" thickBot="1">
      <c r="B35" s="382"/>
      <c r="C35" s="382"/>
      <c r="D35" s="383"/>
      <c r="E35" s="383"/>
      <c r="F35" s="383"/>
      <c r="G35" s="383"/>
      <c r="AB35" s="98">
        <v>6482.8110000000006</v>
      </c>
      <c r="AC35" s="87">
        <v>1231734.0900000001</v>
      </c>
      <c r="AD35" s="43"/>
      <c r="AE35" s="43"/>
      <c r="AF35" s="43"/>
      <c r="AG35" s="43"/>
      <c r="AH35" s="43"/>
      <c r="AI35" s="43"/>
      <c r="AJ35" s="43"/>
      <c r="AK35" s="99">
        <f t="array" ref="AK35">SUM(IF(ISERROR(AK10:AK32),0,(AK10:AK32)))</f>
        <v>0</v>
      </c>
      <c r="AL35" s="66">
        <f t="array" ref="AL35">SUM(IF(ISERROR(AL10:AL32),0,(AL10:AL32)))</f>
        <v>0</v>
      </c>
      <c r="AM35" s="209"/>
      <c r="AN35" s="46"/>
      <c r="AO35" s="376"/>
      <c r="AP35" s="31"/>
      <c r="AQ35" s="385"/>
      <c r="AR35" s="385"/>
      <c r="AS35" s="385"/>
      <c r="AT35" s="385"/>
      <c r="AU35" s="385"/>
      <c r="AV35" s="385"/>
      <c r="AW35" s="385"/>
      <c r="AX35" s="385"/>
      <c r="AY35" s="42">
        <f t="array" ref="AY35">SUM(IF(ISERROR(AY10:AY32),0,(AY10:AY32)))</f>
        <v>0</v>
      </c>
    </row>
    <row r="36" spans="2:51" s="384" customFormat="1" ht="39.950000000000003" customHeight="1" thickTop="1" thickBot="1">
      <c r="B36" s="382"/>
      <c r="C36" s="382"/>
      <c r="D36" s="383"/>
      <c r="E36" s="383"/>
      <c r="F36" s="383"/>
      <c r="G36" s="383"/>
      <c r="AB36" s="88"/>
      <c r="AC36" s="89"/>
      <c r="AD36" s="43"/>
      <c r="AE36" s="43"/>
      <c r="AF36" s="43"/>
      <c r="AG36" s="43"/>
      <c r="AH36" s="43"/>
      <c r="AI36" s="43"/>
      <c r="AJ36" s="43"/>
      <c r="AK36" s="88"/>
      <c r="AL36" s="89"/>
      <c r="AM36" s="49"/>
      <c r="AN36" s="46"/>
      <c r="AO36" s="376"/>
      <c r="AP36" s="31"/>
      <c r="AQ36" s="385"/>
      <c r="AR36" s="385"/>
      <c r="AS36" s="385"/>
      <c r="AT36" s="385"/>
      <c r="AU36" s="385"/>
      <c r="AV36" s="385"/>
      <c r="AW36" s="385"/>
      <c r="AX36" s="385"/>
      <c r="AY36" s="386" t="s">
        <v>281</v>
      </c>
    </row>
    <row r="37" spans="2:51" s="384" customFormat="1" ht="33" customHeight="1" thickTop="1" thickBot="1">
      <c r="B37" s="382"/>
      <c r="C37" s="382"/>
      <c r="D37" s="383"/>
      <c r="E37" s="383"/>
      <c r="F37" s="383"/>
      <c r="G37" s="383"/>
      <c r="AB37" s="88"/>
      <c r="AC37" s="89"/>
      <c r="AD37" s="43"/>
      <c r="AE37" s="43"/>
      <c r="AF37" s="43"/>
      <c r="AG37" s="43"/>
      <c r="AH37" s="43"/>
      <c r="AI37" s="43"/>
      <c r="AJ37" s="43"/>
      <c r="AK37" s="387" t="s">
        <v>109</v>
      </c>
      <c r="AL37" s="388" t="s">
        <v>110</v>
      </c>
      <c r="AM37" s="49"/>
      <c r="AN37" s="46"/>
      <c r="AO37" s="376"/>
      <c r="AP37" s="31"/>
      <c r="AQ37" s="385"/>
      <c r="AR37" s="385"/>
      <c r="AS37" s="385"/>
      <c r="AT37" s="385"/>
      <c r="AU37" s="385"/>
      <c r="AV37" s="385"/>
      <c r="AW37" s="385"/>
      <c r="AX37" s="385"/>
      <c r="AY37" s="42">
        <f>AY35*1.1</f>
        <v>0</v>
      </c>
    </row>
    <row r="38" spans="2:51" s="384" customFormat="1" ht="22.5" customHeight="1" thickTop="1" thickBot="1">
      <c r="B38" s="382"/>
      <c r="C38" s="382"/>
      <c r="D38" s="383"/>
      <c r="E38" s="383"/>
      <c r="F38" s="383"/>
      <c r="G38" s="383"/>
      <c r="AB38" s="40"/>
      <c r="AC38" s="43"/>
      <c r="AD38" s="43"/>
      <c r="AE38" s="43"/>
      <c r="AF38" s="43"/>
      <c r="AG38" s="43"/>
      <c r="AH38" s="43"/>
      <c r="AI38" s="43"/>
      <c r="AJ38" s="43"/>
      <c r="AK38" s="389">
        <f>$D$4</f>
        <v>10</v>
      </c>
      <c r="AL38" s="390">
        <f>$D$4</f>
        <v>10</v>
      </c>
      <c r="AM38" s="45"/>
      <c r="AN38" s="43"/>
      <c r="AO38" s="47"/>
      <c r="AP38" s="43"/>
      <c r="AQ38" s="385"/>
      <c r="AR38" s="385"/>
      <c r="AS38" s="385"/>
      <c r="AT38" s="385"/>
      <c r="AU38" s="385"/>
      <c r="AV38" s="385"/>
      <c r="AW38" s="385"/>
      <c r="AX38" s="385"/>
    </row>
    <row r="39" spans="2:51" ht="39.950000000000003" customHeight="1" thickTop="1" thickBot="1">
      <c r="AB39" s="391"/>
      <c r="AC39" s="44"/>
      <c r="AD39" s="391"/>
      <c r="AE39" s="391"/>
      <c r="AF39" s="391"/>
      <c r="AG39" s="391"/>
      <c r="AH39" s="391"/>
      <c r="AI39" s="391"/>
      <c r="AJ39" s="391"/>
      <c r="AK39" s="66">
        <f>AC35-AL35</f>
        <v>1231734.0900000001</v>
      </c>
      <c r="AL39" s="87" t="s">
        <v>267</v>
      </c>
      <c r="AM39" s="392"/>
      <c r="AN39" s="393"/>
      <c r="AO39" s="442"/>
      <c r="AP39" s="442"/>
      <c r="AV39" s="394"/>
      <c r="AW39" s="394"/>
      <c r="AX39" s="394"/>
    </row>
    <row r="40" spans="2:51" ht="37.5" customHeight="1" thickTop="1">
      <c r="AL40" s="222" t="s">
        <v>115</v>
      </c>
      <c r="AM40" s="395"/>
      <c r="AV40" s="394"/>
      <c r="AW40" s="407"/>
      <c r="AX40" s="407"/>
    </row>
    <row r="41" spans="2:51" ht="39.950000000000003" customHeight="1">
      <c r="AV41" s="394"/>
      <c r="AW41" s="407"/>
      <c r="AX41" s="407"/>
    </row>
    <row r="42" spans="2:51" ht="37.5" customHeight="1">
      <c r="AV42" s="394"/>
      <c r="AW42" s="407"/>
      <c r="AX42" s="407"/>
    </row>
    <row r="43" spans="2:51">
      <c r="AV43" s="394"/>
      <c r="AW43" s="394"/>
      <c r="AX43" s="394"/>
    </row>
  </sheetData>
  <autoFilter ref="B8:AL39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42:AX42"/>
    <mergeCell ref="R8:R9"/>
    <mergeCell ref="S8:S9"/>
    <mergeCell ref="AA8:AA9"/>
    <mergeCell ref="AD8:AD9"/>
    <mergeCell ref="AE8:AE9"/>
    <mergeCell ref="AF8:AF9"/>
    <mergeCell ref="AG8:AG9"/>
    <mergeCell ref="AY33:AY34"/>
    <mergeCell ref="AO39:AP39"/>
    <mergeCell ref="AW40:AX40"/>
    <mergeCell ref="AW41:AX41"/>
  </mergeCells>
  <phoneticPr fontId="105"/>
  <conditionalFormatting sqref="Y10:Y11 AJ15:AJ32 Y15:Y32">
    <cfRule type="expression" dxfId="71" priority="6">
      <formula>Y10="手入力"</formula>
    </cfRule>
  </conditionalFormatting>
  <conditionalFormatting sqref="AJ10:AJ11">
    <cfRule type="expression" dxfId="70" priority="5">
      <formula>AJ10="手入力"</formula>
    </cfRule>
  </conditionalFormatting>
  <conditionalFormatting sqref="Y12:Y13">
    <cfRule type="expression" dxfId="69" priority="4">
      <formula>Y12="手入力"</formula>
    </cfRule>
  </conditionalFormatting>
  <conditionalFormatting sqref="AJ12:AJ13">
    <cfRule type="expression" dxfId="68" priority="3">
      <formula>AJ12="手入力"</formula>
    </cfRule>
  </conditionalFormatting>
  <conditionalFormatting sqref="Y14:Y15">
    <cfRule type="expression" dxfId="67" priority="2">
      <formula>Y14="手入力"</formula>
    </cfRule>
  </conditionalFormatting>
  <conditionalFormatting sqref="AJ14:AJ15">
    <cfRule type="expression" dxfId="66" priority="1">
      <formula>AJ14="手入力"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39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F14" sqref="AF14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354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355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356</v>
      </c>
      <c r="C5" s="235"/>
      <c r="D5" s="204">
        <v>19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357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358</v>
      </c>
      <c r="AT7" s="242"/>
      <c r="AU7" s="242"/>
      <c r="AV7" s="242"/>
      <c r="AW7" s="242"/>
      <c r="AX7" s="242"/>
      <c r="AY7" s="243" t="s">
        <v>359</v>
      </c>
    </row>
    <row r="8" spans="2:51" ht="22.5" customHeight="1" thickBot="1">
      <c r="B8" s="460" t="s">
        <v>3</v>
      </c>
      <c r="C8" s="462" t="s">
        <v>4</v>
      </c>
      <c r="D8" s="464" t="s">
        <v>202</v>
      </c>
      <c r="E8" s="466" t="s">
        <v>78</v>
      </c>
      <c r="F8" s="244" t="s">
        <v>102</v>
      </c>
      <c r="G8" s="244" t="s">
        <v>360</v>
      </c>
      <c r="H8" s="245" t="s">
        <v>5</v>
      </c>
      <c r="I8" s="246" t="s">
        <v>361</v>
      </c>
      <c r="J8" s="467" t="s">
        <v>6</v>
      </c>
      <c r="K8" s="443" t="s">
        <v>362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 t="s">
        <v>363</v>
      </c>
      <c r="C10" s="279" t="s">
        <v>208</v>
      </c>
      <c r="D10" s="280"/>
      <c r="E10" s="281">
        <v>0</v>
      </c>
      <c r="F10" s="282"/>
      <c r="G10" s="283"/>
      <c r="H10" s="284">
        <v>9.1</v>
      </c>
      <c r="I10" s="285">
        <v>251</v>
      </c>
      <c r="J10" s="286" t="s">
        <v>364</v>
      </c>
      <c r="K10" s="287" t="s">
        <v>170</v>
      </c>
      <c r="L10" s="288">
        <v>1</v>
      </c>
      <c r="M10" s="289" t="s">
        <v>308</v>
      </c>
      <c r="N10" s="289">
        <v>0</v>
      </c>
      <c r="O10" s="289" t="s">
        <v>320</v>
      </c>
      <c r="P10" s="289">
        <v>0</v>
      </c>
      <c r="Q10" s="289">
        <v>0</v>
      </c>
      <c r="R10" s="289">
        <v>0</v>
      </c>
      <c r="S10" s="289">
        <v>0</v>
      </c>
      <c r="T10" s="290">
        <v>36</v>
      </c>
      <c r="U10" s="290">
        <v>2</v>
      </c>
      <c r="V10" s="291">
        <v>2</v>
      </c>
      <c r="W10" s="290"/>
      <c r="X10" s="290"/>
      <c r="Y10" s="292">
        <v>2</v>
      </c>
      <c r="Z10" s="293">
        <v>2</v>
      </c>
      <c r="AA10" s="291" t="s">
        <v>365</v>
      </c>
      <c r="AB10" s="290">
        <v>164.45519999999996</v>
      </c>
      <c r="AC10" s="294">
        <v>31246.487999999994</v>
      </c>
      <c r="AD10" s="295" t="s">
        <v>129</v>
      </c>
      <c r="AE10" s="296"/>
      <c r="AF10" s="297"/>
      <c r="AG10" s="289"/>
      <c r="AH10" s="136"/>
      <c r="AI10" s="298"/>
      <c r="AJ10" s="292"/>
      <c r="AK10" s="292">
        <f t="shared" ref="AK10:AK26" si="0">(AI10/1000)*H10*I10*AJ10</f>
        <v>0</v>
      </c>
      <c r="AL10" s="299">
        <f t="shared" ref="AL10:AL26" si="1">AK10*$D$5*$D$4</f>
        <v>0</v>
      </c>
      <c r="AM10" s="300"/>
      <c r="AN10" s="285">
        <f t="shared" ref="AN10:AN26" si="2">AJ10*AM10</f>
        <v>0</v>
      </c>
      <c r="AO10" s="290"/>
      <c r="AP10" s="294">
        <f t="shared" ref="AP10:AP26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26" si="4">AN10+AP10+AQ10+AS10+AU10+AW10</f>
        <v>0</v>
      </c>
    </row>
    <row r="11" spans="2:51" ht="22.5" customHeight="1">
      <c r="B11" s="302" t="s">
        <v>366</v>
      </c>
      <c r="C11" s="303" t="s">
        <v>367</v>
      </c>
      <c r="D11" s="304"/>
      <c r="E11" s="305">
        <v>0</v>
      </c>
      <c r="F11" s="306"/>
      <c r="G11" s="307"/>
      <c r="H11" s="308">
        <v>9.1</v>
      </c>
      <c r="I11" s="309">
        <v>251</v>
      </c>
      <c r="J11" s="310" t="s">
        <v>368</v>
      </c>
      <c r="K11" s="287" t="s">
        <v>170</v>
      </c>
      <c r="L11" s="288">
        <v>2</v>
      </c>
      <c r="M11" s="311" t="s">
        <v>308</v>
      </c>
      <c r="N11" s="311">
        <v>0</v>
      </c>
      <c r="O11" s="311" t="s">
        <v>175</v>
      </c>
      <c r="P11" s="311" t="s">
        <v>134</v>
      </c>
      <c r="Q11" s="311">
        <v>0</v>
      </c>
      <c r="R11" s="311">
        <v>0</v>
      </c>
      <c r="S11" s="311">
        <v>0</v>
      </c>
      <c r="T11" s="312">
        <v>36</v>
      </c>
      <c r="U11" s="312">
        <v>12</v>
      </c>
      <c r="V11" s="313">
        <v>24</v>
      </c>
      <c r="W11" s="314"/>
      <c r="X11" s="314"/>
      <c r="Y11" s="315">
        <v>12</v>
      </c>
      <c r="Z11" s="316">
        <v>24</v>
      </c>
      <c r="AA11" s="313" t="s">
        <v>365</v>
      </c>
      <c r="AB11" s="312">
        <v>1973.4623999999994</v>
      </c>
      <c r="AC11" s="317">
        <v>374957.85599999991</v>
      </c>
      <c r="AD11" s="318" t="s">
        <v>129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 t="s">
        <v>369</v>
      </c>
      <c r="C12" s="303" t="s">
        <v>367</v>
      </c>
      <c r="D12" s="304"/>
      <c r="E12" s="305">
        <v>0</v>
      </c>
      <c r="F12" s="306"/>
      <c r="G12" s="307"/>
      <c r="H12" s="308">
        <v>24</v>
      </c>
      <c r="I12" s="309">
        <v>365</v>
      </c>
      <c r="J12" s="310" t="s">
        <v>370</v>
      </c>
      <c r="K12" s="287" t="s">
        <v>210</v>
      </c>
      <c r="L12" s="288">
        <v>1</v>
      </c>
      <c r="M12" s="311" t="s">
        <v>371</v>
      </c>
      <c r="N12" s="311">
        <v>0</v>
      </c>
      <c r="O12" s="311">
        <v>0</v>
      </c>
      <c r="P12" s="311" t="s">
        <v>372</v>
      </c>
      <c r="Q12" s="311" t="s">
        <v>373</v>
      </c>
      <c r="R12" s="311" t="s">
        <v>135</v>
      </c>
      <c r="S12" s="311">
        <v>0</v>
      </c>
      <c r="T12" s="312">
        <v>2</v>
      </c>
      <c r="U12" s="312">
        <v>1</v>
      </c>
      <c r="V12" s="313">
        <v>1</v>
      </c>
      <c r="W12" s="314"/>
      <c r="X12" s="314"/>
      <c r="Y12" s="315">
        <v>1</v>
      </c>
      <c r="Z12" s="316">
        <v>1</v>
      </c>
      <c r="AA12" s="313">
        <v>0</v>
      </c>
      <c r="AB12" s="312">
        <v>17.52</v>
      </c>
      <c r="AC12" s="317">
        <v>3328.8</v>
      </c>
      <c r="AD12" s="318" t="s">
        <v>30</v>
      </c>
      <c r="AE12" s="319"/>
      <c r="AF12" s="320"/>
      <c r="AG12" s="311"/>
      <c r="AH12" s="137"/>
      <c r="AI12" s="321"/>
      <c r="AJ12" s="322"/>
      <c r="AK12" s="322">
        <f t="shared" si="0"/>
        <v>0</v>
      </c>
      <c r="AL12" s="323">
        <f t="shared" si="1"/>
        <v>0</v>
      </c>
      <c r="AM12" s="324"/>
      <c r="AN12" s="309">
        <f t="shared" si="2"/>
        <v>0</v>
      </c>
      <c r="AO12" s="312"/>
      <c r="AP12" s="317">
        <f t="shared" si="3"/>
        <v>0</v>
      </c>
      <c r="AQ12" s="325"/>
      <c r="AR12" s="326"/>
      <c r="AS12" s="325"/>
      <c r="AT12" s="326"/>
      <c r="AU12" s="325"/>
      <c r="AV12" s="326"/>
      <c r="AW12" s="325"/>
      <c r="AX12" s="327"/>
      <c r="AY12" s="328">
        <f t="shared" si="4"/>
        <v>0</v>
      </c>
    </row>
    <row r="13" spans="2:51" ht="22.5" customHeight="1">
      <c r="B13" s="302" t="s">
        <v>369</v>
      </c>
      <c r="C13" s="303" t="s">
        <v>97</v>
      </c>
      <c r="D13" s="304"/>
      <c r="E13" s="305">
        <v>0</v>
      </c>
      <c r="F13" s="306"/>
      <c r="G13" s="307"/>
      <c r="H13" s="308">
        <v>1</v>
      </c>
      <c r="I13" s="309">
        <v>12</v>
      </c>
      <c r="J13" s="310" t="s">
        <v>374</v>
      </c>
      <c r="K13" s="287" t="s">
        <v>170</v>
      </c>
      <c r="L13" s="288">
        <v>2</v>
      </c>
      <c r="M13" s="311" t="s">
        <v>33</v>
      </c>
      <c r="N13" s="311">
        <v>0</v>
      </c>
      <c r="O13" s="311" t="s">
        <v>375</v>
      </c>
      <c r="P13" s="311">
        <v>0</v>
      </c>
      <c r="Q13" s="311">
        <v>0</v>
      </c>
      <c r="R13" s="311">
        <v>0</v>
      </c>
      <c r="S13" s="311">
        <v>0</v>
      </c>
      <c r="T13" s="312">
        <v>28</v>
      </c>
      <c r="U13" s="312">
        <v>1</v>
      </c>
      <c r="V13" s="313">
        <v>2</v>
      </c>
      <c r="W13" s="314"/>
      <c r="X13" s="314"/>
      <c r="Y13" s="315">
        <v>1</v>
      </c>
      <c r="Z13" s="316">
        <v>2</v>
      </c>
      <c r="AA13" s="313" t="s">
        <v>365</v>
      </c>
      <c r="AB13" s="312">
        <v>0.67200000000000004</v>
      </c>
      <c r="AC13" s="317">
        <v>127.68</v>
      </c>
      <c r="AD13" s="318" t="s">
        <v>129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369</v>
      </c>
      <c r="C14" s="303" t="s">
        <v>376</v>
      </c>
      <c r="D14" s="304"/>
      <c r="E14" s="305">
        <v>0</v>
      </c>
      <c r="F14" s="306"/>
      <c r="G14" s="307"/>
      <c r="H14" s="308">
        <v>9.1</v>
      </c>
      <c r="I14" s="309">
        <v>251</v>
      </c>
      <c r="J14" s="310" t="s">
        <v>377</v>
      </c>
      <c r="K14" s="287" t="s">
        <v>170</v>
      </c>
      <c r="L14" s="288">
        <v>2</v>
      </c>
      <c r="M14" s="311" t="s">
        <v>308</v>
      </c>
      <c r="N14" s="311">
        <v>0</v>
      </c>
      <c r="O14" s="311" t="s">
        <v>175</v>
      </c>
      <c r="P14" s="311" t="s">
        <v>134</v>
      </c>
      <c r="Q14" s="311">
        <v>0</v>
      </c>
      <c r="R14" s="311">
        <v>0</v>
      </c>
      <c r="S14" s="311">
        <v>0</v>
      </c>
      <c r="T14" s="312">
        <v>36</v>
      </c>
      <c r="U14" s="312">
        <v>8</v>
      </c>
      <c r="V14" s="313">
        <v>16</v>
      </c>
      <c r="W14" s="314"/>
      <c r="X14" s="314"/>
      <c r="Y14" s="315">
        <v>8</v>
      </c>
      <c r="Z14" s="316">
        <v>16</v>
      </c>
      <c r="AA14" s="313" t="s">
        <v>365</v>
      </c>
      <c r="AB14" s="312">
        <v>1315.6415999999997</v>
      </c>
      <c r="AC14" s="317">
        <v>249971.90399999995</v>
      </c>
      <c r="AD14" s="318" t="s">
        <v>129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 t="s">
        <v>284</v>
      </c>
      <c r="C15" s="303" t="s">
        <v>376</v>
      </c>
      <c r="D15" s="304"/>
      <c r="E15" s="305">
        <v>0</v>
      </c>
      <c r="F15" s="306"/>
      <c r="G15" s="307"/>
      <c r="H15" s="308">
        <v>24</v>
      </c>
      <c r="I15" s="309">
        <v>365</v>
      </c>
      <c r="J15" s="310" t="s">
        <v>378</v>
      </c>
      <c r="K15" s="287" t="s">
        <v>210</v>
      </c>
      <c r="L15" s="288">
        <v>1</v>
      </c>
      <c r="M15" s="311" t="s">
        <v>371</v>
      </c>
      <c r="N15" s="311">
        <v>0</v>
      </c>
      <c r="O15" s="311">
        <v>0</v>
      </c>
      <c r="P15" s="311" t="s">
        <v>379</v>
      </c>
      <c r="Q15" s="311" t="s">
        <v>373</v>
      </c>
      <c r="R15" s="311" t="s">
        <v>135</v>
      </c>
      <c r="S15" s="311">
        <v>0</v>
      </c>
      <c r="T15" s="312">
        <v>2</v>
      </c>
      <c r="U15" s="312">
        <v>1</v>
      </c>
      <c r="V15" s="313">
        <v>1</v>
      </c>
      <c r="W15" s="314"/>
      <c r="X15" s="314"/>
      <c r="Y15" s="315">
        <v>1</v>
      </c>
      <c r="Z15" s="316">
        <v>1</v>
      </c>
      <c r="AA15" s="313">
        <v>0</v>
      </c>
      <c r="AB15" s="312">
        <v>17.52</v>
      </c>
      <c r="AC15" s="317">
        <v>3328.8</v>
      </c>
      <c r="AD15" s="329" t="s">
        <v>30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 t="s">
        <v>380</v>
      </c>
      <c r="C16" s="303" t="s">
        <v>94</v>
      </c>
      <c r="D16" s="304"/>
      <c r="E16" s="305">
        <v>0</v>
      </c>
      <c r="F16" s="306"/>
      <c r="G16" s="307"/>
      <c r="H16" s="308">
        <v>9.1</v>
      </c>
      <c r="I16" s="309">
        <v>251</v>
      </c>
      <c r="J16" s="310" t="s">
        <v>224</v>
      </c>
      <c r="K16" s="287" t="s">
        <v>170</v>
      </c>
      <c r="L16" s="288">
        <v>2</v>
      </c>
      <c r="M16" s="311" t="s">
        <v>308</v>
      </c>
      <c r="N16" s="311">
        <v>0</v>
      </c>
      <c r="O16" s="311" t="s">
        <v>175</v>
      </c>
      <c r="P16" s="311">
        <v>0</v>
      </c>
      <c r="Q16" s="311">
        <v>0</v>
      </c>
      <c r="R16" s="311">
        <v>0</v>
      </c>
      <c r="S16" s="311">
        <v>0</v>
      </c>
      <c r="T16" s="312">
        <v>36</v>
      </c>
      <c r="U16" s="312">
        <v>2</v>
      </c>
      <c r="V16" s="313">
        <v>4</v>
      </c>
      <c r="W16" s="314"/>
      <c r="X16" s="314"/>
      <c r="Y16" s="315">
        <v>2</v>
      </c>
      <c r="Z16" s="316">
        <v>4</v>
      </c>
      <c r="AA16" s="313" t="s">
        <v>365</v>
      </c>
      <c r="AB16" s="312">
        <v>328.91039999999992</v>
      </c>
      <c r="AC16" s="317">
        <v>62492.975999999988</v>
      </c>
      <c r="AD16" s="318" t="s">
        <v>129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02" t="s">
        <v>381</v>
      </c>
      <c r="C17" s="303" t="s">
        <v>94</v>
      </c>
      <c r="D17" s="304"/>
      <c r="E17" s="305">
        <v>0</v>
      </c>
      <c r="F17" s="306"/>
      <c r="G17" s="307"/>
      <c r="H17" s="308">
        <v>3</v>
      </c>
      <c r="I17" s="309">
        <v>251</v>
      </c>
      <c r="J17" s="310" t="s">
        <v>382</v>
      </c>
      <c r="K17" s="287" t="s">
        <v>178</v>
      </c>
      <c r="L17" s="288">
        <v>1</v>
      </c>
      <c r="M17" s="311" t="s">
        <v>250</v>
      </c>
      <c r="N17" s="311">
        <v>0</v>
      </c>
      <c r="O17" s="311">
        <v>0</v>
      </c>
      <c r="P17" s="311" t="s">
        <v>252</v>
      </c>
      <c r="Q17" s="311" t="s">
        <v>373</v>
      </c>
      <c r="R17" s="311">
        <v>0</v>
      </c>
      <c r="S17" s="311">
        <v>0</v>
      </c>
      <c r="T17" s="312">
        <v>18</v>
      </c>
      <c r="U17" s="312">
        <v>1</v>
      </c>
      <c r="V17" s="313">
        <v>1</v>
      </c>
      <c r="W17" s="314"/>
      <c r="X17" s="314"/>
      <c r="Y17" s="315">
        <v>1</v>
      </c>
      <c r="Z17" s="316">
        <v>1</v>
      </c>
      <c r="AA17" s="313">
        <v>0</v>
      </c>
      <c r="AB17" s="312">
        <v>13.553999999999998</v>
      </c>
      <c r="AC17" s="317">
        <v>2575.2599999999993</v>
      </c>
      <c r="AD17" s="318" t="s">
        <v>129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335</v>
      </c>
      <c r="C18" s="303" t="s">
        <v>383</v>
      </c>
      <c r="D18" s="304"/>
      <c r="E18" s="305">
        <v>0</v>
      </c>
      <c r="F18" s="306"/>
      <c r="G18" s="307"/>
      <c r="H18" s="308">
        <v>3</v>
      </c>
      <c r="I18" s="309">
        <v>251</v>
      </c>
      <c r="J18" s="310" t="s">
        <v>224</v>
      </c>
      <c r="K18" s="287" t="s">
        <v>170</v>
      </c>
      <c r="L18" s="288">
        <v>2</v>
      </c>
      <c r="M18" s="311" t="s">
        <v>308</v>
      </c>
      <c r="N18" s="311">
        <v>0</v>
      </c>
      <c r="O18" s="311" t="s">
        <v>175</v>
      </c>
      <c r="P18" s="311">
        <v>0</v>
      </c>
      <c r="Q18" s="311">
        <v>0</v>
      </c>
      <c r="R18" s="311">
        <v>0</v>
      </c>
      <c r="S18" s="311">
        <v>0</v>
      </c>
      <c r="T18" s="312">
        <v>36</v>
      </c>
      <c r="U18" s="312">
        <v>1</v>
      </c>
      <c r="V18" s="313">
        <v>2</v>
      </c>
      <c r="W18" s="314"/>
      <c r="X18" s="314"/>
      <c r="Y18" s="315">
        <v>1</v>
      </c>
      <c r="Z18" s="316">
        <v>2</v>
      </c>
      <c r="AA18" s="313" t="s">
        <v>365</v>
      </c>
      <c r="AB18" s="312">
        <v>54.215999999999994</v>
      </c>
      <c r="AC18" s="317">
        <v>10301.039999999997</v>
      </c>
      <c r="AD18" s="318" t="s">
        <v>129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 t="s">
        <v>381</v>
      </c>
      <c r="C19" s="303" t="s">
        <v>383</v>
      </c>
      <c r="D19" s="304"/>
      <c r="E19" s="305">
        <v>0</v>
      </c>
      <c r="F19" s="306"/>
      <c r="G19" s="307"/>
      <c r="H19" s="308">
        <v>24</v>
      </c>
      <c r="I19" s="309">
        <v>365</v>
      </c>
      <c r="J19" s="310" t="s">
        <v>384</v>
      </c>
      <c r="K19" s="287" t="s">
        <v>210</v>
      </c>
      <c r="L19" s="288">
        <v>1</v>
      </c>
      <c r="M19" s="311" t="s">
        <v>371</v>
      </c>
      <c r="N19" s="311">
        <v>0</v>
      </c>
      <c r="O19" s="311">
        <v>0</v>
      </c>
      <c r="P19" s="311" t="s">
        <v>136</v>
      </c>
      <c r="Q19" s="311" t="s">
        <v>373</v>
      </c>
      <c r="R19" s="311" t="s">
        <v>135</v>
      </c>
      <c r="S19" s="311">
        <v>0</v>
      </c>
      <c r="T19" s="312">
        <v>2</v>
      </c>
      <c r="U19" s="312">
        <v>1</v>
      </c>
      <c r="V19" s="313">
        <v>1</v>
      </c>
      <c r="W19" s="314"/>
      <c r="X19" s="314"/>
      <c r="Y19" s="315">
        <v>1</v>
      </c>
      <c r="Z19" s="316">
        <v>1</v>
      </c>
      <c r="AA19" s="313">
        <v>0</v>
      </c>
      <c r="AB19" s="312">
        <v>17.52</v>
      </c>
      <c r="AC19" s="317">
        <v>3328.8</v>
      </c>
      <c r="AD19" s="318" t="s">
        <v>30</v>
      </c>
      <c r="AE19" s="319"/>
      <c r="AF19" s="320"/>
      <c r="AG19" s="311"/>
      <c r="AH19" s="137"/>
      <c r="AI19" s="321"/>
      <c r="AJ19" s="322"/>
      <c r="AK19" s="322">
        <f t="shared" si="0"/>
        <v>0</v>
      </c>
      <c r="AL19" s="323">
        <f t="shared" si="1"/>
        <v>0</v>
      </c>
      <c r="AM19" s="324"/>
      <c r="AN19" s="309">
        <f t="shared" si="2"/>
        <v>0</v>
      </c>
      <c r="AO19" s="312"/>
      <c r="AP19" s="317">
        <f t="shared" si="3"/>
        <v>0</v>
      </c>
      <c r="AQ19" s="325"/>
      <c r="AR19" s="326"/>
      <c r="AS19" s="325"/>
      <c r="AT19" s="326"/>
      <c r="AU19" s="325"/>
      <c r="AV19" s="326"/>
      <c r="AW19" s="325"/>
      <c r="AX19" s="327"/>
      <c r="AY19" s="328">
        <f t="shared" si="4"/>
        <v>0</v>
      </c>
    </row>
    <row r="20" spans="2:51" ht="22.5" customHeight="1">
      <c r="B20" s="302" t="s">
        <v>380</v>
      </c>
      <c r="C20" s="303" t="s">
        <v>385</v>
      </c>
      <c r="D20" s="304"/>
      <c r="E20" s="305">
        <v>0</v>
      </c>
      <c r="F20" s="306"/>
      <c r="G20" s="307"/>
      <c r="H20" s="308">
        <v>3</v>
      </c>
      <c r="I20" s="309">
        <v>251</v>
      </c>
      <c r="J20" s="310" t="s">
        <v>386</v>
      </c>
      <c r="K20" s="287" t="s">
        <v>55</v>
      </c>
      <c r="L20" s="288">
        <v>1</v>
      </c>
      <c r="M20" s="311" t="s">
        <v>387</v>
      </c>
      <c r="N20" s="311">
        <v>0</v>
      </c>
      <c r="O20" s="311" t="s">
        <v>122</v>
      </c>
      <c r="P20" s="311">
        <v>0</v>
      </c>
      <c r="Q20" s="311">
        <v>0</v>
      </c>
      <c r="R20" s="311">
        <v>0</v>
      </c>
      <c r="S20" s="311">
        <v>0</v>
      </c>
      <c r="T20" s="312">
        <v>36</v>
      </c>
      <c r="U20" s="312">
        <v>1</v>
      </c>
      <c r="V20" s="313">
        <v>1</v>
      </c>
      <c r="W20" s="314"/>
      <c r="X20" s="314"/>
      <c r="Y20" s="315">
        <v>1</v>
      </c>
      <c r="Z20" s="316">
        <v>1</v>
      </c>
      <c r="AA20" s="313" t="s">
        <v>228</v>
      </c>
      <c r="AB20" s="312">
        <v>27.107999999999997</v>
      </c>
      <c r="AC20" s="317">
        <v>5150.5199999999986</v>
      </c>
      <c r="AD20" s="318" t="s">
        <v>30</v>
      </c>
      <c r="AE20" s="319"/>
      <c r="AF20" s="320"/>
      <c r="AG20" s="311"/>
      <c r="AH20" s="137"/>
      <c r="AI20" s="321"/>
      <c r="AJ20" s="322"/>
      <c r="AK20" s="322">
        <f t="shared" si="0"/>
        <v>0</v>
      </c>
      <c r="AL20" s="323">
        <f t="shared" si="1"/>
        <v>0</v>
      </c>
      <c r="AM20" s="324"/>
      <c r="AN20" s="309">
        <f t="shared" si="2"/>
        <v>0</v>
      </c>
      <c r="AO20" s="312"/>
      <c r="AP20" s="317">
        <f t="shared" si="3"/>
        <v>0</v>
      </c>
      <c r="AQ20" s="325"/>
      <c r="AR20" s="326"/>
      <c r="AS20" s="325"/>
      <c r="AT20" s="326"/>
      <c r="AU20" s="325"/>
      <c r="AV20" s="326"/>
      <c r="AW20" s="325"/>
      <c r="AX20" s="327"/>
      <c r="AY20" s="328">
        <f t="shared" si="4"/>
        <v>0</v>
      </c>
    </row>
    <row r="21" spans="2:51" ht="22.5" customHeight="1">
      <c r="B21" s="302" t="s">
        <v>380</v>
      </c>
      <c r="C21" s="303" t="s">
        <v>388</v>
      </c>
      <c r="D21" s="304"/>
      <c r="E21" s="305" t="s">
        <v>218</v>
      </c>
      <c r="F21" s="306"/>
      <c r="G21" s="307"/>
      <c r="H21" s="308" t="s">
        <v>219</v>
      </c>
      <c r="I21" s="309" t="s">
        <v>219</v>
      </c>
      <c r="J21" s="310" t="s">
        <v>389</v>
      </c>
      <c r="K21" s="287" t="s">
        <v>55</v>
      </c>
      <c r="L21" s="288">
        <v>1</v>
      </c>
      <c r="M21" s="311" t="s">
        <v>221</v>
      </c>
      <c r="N21" s="311">
        <v>0</v>
      </c>
      <c r="O21" s="311" t="s">
        <v>122</v>
      </c>
      <c r="P21" s="311">
        <v>0</v>
      </c>
      <c r="Q21" s="311">
        <v>0</v>
      </c>
      <c r="R21" s="311">
        <v>0</v>
      </c>
      <c r="S21" s="311">
        <v>0</v>
      </c>
      <c r="T21" s="312" t="s">
        <v>219</v>
      </c>
      <c r="U21" s="312">
        <v>1</v>
      </c>
      <c r="V21" s="313">
        <v>1</v>
      </c>
      <c r="W21" s="314"/>
      <c r="X21" s="314"/>
      <c r="Y21" s="315">
        <v>1</v>
      </c>
      <c r="Z21" s="316" t="s">
        <v>148</v>
      </c>
      <c r="AA21" s="313" t="s">
        <v>228</v>
      </c>
      <c r="AB21" s="312" t="s">
        <v>219</v>
      </c>
      <c r="AC21" s="317" t="s">
        <v>219</v>
      </c>
      <c r="AD21" s="318" t="s">
        <v>222</v>
      </c>
      <c r="AE21" s="319"/>
      <c r="AF21" s="320"/>
      <c r="AG21" s="311"/>
      <c r="AH21" s="137"/>
      <c r="AI21" s="321"/>
      <c r="AJ21" s="322"/>
      <c r="AK21" s="322"/>
      <c r="AL21" s="396"/>
      <c r="AM21" s="324"/>
      <c r="AN21" s="309"/>
      <c r="AO21" s="312"/>
      <c r="AP21" s="317"/>
      <c r="AQ21" s="325"/>
      <c r="AR21" s="326"/>
      <c r="AS21" s="325"/>
      <c r="AT21" s="326"/>
      <c r="AU21" s="325"/>
      <c r="AV21" s="326"/>
      <c r="AW21" s="325"/>
      <c r="AX21" s="327"/>
      <c r="AY21" s="328"/>
    </row>
    <row r="22" spans="2:51" ht="22.5" customHeight="1">
      <c r="B22" s="302" t="s">
        <v>381</v>
      </c>
      <c r="C22" s="303" t="s">
        <v>390</v>
      </c>
      <c r="D22" s="304"/>
      <c r="E22" s="305">
        <v>0</v>
      </c>
      <c r="F22" s="306"/>
      <c r="G22" s="307"/>
      <c r="H22" s="308">
        <v>3</v>
      </c>
      <c r="I22" s="309">
        <v>251</v>
      </c>
      <c r="J22" s="310" t="s">
        <v>391</v>
      </c>
      <c r="K22" s="287" t="s">
        <v>55</v>
      </c>
      <c r="L22" s="288">
        <v>1</v>
      </c>
      <c r="M22" s="311" t="s">
        <v>387</v>
      </c>
      <c r="N22" s="311">
        <v>0</v>
      </c>
      <c r="O22" s="311" t="s">
        <v>122</v>
      </c>
      <c r="P22" s="311">
        <v>0</v>
      </c>
      <c r="Q22" s="311">
        <v>0</v>
      </c>
      <c r="R22" s="311">
        <v>0</v>
      </c>
      <c r="S22" s="311">
        <v>0</v>
      </c>
      <c r="T22" s="312">
        <v>36</v>
      </c>
      <c r="U22" s="312">
        <v>1</v>
      </c>
      <c r="V22" s="313">
        <v>1</v>
      </c>
      <c r="W22" s="314"/>
      <c r="X22" s="314"/>
      <c r="Y22" s="315">
        <v>1</v>
      </c>
      <c r="Z22" s="316">
        <v>1</v>
      </c>
      <c r="AA22" s="313" t="s">
        <v>228</v>
      </c>
      <c r="AB22" s="312">
        <v>27.107999999999997</v>
      </c>
      <c r="AC22" s="317">
        <v>5150.5199999999986</v>
      </c>
      <c r="AD22" s="318" t="s">
        <v>30</v>
      </c>
      <c r="AE22" s="319"/>
      <c r="AF22" s="320"/>
      <c r="AG22" s="311"/>
      <c r="AH22" s="137"/>
      <c r="AI22" s="321"/>
      <c r="AJ22" s="322"/>
      <c r="AK22" s="322">
        <f t="shared" si="0"/>
        <v>0</v>
      </c>
      <c r="AL22" s="323">
        <f t="shared" si="1"/>
        <v>0</v>
      </c>
      <c r="AM22" s="324"/>
      <c r="AN22" s="309">
        <f t="shared" si="2"/>
        <v>0</v>
      </c>
      <c r="AO22" s="312"/>
      <c r="AP22" s="317">
        <f t="shared" si="3"/>
        <v>0</v>
      </c>
      <c r="AQ22" s="325"/>
      <c r="AR22" s="326"/>
      <c r="AS22" s="325"/>
      <c r="AT22" s="326"/>
      <c r="AU22" s="325"/>
      <c r="AV22" s="326"/>
      <c r="AW22" s="325"/>
      <c r="AX22" s="327"/>
      <c r="AY22" s="328">
        <f t="shared" si="4"/>
        <v>0</v>
      </c>
    </row>
    <row r="23" spans="2:51" ht="22.5" customHeight="1">
      <c r="B23" s="302" t="s">
        <v>335</v>
      </c>
      <c r="C23" s="303" t="s">
        <v>324</v>
      </c>
      <c r="D23" s="304"/>
      <c r="E23" s="305">
        <v>0</v>
      </c>
      <c r="F23" s="306"/>
      <c r="G23" s="307"/>
      <c r="H23" s="308">
        <v>3</v>
      </c>
      <c r="I23" s="309">
        <v>251</v>
      </c>
      <c r="J23" s="310" t="s">
        <v>392</v>
      </c>
      <c r="K23" s="287" t="s">
        <v>55</v>
      </c>
      <c r="L23" s="288">
        <v>1</v>
      </c>
      <c r="M23" s="311" t="s">
        <v>393</v>
      </c>
      <c r="N23" s="311">
        <v>0</v>
      </c>
      <c r="O23" s="311" t="s">
        <v>261</v>
      </c>
      <c r="P23" s="311">
        <v>0</v>
      </c>
      <c r="Q23" s="311">
        <v>0</v>
      </c>
      <c r="R23" s="311">
        <v>0</v>
      </c>
      <c r="S23" s="311">
        <v>0</v>
      </c>
      <c r="T23" s="312">
        <v>36</v>
      </c>
      <c r="U23" s="312">
        <v>1</v>
      </c>
      <c r="V23" s="313">
        <v>1</v>
      </c>
      <c r="W23" s="314"/>
      <c r="X23" s="314"/>
      <c r="Y23" s="315">
        <v>1</v>
      </c>
      <c r="Z23" s="316">
        <v>1</v>
      </c>
      <c r="AA23" s="313" t="s">
        <v>228</v>
      </c>
      <c r="AB23" s="312">
        <v>27.107999999999997</v>
      </c>
      <c r="AC23" s="317">
        <v>5150.5199999999986</v>
      </c>
      <c r="AD23" s="318" t="s">
        <v>30</v>
      </c>
      <c r="AE23" s="319"/>
      <c r="AF23" s="320"/>
      <c r="AG23" s="311"/>
      <c r="AH23" s="137"/>
      <c r="AI23" s="321"/>
      <c r="AJ23" s="322"/>
      <c r="AK23" s="322">
        <f t="shared" si="0"/>
        <v>0</v>
      </c>
      <c r="AL23" s="323">
        <f t="shared" si="1"/>
        <v>0</v>
      </c>
      <c r="AM23" s="324"/>
      <c r="AN23" s="309">
        <f t="shared" si="2"/>
        <v>0</v>
      </c>
      <c r="AO23" s="312"/>
      <c r="AP23" s="317">
        <f t="shared" si="3"/>
        <v>0</v>
      </c>
      <c r="AQ23" s="325"/>
      <c r="AR23" s="326"/>
      <c r="AS23" s="325"/>
      <c r="AT23" s="326"/>
      <c r="AU23" s="325"/>
      <c r="AV23" s="326"/>
      <c r="AW23" s="325"/>
      <c r="AX23" s="327"/>
      <c r="AY23" s="328">
        <f t="shared" si="4"/>
        <v>0</v>
      </c>
    </row>
    <row r="24" spans="2:51" ht="22.5" customHeight="1">
      <c r="B24" s="302" t="s">
        <v>394</v>
      </c>
      <c r="C24" s="303" t="s">
        <v>265</v>
      </c>
      <c r="D24" s="304"/>
      <c r="E24" s="305">
        <v>0</v>
      </c>
      <c r="F24" s="306"/>
      <c r="G24" s="307"/>
      <c r="H24" s="308">
        <v>3</v>
      </c>
      <c r="I24" s="309">
        <v>251</v>
      </c>
      <c r="J24" s="310" t="s">
        <v>395</v>
      </c>
      <c r="K24" s="287" t="s">
        <v>170</v>
      </c>
      <c r="L24" s="288">
        <v>1</v>
      </c>
      <c r="M24" s="311" t="s">
        <v>308</v>
      </c>
      <c r="N24" s="311">
        <v>0</v>
      </c>
      <c r="O24" s="311" t="s">
        <v>320</v>
      </c>
      <c r="P24" s="311">
        <v>0</v>
      </c>
      <c r="Q24" s="311">
        <v>0</v>
      </c>
      <c r="R24" s="311">
        <v>0</v>
      </c>
      <c r="S24" s="311">
        <v>0</v>
      </c>
      <c r="T24" s="312">
        <v>36</v>
      </c>
      <c r="U24" s="312">
        <v>1</v>
      </c>
      <c r="V24" s="313">
        <v>1</v>
      </c>
      <c r="W24" s="314"/>
      <c r="X24" s="314"/>
      <c r="Y24" s="315">
        <v>1</v>
      </c>
      <c r="Z24" s="316">
        <v>1</v>
      </c>
      <c r="AA24" s="313" t="s">
        <v>365</v>
      </c>
      <c r="AB24" s="312">
        <v>27.107999999999997</v>
      </c>
      <c r="AC24" s="317">
        <v>5150.5199999999986</v>
      </c>
      <c r="AD24" s="318" t="s">
        <v>129</v>
      </c>
      <c r="AE24" s="319"/>
      <c r="AF24" s="320"/>
      <c r="AG24" s="311"/>
      <c r="AH24" s="137"/>
      <c r="AI24" s="321"/>
      <c r="AJ24" s="322"/>
      <c r="AK24" s="322">
        <f t="shared" si="0"/>
        <v>0</v>
      </c>
      <c r="AL24" s="323">
        <f t="shared" si="1"/>
        <v>0</v>
      </c>
      <c r="AM24" s="324"/>
      <c r="AN24" s="309">
        <f t="shared" si="2"/>
        <v>0</v>
      </c>
      <c r="AO24" s="312"/>
      <c r="AP24" s="317">
        <f t="shared" si="3"/>
        <v>0</v>
      </c>
      <c r="AQ24" s="325"/>
      <c r="AR24" s="326"/>
      <c r="AS24" s="325"/>
      <c r="AT24" s="326"/>
      <c r="AU24" s="325"/>
      <c r="AV24" s="326"/>
      <c r="AW24" s="325"/>
      <c r="AX24" s="327"/>
      <c r="AY24" s="328">
        <f t="shared" si="4"/>
        <v>0</v>
      </c>
    </row>
    <row r="25" spans="2:51" ht="22.5" customHeight="1">
      <c r="B25" s="302" t="s">
        <v>335</v>
      </c>
      <c r="C25" s="303" t="s">
        <v>396</v>
      </c>
      <c r="D25" s="304"/>
      <c r="E25" s="305">
        <v>0</v>
      </c>
      <c r="F25" s="306"/>
      <c r="G25" s="307"/>
      <c r="H25" s="308">
        <v>3</v>
      </c>
      <c r="I25" s="309">
        <v>251</v>
      </c>
      <c r="J25" s="310" t="s">
        <v>397</v>
      </c>
      <c r="K25" s="287" t="s">
        <v>125</v>
      </c>
      <c r="L25" s="288">
        <v>1</v>
      </c>
      <c r="M25" s="311" t="s">
        <v>33</v>
      </c>
      <c r="N25" s="311">
        <v>0</v>
      </c>
      <c r="O25" s="311">
        <v>0</v>
      </c>
      <c r="P25" s="311" t="s">
        <v>398</v>
      </c>
      <c r="Q25" s="311">
        <v>0</v>
      </c>
      <c r="R25" s="311">
        <v>0</v>
      </c>
      <c r="S25" s="311">
        <v>0</v>
      </c>
      <c r="T25" s="312">
        <v>28</v>
      </c>
      <c r="U25" s="312">
        <v>1</v>
      </c>
      <c r="V25" s="313">
        <v>1</v>
      </c>
      <c r="W25" s="314"/>
      <c r="X25" s="314"/>
      <c r="Y25" s="315">
        <v>1</v>
      </c>
      <c r="Z25" s="316">
        <v>1</v>
      </c>
      <c r="AA25" s="313" t="s">
        <v>365</v>
      </c>
      <c r="AB25" s="312">
        <v>21.084</v>
      </c>
      <c r="AC25" s="317">
        <v>4005.96</v>
      </c>
      <c r="AD25" s="329" t="s">
        <v>129</v>
      </c>
      <c r="AE25" s="319"/>
      <c r="AF25" s="320"/>
      <c r="AG25" s="311"/>
      <c r="AH25" s="137"/>
      <c r="AI25" s="321"/>
      <c r="AJ25" s="322"/>
      <c r="AK25" s="322">
        <f t="shared" si="0"/>
        <v>0</v>
      </c>
      <c r="AL25" s="323">
        <f t="shared" si="1"/>
        <v>0</v>
      </c>
      <c r="AM25" s="324"/>
      <c r="AN25" s="309">
        <f t="shared" si="2"/>
        <v>0</v>
      </c>
      <c r="AO25" s="312"/>
      <c r="AP25" s="317">
        <f t="shared" si="3"/>
        <v>0</v>
      </c>
      <c r="AQ25" s="325"/>
      <c r="AR25" s="326"/>
      <c r="AS25" s="325"/>
      <c r="AT25" s="326"/>
      <c r="AU25" s="325"/>
      <c r="AV25" s="326"/>
      <c r="AW25" s="325"/>
      <c r="AX25" s="327"/>
      <c r="AY25" s="328">
        <f t="shared" si="4"/>
        <v>0</v>
      </c>
    </row>
    <row r="26" spans="2:51" ht="22.5" customHeight="1">
      <c r="B26" s="302" t="s">
        <v>381</v>
      </c>
      <c r="C26" s="303" t="s">
        <v>399</v>
      </c>
      <c r="D26" s="304"/>
      <c r="E26" s="305">
        <v>0</v>
      </c>
      <c r="F26" s="306"/>
      <c r="G26" s="307"/>
      <c r="H26" s="308">
        <v>3</v>
      </c>
      <c r="I26" s="309">
        <v>251</v>
      </c>
      <c r="J26" s="310" t="s">
        <v>400</v>
      </c>
      <c r="K26" s="287" t="s">
        <v>401</v>
      </c>
      <c r="L26" s="288">
        <v>1</v>
      </c>
      <c r="M26" s="311" t="s">
        <v>402</v>
      </c>
      <c r="N26" s="311">
        <v>0</v>
      </c>
      <c r="O26" s="311">
        <v>0</v>
      </c>
      <c r="P26" s="311" t="s">
        <v>403</v>
      </c>
      <c r="Q26" s="311">
        <v>0</v>
      </c>
      <c r="R26" s="311">
        <v>0</v>
      </c>
      <c r="S26" s="311">
        <v>0</v>
      </c>
      <c r="T26" s="312">
        <v>44</v>
      </c>
      <c r="U26" s="312">
        <v>1</v>
      </c>
      <c r="V26" s="313">
        <v>1</v>
      </c>
      <c r="W26" s="314"/>
      <c r="X26" s="314"/>
      <c r="Y26" s="315">
        <v>1</v>
      </c>
      <c r="Z26" s="316">
        <v>1</v>
      </c>
      <c r="AA26" s="313" t="s">
        <v>365</v>
      </c>
      <c r="AB26" s="312">
        <v>33.132000000000005</v>
      </c>
      <c r="AC26" s="317">
        <v>6295.08</v>
      </c>
      <c r="AD26" s="318" t="s">
        <v>30</v>
      </c>
      <c r="AE26" s="319"/>
      <c r="AF26" s="320"/>
      <c r="AG26" s="311"/>
      <c r="AH26" s="137"/>
      <c r="AI26" s="321"/>
      <c r="AJ26" s="322"/>
      <c r="AK26" s="322">
        <f t="shared" si="0"/>
        <v>0</v>
      </c>
      <c r="AL26" s="323">
        <f t="shared" si="1"/>
        <v>0</v>
      </c>
      <c r="AM26" s="324"/>
      <c r="AN26" s="309">
        <f t="shared" si="2"/>
        <v>0</v>
      </c>
      <c r="AO26" s="312"/>
      <c r="AP26" s="317">
        <f t="shared" si="3"/>
        <v>0</v>
      </c>
      <c r="AQ26" s="325"/>
      <c r="AR26" s="326"/>
      <c r="AS26" s="325"/>
      <c r="AT26" s="326"/>
      <c r="AU26" s="325"/>
      <c r="AV26" s="326"/>
      <c r="AW26" s="325"/>
      <c r="AX26" s="327"/>
      <c r="AY26" s="328">
        <f t="shared" si="4"/>
        <v>0</v>
      </c>
    </row>
    <row r="27" spans="2:51" ht="22.5" customHeight="1">
      <c r="B27" s="302"/>
      <c r="C27" s="303"/>
      <c r="D27" s="304"/>
      <c r="E27" s="305">
        <v>0</v>
      </c>
      <c r="F27" s="306"/>
      <c r="G27" s="307"/>
      <c r="H27" s="308"/>
      <c r="I27" s="309"/>
      <c r="J27" s="310" t="s">
        <v>404</v>
      </c>
      <c r="K27" s="287" t="s">
        <v>147</v>
      </c>
      <c r="L27" s="288" t="s">
        <v>148</v>
      </c>
      <c r="M27" s="311">
        <v>0</v>
      </c>
      <c r="N27" s="311">
        <v>0</v>
      </c>
      <c r="O27" s="311">
        <v>0</v>
      </c>
      <c r="P27" s="311">
        <v>0</v>
      </c>
      <c r="Q27" s="311">
        <v>0</v>
      </c>
      <c r="R27" s="311">
        <v>0</v>
      </c>
      <c r="S27" s="311">
        <v>0</v>
      </c>
      <c r="T27" s="312" t="s">
        <v>147</v>
      </c>
      <c r="U27" s="312"/>
      <c r="V27" s="313">
        <v>0</v>
      </c>
      <c r="W27" s="314"/>
      <c r="X27" s="314"/>
      <c r="Y27" s="315" t="s">
        <v>148</v>
      </c>
      <c r="Z27" s="316" t="s">
        <v>148</v>
      </c>
      <c r="AA27" s="313">
        <v>0</v>
      </c>
      <c r="AB27" s="312" t="s">
        <v>148</v>
      </c>
      <c r="AC27" s="317" t="s">
        <v>148</v>
      </c>
      <c r="AD27" s="318">
        <v>0</v>
      </c>
      <c r="AE27" s="319"/>
      <c r="AF27" s="320"/>
      <c r="AG27" s="311"/>
      <c r="AH27" s="137"/>
      <c r="AI27" s="321"/>
      <c r="AJ27" s="322"/>
      <c r="AK27" s="322"/>
      <c r="AL27" s="323"/>
      <c r="AM27" s="324"/>
      <c r="AN27" s="309"/>
      <c r="AO27" s="312"/>
      <c r="AP27" s="317"/>
      <c r="AQ27" s="325"/>
      <c r="AR27" s="326"/>
      <c r="AS27" s="325"/>
      <c r="AT27" s="326"/>
      <c r="AU27" s="325"/>
      <c r="AV27" s="326"/>
      <c r="AW27" s="325"/>
      <c r="AX27" s="327"/>
      <c r="AY27" s="328"/>
    </row>
    <row r="28" spans="2:51" ht="22.5" customHeight="1">
      <c r="B28" s="302"/>
      <c r="C28" s="303"/>
      <c r="D28" s="304"/>
      <c r="E28" s="305">
        <v>0</v>
      </c>
      <c r="F28" s="306"/>
      <c r="G28" s="307"/>
      <c r="H28" s="308"/>
      <c r="I28" s="309"/>
      <c r="J28" s="310" t="s">
        <v>405</v>
      </c>
      <c r="K28" s="287" t="s">
        <v>147</v>
      </c>
      <c r="L28" s="288" t="s">
        <v>148</v>
      </c>
      <c r="M28" s="311">
        <v>0</v>
      </c>
      <c r="N28" s="311">
        <v>0</v>
      </c>
      <c r="O28" s="311">
        <v>0</v>
      </c>
      <c r="P28" s="311">
        <v>0</v>
      </c>
      <c r="Q28" s="311">
        <v>0</v>
      </c>
      <c r="R28" s="311">
        <v>0</v>
      </c>
      <c r="S28" s="311">
        <v>0</v>
      </c>
      <c r="T28" s="312" t="s">
        <v>147</v>
      </c>
      <c r="U28" s="312"/>
      <c r="V28" s="313">
        <v>0</v>
      </c>
      <c r="W28" s="314"/>
      <c r="X28" s="314"/>
      <c r="Y28" s="315" t="s">
        <v>148</v>
      </c>
      <c r="Z28" s="316" t="s">
        <v>148</v>
      </c>
      <c r="AA28" s="313">
        <v>0</v>
      </c>
      <c r="AB28" s="312" t="s">
        <v>148</v>
      </c>
      <c r="AC28" s="317" t="s">
        <v>148</v>
      </c>
      <c r="AD28" s="318">
        <v>0</v>
      </c>
      <c r="AE28" s="319"/>
      <c r="AF28" s="320"/>
      <c r="AG28" s="311"/>
      <c r="AH28" s="137"/>
      <c r="AI28" s="321"/>
      <c r="AJ28" s="322"/>
      <c r="AK28" s="322"/>
      <c r="AL28" s="323"/>
      <c r="AM28" s="324"/>
      <c r="AN28" s="309"/>
      <c r="AO28" s="312"/>
      <c r="AP28" s="317"/>
      <c r="AQ28" s="325"/>
      <c r="AR28" s="326"/>
      <c r="AS28" s="325"/>
      <c r="AT28" s="326"/>
      <c r="AU28" s="325"/>
      <c r="AV28" s="326"/>
      <c r="AW28" s="325"/>
      <c r="AX28" s="327"/>
      <c r="AY28" s="328"/>
    </row>
    <row r="29" spans="2:51" ht="22.5" customHeight="1" thickBot="1">
      <c r="B29" s="342"/>
      <c r="C29" s="343"/>
      <c r="D29" s="344"/>
      <c r="E29" s="345">
        <v>0</v>
      </c>
      <c r="F29" s="346"/>
      <c r="G29" s="347"/>
      <c r="H29" s="348"/>
      <c r="I29" s="349"/>
      <c r="J29" s="350" t="s">
        <v>404</v>
      </c>
      <c r="K29" s="351" t="s">
        <v>147</v>
      </c>
      <c r="L29" s="352" t="s">
        <v>148</v>
      </c>
      <c r="M29" s="353">
        <v>0</v>
      </c>
      <c r="N29" s="353">
        <v>0</v>
      </c>
      <c r="O29" s="353">
        <v>0</v>
      </c>
      <c r="P29" s="353">
        <v>0</v>
      </c>
      <c r="Q29" s="353">
        <v>0</v>
      </c>
      <c r="R29" s="353">
        <v>0</v>
      </c>
      <c r="S29" s="353">
        <v>0</v>
      </c>
      <c r="T29" s="354" t="s">
        <v>147</v>
      </c>
      <c r="U29" s="354"/>
      <c r="V29" s="313">
        <v>0</v>
      </c>
      <c r="W29" s="355"/>
      <c r="X29" s="355"/>
      <c r="Y29" s="356" t="s">
        <v>148</v>
      </c>
      <c r="Z29" s="357" t="s">
        <v>148</v>
      </c>
      <c r="AA29" s="358">
        <v>0</v>
      </c>
      <c r="AB29" s="354" t="s">
        <v>148</v>
      </c>
      <c r="AC29" s="359" t="s">
        <v>148</v>
      </c>
      <c r="AD29" s="360">
        <v>0</v>
      </c>
      <c r="AE29" s="361"/>
      <c r="AF29" s="362"/>
      <c r="AG29" s="353"/>
      <c r="AH29" s="139"/>
      <c r="AI29" s="363"/>
      <c r="AJ29" s="364"/>
      <c r="AK29" s="364"/>
      <c r="AL29" s="365"/>
      <c r="AM29" s="366"/>
      <c r="AN29" s="349"/>
      <c r="AO29" s="354"/>
      <c r="AP29" s="359"/>
      <c r="AQ29" s="367"/>
      <c r="AR29" s="368"/>
      <c r="AS29" s="367"/>
      <c r="AT29" s="368"/>
      <c r="AU29" s="367"/>
      <c r="AV29" s="368"/>
      <c r="AW29" s="367"/>
      <c r="AX29" s="369"/>
      <c r="AY29" s="370"/>
    </row>
    <row r="30" spans="2:51" ht="30" customHeight="1" thickTop="1"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2" t="s">
        <v>39</v>
      </c>
      <c r="AC30" s="372" t="s">
        <v>190</v>
      </c>
      <c r="AE30" s="371"/>
      <c r="AF30" s="371"/>
      <c r="AG30" s="371"/>
      <c r="AH30" s="371"/>
      <c r="AI30" s="371"/>
      <c r="AJ30" s="373"/>
      <c r="AK30" s="374" t="s">
        <v>106</v>
      </c>
      <c r="AL30" s="374" t="s">
        <v>107</v>
      </c>
      <c r="AM30" s="375" t="s">
        <v>28</v>
      </c>
      <c r="AN30" s="31">
        <f>SUM(AN10:AN29)</f>
        <v>0</v>
      </c>
      <c r="AO30" s="376" t="s">
        <v>29</v>
      </c>
      <c r="AP30" s="31">
        <f>SUM(AP10:AP29)</f>
        <v>0</v>
      </c>
      <c r="AQ30" s="376" t="s">
        <v>67</v>
      </c>
      <c r="AR30" s="31">
        <f>SUM(AQ10:AQ29)</f>
        <v>0</v>
      </c>
      <c r="AS30" s="377" t="s">
        <v>75</v>
      </c>
      <c r="AT30" s="31">
        <f>SUM(AS10:AS29)</f>
        <v>0</v>
      </c>
      <c r="AU30" s="377" t="s">
        <v>76</v>
      </c>
      <c r="AV30" s="31">
        <f>SUM(AU10:AU29)</f>
        <v>0</v>
      </c>
      <c r="AW30" s="377" t="s">
        <v>77</v>
      </c>
      <c r="AX30" s="31">
        <f>SUM(AW10:AW29)</f>
        <v>0</v>
      </c>
      <c r="AY30" s="440" t="s">
        <v>406</v>
      </c>
    </row>
    <row r="31" spans="2:51" ht="15" customHeight="1" thickBot="1">
      <c r="AB31" s="378" t="s">
        <v>407</v>
      </c>
      <c r="AC31" s="379">
        <v>10</v>
      </c>
      <c r="AK31" s="380" t="s">
        <v>408</v>
      </c>
      <c r="AL31" s="380">
        <f>$D$4</f>
        <v>10</v>
      </c>
      <c r="AM31" s="381"/>
      <c r="AN31" s="376"/>
      <c r="AO31" s="376"/>
      <c r="AP31" s="31"/>
      <c r="AY31" s="441"/>
    </row>
    <row r="32" spans="2:51" s="384" customFormat="1" ht="33" customHeight="1" thickTop="1" thickBot="1">
      <c r="B32" s="382"/>
      <c r="C32" s="382"/>
      <c r="D32" s="383"/>
      <c r="E32" s="383"/>
      <c r="F32" s="383"/>
      <c r="G32" s="383"/>
      <c r="AB32" s="98">
        <v>4066.1195999999991</v>
      </c>
      <c r="AC32" s="87">
        <v>772562.72400000005</v>
      </c>
      <c r="AD32" s="43"/>
      <c r="AE32" s="43"/>
      <c r="AF32" s="43"/>
      <c r="AG32" s="43"/>
      <c r="AH32" s="43"/>
      <c r="AI32" s="43"/>
      <c r="AJ32" s="43"/>
      <c r="AK32" s="99">
        <f t="array" ref="AK32">SUM(IF(ISERROR(AK10:AK29),0,(AK10:AK29)))</f>
        <v>0</v>
      </c>
      <c r="AL32" s="66">
        <f t="array" ref="AL32">SUM(IF(ISERROR(AL10:AL29),0,(AL10:AL29)))</f>
        <v>0</v>
      </c>
      <c r="AM32" s="209"/>
      <c r="AN32" s="46"/>
      <c r="AO32" s="376"/>
      <c r="AP32" s="31"/>
      <c r="AQ32" s="385"/>
      <c r="AR32" s="385"/>
      <c r="AS32" s="385"/>
      <c r="AT32" s="385"/>
      <c r="AU32" s="385"/>
      <c r="AV32" s="385"/>
      <c r="AW32" s="385"/>
      <c r="AX32" s="385"/>
      <c r="AY32" s="42">
        <f t="array" ref="AY32">SUM(IF(ISERROR(AY10:AY29),0,(AY10:AY29)))</f>
        <v>0</v>
      </c>
    </row>
    <row r="33" spans="2:51" s="384" customFormat="1" ht="39.950000000000003" customHeight="1" thickTop="1" thickBot="1">
      <c r="B33" s="382"/>
      <c r="C33" s="382"/>
      <c r="D33" s="383"/>
      <c r="E33" s="383"/>
      <c r="F33" s="383"/>
      <c r="G33" s="383"/>
      <c r="AB33" s="88"/>
      <c r="AC33" s="89"/>
      <c r="AD33" s="43"/>
      <c r="AE33" s="43"/>
      <c r="AF33" s="43"/>
      <c r="AG33" s="43"/>
      <c r="AH33" s="43"/>
      <c r="AI33" s="43"/>
      <c r="AJ33" s="43"/>
      <c r="AK33" s="88"/>
      <c r="AL33" s="89"/>
      <c r="AM33" s="49"/>
      <c r="AN33" s="46"/>
      <c r="AO33" s="376"/>
      <c r="AP33" s="31"/>
      <c r="AQ33" s="385"/>
      <c r="AR33" s="385"/>
      <c r="AS33" s="385"/>
      <c r="AT33" s="385"/>
      <c r="AU33" s="385"/>
      <c r="AV33" s="385"/>
      <c r="AW33" s="385"/>
      <c r="AX33" s="385"/>
      <c r="AY33" s="386" t="s">
        <v>409</v>
      </c>
    </row>
    <row r="34" spans="2:51" s="384" customFormat="1" ht="33" customHeight="1" thickTop="1" thickBot="1">
      <c r="B34" s="382"/>
      <c r="C34" s="382"/>
      <c r="D34" s="383"/>
      <c r="E34" s="383"/>
      <c r="F34" s="383"/>
      <c r="G34" s="383"/>
      <c r="AB34" s="88"/>
      <c r="AC34" s="89"/>
      <c r="AD34" s="43"/>
      <c r="AE34" s="43"/>
      <c r="AF34" s="43"/>
      <c r="AG34" s="43"/>
      <c r="AH34" s="43"/>
      <c r="AI34" s="43"/>
      <c r="AJ34" s="43"/>
      <c r="AK34" s="397" t="s">
        <v>109</v>
      </c>
      <c r="AL34" s="397" t="s">
        <v>110</v>
      </c>
      <c r="AM34" s="49"/>
      <c r="AN34" s="46"/>
      <c r="AO34" s="376"/>
      <c r="AP34" s="31"/>
      <c r="AQ34" s="385"/>
      <c r="AR34" s="385"/>
      <c r="AS34" s="385"/>
      <c r="AT34" s="385"/>
      <c r="AU34" s="385"/>
      <c r="AV34" s="385"/>
      <c r="AW34" s="385"/>
      <c r="AX34" s="385"/>
      <c r="AY34" s="42">
        <f>AY32*1.1</f>
        <v>0</v>
      </c>
    </row>
    <row r="35" spans="2:51" s="384" customFormat="1" ht="22.5" customHeight="1" thickTop="1" thickBot="1">
      <c r="B35" s="382"/>
      <c r="C35" s="382"/>
      <c r="D35" s="383"/>
      <c r="E35" s="383"/>
      <c r="F35" s="383"/>
      <c r="G35" s="383"/>
      <c r="AB35" s="40"/>
      <c r="AC35" s="43"/>
      <c r="AD35" s="43"/>
      <c r="AE35" s="43"/>
      <c r="AF35" s="43"/>
      <c r="AG35" s="43"/>
      <c r="AH35" s="43"/>
      <c r="AI35" s="43"/>
      <c r="AJ35" s="43"/>
      <c r="AK35" s="398">
        <f>$D$4</f>
        <v>10</v>
      </c>
      <c r="AL35" s="398">
        <f>$D$4</f>
        <v>10</v>
      </c>
      <c r="AM35" s="45"/>
      <c r="AN35" s="43"/>
      <c r="AO35" s="47"/>
      <c r="AP35" s="43"/>
      <c r="AQ35" s="385"/>
      <c r="AR35" s="385"/>
      <c r="AS35" s="385"/>
      <c r="AT35" s="385"/>
      <c r="AU35" s="385"/>
      <c r="AV35" s="385"/>
      <c r="AW35" s="385"/>
      <c r="AX35" s="385"/>
    </row>
    <row r="36" spans="2:51" ht="39.950000000000003" customHeight="1" thickTop="1" thickBot="1">
      <c r="AB36" s="391"/>
      <c r="AC36" s="44"/>
      <c r="AD36" s="391"/>
      <c r="AE36" s="391"/>
      <c r="AF36" s="391"/>
      <c r="AG36" s="391"/>
      <c r="AH36" s="391"/>
      <c r="AI36" s="391"/>
      <c r="AJ36" s="391"/>
      <c r="AK36" s="66">
        <f>AC32-AL32</f>
        <v>772562.72400000005</v>
      </c>
      <c r="AL36" s="87" t="s">
        <v>410</v>
      </c>
      <c r="AM36" s="392"/>
      <c r="AN36" s="393"/>
      <c r="AO36" s="442"/>
      <c r="AP36" s="442"/>
      <c r="AV36" s="394"/>
      <c r="AW36" s="394"/>
      <c r="AX36" s="394"/>
    </row>
    <row r="37" spans="2:51" ht="37.5" customHeight="1" thickTop="1">
      <c r="AL37" s="222" t="s">
        <v>115</v>
      </c>
      <c r="AM37" s="395"/>
      <c r="AV37" s="394"/>
      <c r="AW37" s="407"/>
      <c r="AX37" s="407"/>
    </row>
    <row r="38" spans="2:51" ht="39.950000000000003" customHeight="1">
      <c r="AV38" s="394"/>
      <c r="AW38" s="407"/>
      <c r="AX38" s="407"/>
    </row>
    <row r="39" spans="2:51" ht="37.5" customHeight="1">
      <c r="AV39" s="394"/>
      <c r="AW39" s="407"/>
      <c r="AX39" s="407"/>
    </row>
  </sheetData>
  <autoFilter ref="B8:AL36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39:AX39"/>
    <mergeCell ref="R8:R9"/>
    <mergeCell ref="S8:S9"/>
    <mergeCell ref="AA8:AA9"/>
    <mergeCell ref="AD8:AD9"/>
    <mergeCell ref="AE8:AE9"/>
    <mergeCell ref="AF8:AF9"/>
    <mergeCell ref="AG8:AG9"/>
    <mergeCell ref="AY30:AY31"/>
    <mergeCell ref="AO36:AP36"/>
    <mergeCell ref="AW37:AX37"/>
    <mergeCell ref="AW38:AX38"/>
  </mergeCells>
  <phoneticPr fontId="105"/>
  <conditionalFormatting sqref="Y10 Y15:Y29 AJ15:AJ29">
    <cfRule type="expression" dxfId="65" priority="7">
      <formula>Y10="手入力"</formula>
    </cfRule>
  </conditionalFormatting>
  <conditionalFormatting sqref="AJ10">
    <cfRule type="expression" dxfId="64" priority="6">
      <formula>AJ10="手入力"</formula>
    </cfRule>
  </conditionalFormatting>
  <conditionalFormatting sqref="Y11:Y12">
    <cfRule type="expression" dxfId="63" priority="5">
      <formula>Y11="手入力"</formula>
    </cfRule>
  </conditionalFormatting>
  <conditionalFormatting sqref="AJ11:AJ12">
    <cfRule type="expression" dxfId="62" priority="4">
      <formula>AJ11="手入力"</formula>
    </cfRule>
  </conditionalFormatting>
  <conditionalFormatting sqref="Y14">
    <cfRule type="expression" dxfId="61" priority="3">
      <formula>Y14="手入力"</formula>
    </cfRule>
  </conditionalFormatting>
  <conditionalFormatting sqref="AJ14">
    <cfRule type="expression" dxfId="60" priority="2">
      <formula>AJ14="手入力"</formula>
    </cfRule>
  </conditionalFormatting>
  <conditionalFormatting sqref="Y13 AJ13">
    <cfRule type="expression" dxfId="59" priority="1">
      <formula>Y13="手入力"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33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AD8" sqref="AD8:AD9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411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197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412</v>
      </c>
      <c r="C5" s="235"/>
      <c r="D5" s="204">
        <v>19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413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155</v>
      </c>
      <c r="AT7" s="242"/>
      <c r="AU7" s="242"/>
      <c r="AV7" s="242"/>
      <c r="AW7" s="242"/>
      <c r="AX7" s="242"/>
      <c r="AY7" s="243" t="s">
        <v>414</v>
      </c>
    </row>
    <row r="8" spans="2:51" ht="22.5" customHeight="1" thickBot="1">
      <c r="B8" s="460" t="s">
        <v>3</v>
      </c>
      <c r="C8" s="462" t="s">
        <v>4</v>
      </c>
      <c r="D8" s="464" t="s">
        <v>202</v>
      </c>
      <c r="E8" s="466" t="s">
        <v>78</v>
      </c>
      <c r="F8" s="244" t="s">
        <v>102</v>
      </c>
      <c r="G8" s="244" t="s">
        <v>415</v>
      </c>
      <c r="H8" s="245" t="s">
        <v>5</v>
      </c>
      <c r="I8" s="246" t="s">
        <v>416</v>
      </c>
      <c r="J8" s="467" t="s">
        <v>6</v>
      </c>
      <c r="K8" s="443" t="s">
        <v>160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/>
      <c r="C10" s="279" t="s">
        <v>208</v>
      </c>
      <c r="D10" s="280"/>
      <c r="E10" s="281">
        <v>0</v>
      </c>
      <c r="F10" s="282"/>
      <c r="G10" s="283"/>
      <c r="H10" s="284">
        <v>9.1999999999999993</v>
      </c>
      <c r="I10" s="285">
        <v>253</v>
      </c>
      <c r="J10" s="286" t="s">
        <v>417</v>
      </c>
      <c r="K10" s="287" t="s">
        <v>327</v>
      </c>
      <c r="L10" s="288">
        <v>3</v>
      </c>
      <c r="M10" s="289" t="s">
        <v>402</v>
      </c>
      <c r="N10" s="289">
        <v>0</v>
      </c>
      <c r="O10" s="289" t="s">
        <v>418</v>
      </c>
      <c r="P10" s="289" t="s">
        <v>303</v>
      </c>
      <c r="Q10" s="289">
        <v>0</v>
      </c>
      <c r="R10" s="289">
        <v>0</v>
      </c>
      <c r="S10" s="289" t="s">
        <v>142</v>
      </c>
      <c r="T10" s="290">
        <v>44</v>
      </c>
      <c r="U10" s="290">
        <v>1</v>
      </c>
      <c r="V10" s="291">
        <v>3</v>
      </c>
      <c r="W10" s="290"/>
      <c r="X10" s="290"/>
      <c r="Y10" s="292">
        <v>1</v>
      </c>
      <c r="Z10" s="293">
        <v>3</v>
      </c>
      <c r="AA10" s="291">
        <v>0</v>
      </c>
      <c r="AB10" s="290">
        <v>307.24319999999994</v>
      </c>
      <c r="AC10" s="294">
        <v>58376.207999999984</v>
      </c>
      <c r="AD10" s="295" t="s">
        <v>30</v>
      </c>
      <c r="AE10" s="296"/>
      <c r="AF10" s="297"/>
      <c r="AG10" s="289"/>
      <c r="AH10" s="136"/>
      <c r="AI10" s="298"/>
      <c r="AJ10" s="292"/>
      <c r="AK10" s="292">
        <f t="shared" ref="AK10:AK19" si="0">(AI10/1000)*H10*I10*AJ10</f>
        <v>0</v>
      </c>
      <c r="AL10" s="299">
        <f t="shared" ref="AL10:AL19" si="1">AK10*$D$5*$D$4</f>
        <v>0</v>
      </c>
      <c r="AM10" s="300"/>
      <c r="AN10" s="285">
        <f t="shared" ref="AN10:AN19" si="2">AJ10*AM10</f>
        <v>0</v>
      </c>
      <c r="AO10" s="290"/>
      <c r="AP10" s="294">
        <f t="shared" ref="AP10:AP19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19" si="4">AN10+AP10+AQ10+AS10+AU10+AW10</f>
        <v>0</v>
      </c>
    </row>
    <row r="11" spans="2:51" ht="22.5" customHeight="1">
      <c r="B11" s="302"/>
      <c r="C11" s="303" t="s">
        <v>419</v>
      </c>
      <c r="D11" s="304"/>
      <c r="E11" s="305">
        <v>0</v>
      </c>
      <c r="F11" s="306"/>
      <c r="G11" s="307"/>
      <c r="H11" s="308">
        <v>3</v>
      </c>
      <c r="I11" s="309">
        <v>253</v>
      </c>
      <c r="J11" s="310" t="s">
        <v>420</v>
      </c>
      <c r="K11" s="287" t="s">
        <v>170</v>
      </c>
      <c r="L11" s="288">
        <v>1</v>
      </c>
      <c r="M11" s="311" t="s">
        <v>236</v>
      </c>
      <c r="N11" s="311">
        <v>0</v>
      </c>
      <c r="O11" s="311" t="s">
        <v>320</v>
      </c>
      <c r="P11" s="311">
        <v>0</v>
      </c>
      <c r="Q11" s="311">
        <v>0</v>
      </c>
      <c r="R11" s="311">
        <v>0</v>
      </c>
      <c r="S11" s="311">
        <v>0</v>
      </c>
      <c r="T11" s="312">
        <v>47</v>
      </c>
      <c r="U11" s="312">
        <v>1</v>
      </c>
      <c r="V11" s="313">
        <v>1</v>
      </c>
      <c r="W11" s="314"/>
      <c r="X11" s="314"/>
      <c r="Y11" s="315">
        <v>1</v>
      </c>
      <c r="Z11" s="316">
        <v>1</v>
      </c>
      <c r="AA11" s="313">
        <v>0</v>
      </c>
      <c r="AB11" s="312">
        <v>35.673000000000002</v>
      </c>
      <c r="AC11" s="317">
        <v>6777.8700000000008</v>
      </c>
      <c r="AD11" s="318" t="s">
        <v>129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/>
      <c r="C12" s="303" t="s">
        <v>421</v>
      </c>
      <c r="D12" s="304"/>
      <c r="E12" s="305">
        <v>0</v>
      </c>
      <c r="F12" s="306"/>
      <c r="G12" s="307"/>
      <c r="H12" s="308">
        <v>3</v>
      </c>
      <c r="I12" s="309">
        <v>253</v>
      </c>
      <c r="J12" s="310" t="s">
        <v>422</v>
      </c>
      <c r="K12" s="287" t="s">
        <v>55</v>
      </c>
      <c r="L12" s="288">
        <v>1</v>
      </c>
      <c r="M12" s="311" t="s">
        <v>225</v>
      </c>
      <c r="N12" s="311" t="s">
        <v>226</v>
      </c>
      <c r="O12" s="311" t="s">
        <v>289</v>
      </c>
      <c r="P12" s="311" t="s">
        <v>423</v>
      </c>
      <c r="Q12" s="311">
        <v>0</v>
      </c>
      <c r="R12" s="311">
        <v>0</v>
      </c>
      <c r="S12" s="311">
        <v>0</v>
      </c>
      <c r="T12" s="312">
        <v>54</v>
      </c>
      <c r="U12" s="312">
        <v>1</v>
      </c>
      <c r="V12" s="313">
        <v>1</v>
      </c>
      <c r="W12" s="314"/>
      <c r="X12" s="314"/>
      <c r="Y12" s="315">
        <v>1</v>
      </c>
      <c r="Z12" s="316">
        <v>1</v>
      </c>
      <c r="AA12" s="313">
        <v>0</v>
      </c>
      <c r="AB12" s="312">
        <v>40.986000000000004</v>
      </c>
      <c r="AC12" s="317">
        <v>7787.34</v>
      </c>
      <c r="AD12" s="318" t="s">
        <v>30</v>
      </c>
      <c r="AE12" s="319"/>
      <c r="AF12" s="320"/>
      <c r="AG12" s="311"/>
      <c r="AH12" s="137"/>
      <c r="AI12" s="321"/>
      <c r="AJ12" s="322"/>
      <c r="AK12" s="322">
        <f t="shared" si="0"/>
        <v>0</v>
      </c>
      <c r="AL12" s="323">
        <f t="shared" si="1"/>
        <v>0</v>
      </c>
      <c r="AM12" s="324"/>
      <c r="AN12" s="309">
        <f t="shared" si="2"/>
        <v>0</v>
      </c>
      <c r="AO12" s="312"/>
      <c r="AP12" s="317">
        <f t="shared" si="3"/>
        <v>0</v>
      </c>
      <c r="AQ12" s="325"/>
      <c r="AR12" s="326"/>
      <c r="AS12" s="325"/>
      <c r="AT12" s="326"/>
      <c r="AU12" s="325"/>
      <c r="AV12" s="326"/>
      <c r="AW12" s="325"/>
      <c r="AX12" s="327"/>
      <c r="AY12" s="328">
        <f t="shared" si="4"/>
        <v>0</v>
      </c>
    </row>
    <row r="13" spans="2:51" ht="22.5" customHeight="1">
      <c r="B13" s="302"/>
      <c r="C13" s="303" t="s">
        <v>424</v>
      </c>
      <c r="D13" s="304"/>
      <c r="E13" s="305">
        <v>0</v>
      </c>
      <c r="F13" s="306"/>
      <c r="G13" s="307"/>
      <c r="H13" s="308">
        <v>3</v>
      </c>
      <c r="I13" s="309">
        <v>253</v>
      </c>
      <c r="J13" s="310" t="s">
        <v>425</v>
      </c>
      <c r="K13" s="287" t="s">
        <v>55</v>
      </c>
      <c r="L13" s="288">
        <v>1</v>
      </c>
      <c r="M13" s="311" t="s">
        <v>225</v>
      </c>
      <c r="N13" s="311" t="s">
        <v>226</v>
      </c>
      <c r="O13" s="311" t="s">
        <v>289</v>
      </c>
      <c r="P13" s="311" t="s">
        <v>423</v>
      </c>
      <c r="Q13" s="311">
        <v>0</v>
      </c>
      <c r="R13" s="311">
        <v>0</v>
      </c>
      <c r="S13" s="311">
        <v>0</v>
      </c>
      <c r="T13" s="312">
        <v>54</v>
      </c>
      <c r="U13" s="312">
        <v>1</v>
      </c>
      <c r="V13" s="313">
        <v>1</v>
      </c>
      <c r="W13" s="314"/>
      <c r="X13" s="314"/>
      <c r="Y13" s="315">
        <v>1</v>
      </c>
      <c r="Z13" s="316">
        <v>1</v>
      </c>
      <c r="AA13" s="313">
        <v>0</v>
      </c>
      <c r="AB13" s="312">
        <v>40.986000000000004</v>
      </c>
      <c r="AC13" s="317">
        <v>7787.34</v>
      </c>
      <c r="AD13" s="318" t="s">
        <v>30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/>
      <c r="C14" s="303" t="s">
        <v>426</v>
      </c>
      <c r="D14" s="304" t="s">
        <v>427</v>
      </c>
      <c r="E14" s="305">
        <v>0</v>
      </c>
      <c r="F14" s="306"/>
      <c r="G14" s="307" t="s">
        <v>428</v>
      </c>
      <c r="H14" s="308">
        <v>9.1999999999999993</v>
      </c>
      <c r="I14" s="309">
        <v>253</v>
      </c>
      <c r="J14" s="310" t="s">
        <v>429</v>
      </c>
      <c r="K14" s="287" t="s">
        <v>170</v>
      </c>
      <c r="L14" s="288">
        <v>2</v>
      </c>
      <c r="M14" s="311" t="s">
        <v>236</v>
      </c>
      <c r="N14" s="311">
        <v>0</v>
      </c>
      <c r="O14" s="311" t="s">
        <v>175</v>
      </c>
      <c r="P14" s="311" t="s">
        <v>134</v>
      </c>
      <c r="Q14" s="311">
        <v>0</v>
      </c>
      <c r="R14" s="311">
        <v>0</v>
      </c>
      <c r="S14" s="311">
        <v>0</v>
      </c>
      <c r="T14" s="312">
        <v>47</v>
      </c>
      <c r="U14" s="312">
        <v>12</v>
      </c>
      <c r="V14" s="313">
        <v>24</v>
      </c>
      <c r="W14" s="314"/>
      <c r="X14" s="314"/>
      <c r="Y14" s="315">
        <v>12</v>
      </c>
      <c r="Z14" s="316">
        <v>24</v>
      </c>
      <c r="AA14" s="313">
        <v>0</v>
      </c>
      <c r="AB14" s="312">
        <v>2625.5327999999995</v>
      </c>
      <c r="AC14" s="317">
        <v>498851.23199999984</v>
      </c>
      <c r="AD14" s="318" t="s">
        <v>129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/>
      <c r="C15" s="303" t="s">
        <v>426</v>
      </c>
      <c r="D15" s="304"/>
      <c r="E15" s="305">
        <v>0</v>
      </c>
      <c r="F15" s="306"/>
      <c r="G15" s="307" t="s">
        <v>430</v>
      </c>
      <c r="H15" s="308">
        <v>9.1999999999999993</v>
      </c>
      <c r="I15" s="309">
        <v>253</v>
      </c>
      <c r="J15" s="310" t="s">
        <v>431</v>
      </c>
      <c r="K15" s="287" t="s">
        <v>432</v>
      </c>
      <c r="L15" s="288">
        <v>2</v>
      </c>
      <c r="M15" s="311" t="s">
        <v>236</v>
      </c>
      <c r="N15" s="311">
        <v>0</v>
      </c>
      <c r="O15" s="311" t="s">
        <v>433</v>
      </c>
      <c r="P15" s="311">
        <v>0</v>
      </c>
      <c r="Q15" s="311">
        <v>0</v>
      </c>
      <c r="R15" s="311">
        <v>0</v>
      </c>
      <c r="S15" s="311">
        <v>0</v>
      </c>
      <c r="T15" s="312">
        <v>47</v>
      </c>
      <c r="U15" s="312">
        <v>2</v>
      </c>
      <c r="V15" s="313">
        <v>4</v>
      </c>
      <c r="W15" s="314"/>
      <c r="X15" s="314"/>
      <c r="Y15" s="315">
        <v>2</v>
      </c>
      <c r="Z15" s="316">
        <v>4</v>
      </c>
      <c r="AA15" s="313">
        <v>0</v>
      </c>
      <c r="AB15" s="312">
        <v>437.58879999999994</v>
      </c>
      <c r="AC15" s="317">
        <v>83141.871999999988</v>
      </c>
      <c r="AD15" s="329" t="s">
        <v>129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/>
      <c r="C16" s="303" t="s">
        <v>426</v>
      </c>
      <c r="D16" s="304"/>
      <c r="E16" s="305">
        <v>0</v>
      </c>
      <c r="F16" s="306"/>
      <c r="G16" s="307" t="s">
        <v>430</v>
      </c>
      <c r="H16" s="308">
        <v>9.1999999999999993</v>
      </c>
      <c r="I16" s="309">
        <v>253</v>
      </c>
      <c r="J16" s="310" t="s">
        <v>434</v>
      </c>
      <c r="K16" s="287" t="s">
        <v>170</v>
      </c>
      <c r="L16" s="288">
        <v>2</v>
      </c>
      <c r="M16" s="311" t="s">
        <v>236</v>
      </c>
      <c r="N16" s="311">
        <v>0</v>
      </c>
      <c r="O16" s="311" t="s">
        <v>175</v>
      </c>
      <c r="P16" s="311">
        <v>0</v>
      </c>
      <c r="Q16" s="311">
        <v>0</v>
      </c>
      <c r="R16" s="311">
        <v>0</v>
      </c>
      <c r="S16" s="311">
        <v>0</v>
      </c>
      <c r="T16" s="312">
        <v>47</v>
      </c>
      <c r="U16" s="312">
        <v>2</v>
      </c>
      <c r="V16" s="313">
        <v>4</v>
      </c>
      <c r="W16" s="314"/>
      <c r="X16" s="314"/>
      <c r="Y16" s="315">
        <v>2</v>
      </c>
      <c r="Z16" s="316">
        <v>4</v>
      </c>
      <c r="AA16" s="313">
        <v>0</v>
      </c>
      <c r="AB16" s="312">
        <v>437.58879999999994</v>
      </c>
      <c r="AC16" s="317">
        <v>83141.871999999988</v>
      </c>
      <c r="AD16" s="318" t="s">
        <v>129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02"/>
      <c r="C17" s="303" t="s">
        <v>426</v>
      </c>
      <c r="D17" s="304"/>
      <c r="E17" s="305">
        <v>0</v>
      </c>
      <c r="F17" s="306"/>
      <c r="G17" s="307" t="s">
        <v>430</v>
      </c>
      <c r="H17" s="308">
        <v>24</v>
      </c>
      <c r="I17" s="309">
        <v>365</v>
      </c>
      <c r="J17" s="310" t="s">
        <v>435</v>
      </c>
      <c r="K17" s="287" t="s">
        <v>210</v>
      </c>
      <c r="L17" s="288">
        <v>1</v>
      </c>
      <c r="M17" s="311" t="s">
        <v>211</v>
      </c>
      <c r="N17" s="311">
        <v>0</v>
      </c>
      <c r="O17" s="311">
        <v>0</v>
      </c>
      <c r="P17" s="311" t="s">
        <v>136</v>
      </c>
      <c r="Q17" s="311" t="s">
        <v>373</v>
      </c>
      <c r="R17" s="311" t="s">
        <v>135</v>
      </c>
      <c r="S17" s="311">
        <v>0</v>
      </c>
      <c r="T17" s="312">
        <v>13</v>
      </c>
      <c r="U17" s="312">
        <v>1</v>
      </c>
      <c r="V17" s="313">
        <v>1</v>
      </c>
      <c r="W17" s="314"/>
      <c r="X17" s="314"/>
      <c r="Y17" s="315">
        <v>1</v>
      </c>
      <c r="Z17" s="316">
        <v>1</v>
      </c>
      <c r="AA17" s="313">
        <v>0</v>
      </c>
      <c r="AB17" s="312">
        <v>113.88</v>
      </c>
      <c r="AC17" s="317">
        <v>21637.199999999997</v>
      </c>
      <c r="AD17" s="318" t="s">
        <v>30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/>
      <c r="C18" s="303" t="s">
        <v>94</v>
      </c>
      <c r="D18" s="304"/>
      <c r="E18" s="305">
        <v>0</v>
      </c>
      <c r="F18" s="306"/>
      <c r="G18" s="307"/>
      <c r="H18" s="308">
        <v>9.1999999999999993</v>
      </c>
      <c r="I18" s="309">
        <v>253</v>
      </c>
      <c r="J18" s="310" t="s">
        <v>434</v>
      </c>
      <c r="K18" s="287" t="s">
        <v>170</v>
      </c>
      <c r="L18" s="288">
        <v>2</v>
      </c>
      <c r="M18" s="311" t="s">
        <v>236</v>
      </c>
      <c r="N18" s="311">
        <v>0</v>
      </c>
      <c r="O18" s="311" t="s">
        <v>175</v>
      </c>
      <c r="P18" s="311">
        <v>0</v>
      </c>
      <c r="Q18" s="311">
        <v>0</v>
      </c>
      <c r="R18" s="311">
        <v>0</v>
      </c>
      <c r="S18" s="311">
        <v>0</v>
      </c>
      <c r="T18" s="312">
        <v>47</v>
      </c>
      <c r="U18" s="312">
        <v>2</v>
      </c>
      <c r="V18" s="313">
        <v>4</v>
      </c>
      <c r="W18" s="314"/>
      <c r="X18" s="314"/>
      <c r="Y18" s="315">
        <v>2</v>
      </c>
      <c r="Z18" s="316">
        <v>4</v>
      </c>
      <c r="AA18" s="313">
        <v>0</v>
      </c>
      <c r="AB18" s="312">
        <v>437.58879999999994</v>
      </c>
      <c r="AC18" s="317">
        <v>83141.871999999988</v>
      </c>
      <c r="AD18" s="318" t="s">
        <v>129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/>
      <c r="C19" s="303" t="s">
        <v>436</v>
      </c>
      <c r="D19" s="304"/>
      <c r="E19" s="305">
        <v>0</v>
      </c>
      <c r="F19" s="306"/>
      <c r="G19" s="307"/>
      <c r="H19" s="308">
        <v>3</v>
      </c>
      <c r="I19" s="309">
        <v>253</v>
      </c>
      <c r="J19" s="310" t="s">
        <v>437</v>
      </c>
      <c r="K19" s="287" t="s">
        <v>214</v>
      </c>
      <c r="L19" s="288">
        <v>1</v>
      </c>
      <c r="M19" s="311" t="s">
        <v>57</v>
      </c>
      <c r="N19" s="311">
        <v>0</v>
      </c>
      <c r="O19" s="311" t="s">
        <v>216</v>
      </c>
      <c r="P19" s="311" t="s">
        <v>167</v>
      </c>
      <c r="Q19" s="311" t="s">
        <v>438</v>
      </c>
      <c r="R19" s="311">
        <v>0</v>
      </c>
      <c r="S19" s="311">
        <v>0</v>
      </c>
      <c r="T19" s="312">
        <v>49</v>
      </c>
      <c r="U19" s="312">
        <v>1</v>
      </c>
      <c r="V19" s="313">
        <v>1</v>
      </c>
      <c r="W19" s="314"/>
      <c r="X19" s="314"/>
      <c r="Y19" s="315">
        <v>1</v>
      </c>
      <c r="Z19" s="316">
        <v>1</v>
      </c>
      <c r="AA19" s="313">
        <v>0</v>
      </c>
      <c r="AB19" s="312">
        <v>37.191000000000003</v>
      </c>
      <c r="AC19" s="317">
        <v>7066.29</v>
      </c>
      <c r="AD19" s="318" t="s">
        <v>30</v>
      </c>
      <c r="AE19" s="319"/>
      <c r="AF19" s="320"/>
      <c r="AG19" s="311"/>
      <c r="AH19" s="137"/>
      <c r="AI19" s="321"/>
      <c r="AJ19" s="322"/>
      <c r="AK19" s="322">
        <f t="shared" si="0"/>
        <v>0</v>
      </c>
      <c r="AL19" s="323">
        <f t="shared" si="1"/>
        <v>0</v>
      </c>
      <c r="AM19" s="324"/>
      <c r="AN19" s="309">
        <f t="shared" si="2"/>
        <v>0</v>
      </c>
      <c r="AO19" s="312"/>
      <c r="AP19" s="317">
        <f t="shared" si="3"/>
        <v>0</v>
      </c>
      <c r="AQ19" s="325"/>
      <c r="AR19" s="326"/>
      <c r="AS19" s="325"/>
      <c r="AT19" s="326"/>
      <c r="AU19" s="325"/>
      <c r="AV19" s="326"/>
      <c r="AW19" s="325"/>
      <c r="AX19" s="327"/>
      <c r="AY19" s="328">
        <f t="shared" si="4"/>
        <v>0</v>
      </c>
    </row>
    <row r="20" spans="2:51" ht="22.5" customHeight="1">
      <c r="B20" s="302"/>
      <c r="C20" s="303" t="s">
        <v>439</v>
      </c>
      <c r="D20" s="304"/>
      <c r="E20" s="305" t="s">
        <v>218</v>
      </c>
      <c r="F20" s="306"/>
      <c r="G20" s="307"/>
      <c r="H20" s="308" t="s">
        <v>219</v>
      </c>
      <c r="I20" s="309" t="s">
        <v>219</v>
      </c>
      <c r="J20" s="310" t="s">
        <v>440</v>
      </c>
      <c r="K20" s="287" t="s">
        <v>125</v>
      </c>
      <c r="L20" s="288" t="s">
        <v>148</v>
      </c>
      <c r="M20" s="311" t="s">
        <v>221</v>
      </c>
      <c r="N20" s="311" t="s">
        <v>226</v>
      </c>
      <c r="O20" s="311" t="s">
        <v>441</v>
      </c>
      <c r="P20" s="311" t="s">
        <v>442</v>
      </c>
      <c r="Q20" s="311" t="s">
        <v>124</v>
      </c>
      <c r="R20" s="311">
        <v>0</v>
      </c>
      <c r="S20" s="311">
        <v>0</v>
      </c>
      <c r="T20" s="312" t="s">
        <v>219</v>
      </c>
      <c r="U20" s="312">
        <v>1</v>
      </c>
      <c r="V20" s="313">
        <v>0</v>
      </c>
      <c r="W20" s="314"/>
      <c r="X20" s="314"/>
      <c r="Y20" s="315">
        <v>1</v>
      </c>
      <c r="Z20" s="316" t="s">
        <v>148</v>
      </c>
      <c r="AA20" s="313">
        <v>0</v>
      </c>
      <c r="AB20" s="312" t="s">
        <v>219</v>
      </c>
      <c r="AC20" s="317" t="s">
        <v>219</v>
      </c>
      <c r="AD20" s="318" t="s">
        <v>222</v>
      </c>
      <c r="AE20" s="319"/>
      <c r="AF20" s="320"/>
      <c r="AG20" s="311"/>
      <c r="AH20" s="137"/>
      <c r="AI20" s="321"/>
      <c r="AJ20" s="322"/>
      <c r="AK20" s="322"/>
      <c r="AL20" s="323"/>
      <c r="AM20" s="324"/>
      <c r="AN20" s="309"/>
      <c r="AO20" s="312"/>
      <c r="AP20" s="317"/>
      <c r="AQ20" s="325"/>
      <c r="AR20" s="326"/>
      <c r="AS20" s="325"/>
      <c r="AT20" s="326"/>
      <c r="AU20" s="325"/>
      <c r="AV20" s="326"/>
      <c r="AW20" s="325"/>
      <c r="AX20" s="327"/>
      <c r="AY20" s="328"/>
    </row>
    <row r="21" spans="2:51" ht="22.5" customHeight="1">
      <c r="B21" s="302"/>
      <c r="C21" s="303"/>
      <c r="D21" s="304"/>
      <c r="E21" s="305">
        <v>0</v>
      </c>
      <c r="F21" s="306"/>
      <c r="G21" s="307"/>
      <c r="H21" s="308"/>
      <c r="I21" s="309"/>
      <c r="J21" s="310" t="s">
        <v>187</v>
      </c>
      <c r="K21" s="287" t="s">
        <v>147</v>
      </c>
      <c r="L21" s="288" t="s">
        <v>148</v>
      </c>
      <c r="M21" s="311">
        <v>0</v>
      </c>
      <c r="N21" s="311">
        <v>0</v>
      </c>
      <c r="O21" s="311">
        <v>0</v>
      </c>
      <c r="P21" s="311">
        <v>0</v>
      </c>
      <c r="Q21" s="311">
        <v>0</v>
      </c>
      <c r="R21" s="311">
        <v>0</v>
      </c>
      <c r="S21" s="311">
        <v>0</v>
      </c>
      <c r="T21" s="312" t="s">
        <v>147</v>
      </c>
      <c r="U21" s="312"/>
      <c r="V21" s="313">
        <v>0</v>
      </c>
      <c r="W21" s="314"/>
      <c r="X21" s="314"/>
      <c r="Y21" s="315" t="s">
        <v>148</v>
      </c>
      <c r="Z21" s="316" t="s">
        <v>148</v>
      </c>
      <c r="AA21" s="313">
        <v>0</v>
      </c>
      <c r="AB21" s="312" t="s">
        <v>148</v>
      </c>
      <c r="AC21" s="317" t="s">
        <v>148</v>
      </c>
      <c r="AD21" s="318"/>
      <c r="AE21" s="319"/>
      <c r="AF21" s="320"/>
      <c r="AG21" s="311"/>
      <c r="AH21" s="137"/>
      <c r="AI21" s="321"/>
      <c r="AJ21" s="322"/>
      <c r="AK21" s="322"/>
      <c r="AL21" s="323"/>
      <c r="AM21" s="324"/>
      <c r="AN21" s="309"/>
      <c r="AO21" s="312"/>
      <c r="AP21" s="317"/>
      <c r="AQ21" s="325"/>
      <c r="AR21" s="326"/>
      <c r="AS21" s="325"/>
      <c r="AT21" s="326"/>
      <c r="AU21" s="325"/>
      <c r="AV21" s="326"/>
      <c r="AW21" s="325"/>
      <c r="AX21" s="327"/>
      <c r="AY21" s="328"/>
    </row>
    <row r="22" spans="2:51" ht="22.5" customHeight="1">
      <c r="B22" s="302"/>
      <c r="C22" s="303"/>
      <c r="D22" s="304"/>
      <c r="E22" s="305">
        <v>0</v>
      </c>
      <c r="F22" s="306"/>
      <c r="G22" s="307"/>
      <c r="H22" s="308"/>
      <c r="I22" s="309"/>
      <c r="J22" s="310" t="s">
        <v>189</v>
      </c>
      <c r="K22" s="287" t="s">
        <v>147</v>
      </c>
      <c r="L22" s="288" t="s">
        <v>148</v>
      </c>
      <c r="M22" s="311">
        <v>0</v>
      </c>
      <c r="N22" s="311">
        <v>0</v>
      </c>
      <c r="O22" s="311">
        <v>0</v>
      </c>
      <c r="P22" s="311">
        <v>0</v>
      </c>
      <c r="Q22" s="311">
        <v>0</v>
      </c>
      <c r="R22" s="311">
        <v>0</v>
      </c>
      <c r="S22" s="311">
        <v>0</v>
      </c>
      <c r="T22" s="312" t="s">
        <v>147</v>
      </c>
      <c r="U22" s="312"/>
      <c r="V22" s="313">
        <v>0</v>
      </c>
      <c r="W22" s="314"/>
      <c r="X22" s="314"/>
      <c r="Y22" s="315" t="s">
        <v>148</v>
      </c>
      <c r="Z22" s="316" t="s">
        <v>148</v>
      </c>
      <c r="AA22" s="313">
        <v>0</v>
      </c>
      <c r="AB22" s="312" t="s">
        <v>148</v>
      </c>
      <c r="AC22" s="317" t="s">
        <v>148</v>
      </c>
      <c r="AD22" s="318">
        <v>0</v>
      </c>
      <c r="AE22" s="319"/>
      <c r="AF22" s="320"/>
      <c r="AG22" s="311"/>
      <c r="AH22" s="137"/>
      <c r="AI22" s="321"/>
      <c r="AJ22" s="322"/>
      <c r="AK22" s="322"/>
      <c r="AL22" s="323"/>
      <c r="AM22" s="324"/>
      <c r="AN22" s="309"/>
      <c r="AO22" s="312"/>
      <c r="AP22" s="317"/>
      <c r="AQ22" s="325"/>
      <c r="AR22" s="326"/>
      <c r="AS22" s="325"/>
      <c r="AT22" s="326"/>
      <c r="AU22" s="325"/>
      <c r="AV22" s="326"/>
      <c r="AW22" s="325"/>
      <c r="AX22" s="327"/>
      <c r="AY22" s="328"/>
    </row>
    <row r="23" spans="2:51" ht="22.5" customHeight="1" thickBot="1">
      <c r="B23" s="342"/>
      <c r="C23" s="343"/>
      <c r="D23" s="344"/>
      <c r="E23" s="345">
        <v>0</v>
      </c>
      <c r="F23" s="346"/>
      <c r="G23" s="347"/>
      <c r="H23" s="348"/>
      <c r="I23" s="349"/>
      <c r="J23" s="350" t="s">
        <v>189</v>
      </c>
      <c r="K23" s="351" t="s">
        <v>147</v>
      </c>
      <c r="L23" s="352" t="s">
        <v>148</v>
      </c>
      <c r="M23" s="353">
        <v>0</v>
      </c>
      <c r="N23" s="353">
        <v>0</v>
      </c>
      <c r="O23" s="353">
        <v>0</v>
      </c>
      <c r="P23" s="353">
        <v>0</v>
      </c>
      <c r="Q23" s="353">
        <v>0</v>
      </c>
      <c r="R23" s="353">
        <v>0</v>
      </c>
      <c r="S23" s="353">
        <v>0</v>
      </c>
      <c r="T23" s="354" t="s">
        <v>147</v>
      </c>
      <c r="U23" s="354"/>
      <c r="V23" s="313">
        <v>0</v>
      </c>
      <c r="W23" s="355"/>
      <c r="X23" s="355"/>
      <c r="Y23" s="356" t="s">
        <v>148</v>
      </c>
      <c r="Z23" s="357" t="s">
        <v>148</v>
      </c>
      <c r="AA23" s="358">
        <v>0</v>
      </c>
      <c r="AB23" s="354" t="s">
        <v>148</v>
      </c>
      <c r="AC23" s="359" t="s">
        <v>148</v>
      </c>
      <c r="AD23" s="360">
        <v>0</v>
      </c>
      <c r="AE23" s="361"/>
      <c r="AF23" s="362"/>
      <c r="AG23" s="353"/>
      <c r="AH23" s="139"/>
      <c r="AI23" s="363"/>
      <c r="AJ23" s="364"/>
      <c r="AK23" s="364"/>
      <c r="AL23" s="365"/>
      <c r="AM23" s="366"/>
      <c r="AN23" s="349"/>
      <c r="AO23" s="354"/>
      <c r="AP23" s="359"/>
      <c r="AQ23" s="367"/>
      <c r="AR23" s="368"/>
      <c r="AS23" s="367"/>
      <c r="AT23" s="368"/>
      <c r="AU23" s="367"/>
      <c r="AV23" s="368"/>
      <c r="AW23" s="367"/>
      <c r="AX23" s="369"/>
      <c r="AY23" s="370"/>
    </row>
    <row r="24" spans="2:51" ht="30" customHeight="1" thickTop="1"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2" t="s">
        <v>39</v>
      </c>
      <c r="AC24" s="372" t="s">
        <v>190</v>
      </c>
      <c r="AE24" s="371"/>
      <c r="AF24" s="371"/>
      <c r="AG24" s="371"/>
      <c r="AH24" s="371"/>
      <c r="AI24" s="371"/>
      <c r="AJ24" s="373"/>
      <c r="AK24" s="374" t="s">
        <v>106</v>
      </c>
      <c r="AL24" s="374" t="s">
        <v>107</v>
      </c>
      <c r="AM24" s="375" t="s">
        <v>28</v>
      </c>
      <c r="AN24" s="31">
        <f>SUM(AN10:AN23)</f>
        <v>0</v>
      </c>
      <c r="AO24" s="376" t="s">
        <v>29</v>
      </c>
      <c r="AP24" s="31">
        <f>SUM(AP10:AP23)</f>
        <v>0</v>
      </c>
      <c r="AQ24" s="376" t="s">
        <v>67</v>
      </c>
      <c r="AR24" s="31">
        <f>SUM(AQ10:AQ23)</f>
        <v>0</v>
      </c>
      <c r="AS24" s="377" t="s">
        <v>75</v>
      </c>
      <c r="AT24" s="31">
        <f>SUM(AS10:AS23)</f>
        <v>0</v>
      </c>
      <c r="AU24" s="377" t="s">
        <v>76</v>
      </c>
      <c r="AV24" s="31">
        <f>SUM(AU10:AU23)</f>
        <v>0</v>
      </c>
      <c r="AW24" s="377" t="s">
        <v>77</v>
      </c>
      <c r="AX24" s="31">
        <f>SUM(AW10:AW23)</f>
        <v>0</v>
      </c>
      <c r="AY24" s="440" t="s">
        <v>443</v>
      </c>
    </row>
    <row r="25" spans="2:51" ht="15" customHeight="1" thickBot="1">
      <c r="AB25" s="378" t="s">
        <v>444</v>
      </c>
      <c r="AC25" s="379">
        <v>10</v>
      </c>
      <c r="AK25" s="380" t="s">
        <v>445</v>
      </c>
      <c r="AL25" s="380">
        <f>$D$4</f>
        <v>10</v>
      </c>
      <c r="AM25" s="381"/>
      <c r="AN25" s="376"/>
      <c r="AO25" s="376"/>
      <c r="AP25" s="31"/>
      <c r="AY25" s="441"/>
    </row>
    <row r="26" spans="2:51" s="384" customFormat="1" ht="33" customHeight="1" thickTop="1" thickBot="1">
      <c r="B26" s="382"/>
      <c r="C26" s="382"/>
      <c r="D26" s="383"/>
      <c r="E26" s="383"/>
      <c r="F26" s="383"/>
      <c r="G26" s="383"/>
      <c r="AB26" s="98">
        <v>4514.2583999999988</v>
      </c>
      <c r="AC26" s="87">
        <v>857709.09599999979</v>
      </c>
      <c r="AD26" s="43"/>
      <c r="AE26" s="43"/>
      <c r="AF26" s="43"/>
      <c r="AG26" s="43"/>
      <c r="AH26" s="43"/>
      <c r="AI26" s="43"/>
      <c r="AJ26" s="43"/>
      <c r="AK26" s="99">
        <f t="array" ref="AK26">SUM(IF(ISERROR(AK10:AK23),0,(AK10:AK23)))</f>
        <v>0</v>
      </c>
      <c r="AL26" s="66">
        <f t="array" ref="AL26">SUM(IF(ISERROR(AL10:AL23),0,(AL10:AL23)))</f>
        <v>0</v>
      </c>
      <c r="AM26" s="209"/>
      <c r="AN26" s="46"/>
      <c r="AO26" s="376"/>
      <c r="AP26" s="31"/>
      <c r="AQ26" s="385"/>
      <c r="AR26" s="385"/>
      <c r="AS26" s="385"/>
      <c r="AT26" s="385"/>
      <c r="AU26" s="385"/>
      <c r="AV26" s="385"/>
      <c r="AW26" s="385"/>
      <c r="AX26" s="385"/>
      <c r="AY26" s="42">
        <f t="array" ref="AY26">SUM(IF(ISERROR(AY10:AY23),0,(AY10:AY23)))</f>
        <v>0</v>
      </c>
    </row>
    <row r="27" spans="2:51" s="384" customFormat="1" ht="39.950000000000003" customHeight="1" thickTop="1" thickBot="1">
      <c r="B27" s="382"/>
      <c r="C27" s="382"/>
      <c r="D27" s="383"/>
      <c r="E27" s="383"/>
      <c r="F27" s="383"/>
      <c r="G27" s="383"/>
      <c r="AB27" s="88"/>
      <c r="AC27" s="89"/>
      <c r="AD27" s="43"/>
      <c r="AE27" s="43"/>
      <c r="AF27" s="43"/>
      <c r="AG27" s="43"/>
      <c r="AH27" s="43"/>
      <c r="AI27" s="43"/>
      <c r="AJ27" s="43"/>
      <c r="AK27" s="88"/>
      <c r="AL27" s="89"/>
      <c r="AM27" s="49"/>
      <c r="AN27" s="46"/>
      <c r="AO27" s="376"/>
      <c r="AP27" s="31"/>
      <c r="AQ27" s="385"/>
      <c r="AR27" s="385"/>
      <c r="AS27" s="385"/>
      <c r="AT27" s="385"/>
      <c r="AU27" s="385"/>
      <c r="AV27" s="385"/>
      <c r="AW27" s="385"/>
      <c r="AX27" s="385"/>
      <c r="AY27" s="386" t="s">
        <v>194</v>
      </c>
    </row>
    <row r="28" spans="2:51" s="384" customFormat="1" ht="33" customHeight="1" thickTop="1" thickBot="1">
      <c r="B28" s="382"/>
      <c r="C28" s="382"/>
      <c r="D28" s="383"/>
      <c r="E28" s="383"/>
      <c r="F28" s="383"/>
      <c r="G28" s="383"/>
      <c r="AB28" s="88"/>
      <c r="AC28" s="89"/>
      <c r="AD28" s="43"/>
      <c r="AE28" s="43"/>
      <c r="AF28" s="43"/>
      <c r="AG28" s="43"/>
      <c r="AH28" s="43"/>
      <c r="AI28" s="43"/>
      <c r="AJ28" s="43"/>
      <c r="AK28" s="397" t="s">
        <v>109</v>
      </c>
      <c r="AL28" s="397" t="s">
        <v>110</v>
      </c>
      <c r="AM28" s="49"/>
      <c r="AN28" s="46"/>
      <c r="AO28" s="376"/>
      <c r="AP28" s="31"/>
      <c r="AQ28" s="385"/>
      <c r="AR28" s="385"/>
      <c r="AS28" s="385"/>
      <c r="AT28" s="385"/>
      <c r="AU28" s="385"/>
      <c r="AV28" s="385"/>
      <c r="AW28" s="385"/>
      <c r="AX28" s="385"/>
      <c r="AY28" s="42">
        <f>AY26*1.1</f>
        <v>0</v>
      </c>
    </row>
    <row r="29" spans="2:51" s="384" customFormat="1" ht="22.5" customHeight="1" thickTop="1" thickBot="1">
      <c r="B29" s="382"/>
      <c r="C29" s="382"/>
      <c r="D29" s="383"/>
      <c r="E29" s="383"/>
      <c r="F29" s="383"/>
      <c r="G29" s="383"/>
      <c r="AB29" s="40"/>
      <c r="AC29" s="43"/>
      <c r="AD29" s="43"/>
      <c r="AE29" s="43"/>
      <c r="AF29" s="43"/>
      <c r="AG29" s="43"/>
      <c r="AH29" s="43"/>
      <c r="AI29" s="43"/>
      <c r="AJ29" s="43"/>
      <c r="AK29" s="398">
        <f>$D$4</f>
        <v>10</v>
      </c>
      <c r="AL29" s="398">
        <f>$D$4</f>
        <v>10</v>
      </c>
      <c r="AM29" s="45"/>
      <c r="AN29" s="43"/>
      <c r="AO29" s="47"/>
      <c r="AP29" s="43"/>
      <c r="AQ29" s="385"/>
      <c r="AR29" s="385"/>
      <c r="AS29" s="385"/>
      <c r="AT29" s="385"/>
      <c r="AU29" s="385"/>
      <c r="AV29" s="385"/>
      <c r="AW29" s="385"/>
      <c r="AX29" s="385"/>
    </row>
    <row r="30" spans="2:51" ht="39.950000000000003" customHeight="1" thickTop="1" thickBot="1">
      <c r="AB30" s="391"/>
      <c r="AC30" s="44"/>
      <c r="AD30" s="391"/>
      <c r="AE30" s="391"/>
      <c r="AF30" s="391"/>
      <c r="AG30" s="391"/>
      <c r="AH30" s="391"/>
      <c r="AI30" s="391"/>
      <c r="AJ30" s="391"/>
      <c r="AK30" s="87">
        <f>AC26-AL26</f>
        <v>857709.09599999979</v>
      </c>
      <c r="AL30" s="87" t="s">
        <v>446</v>
      </c>
      <c r="AM30" s="392"/>
      <c r="AN30" s="393"/>
      <c r="AO30" s="442"/>
      <c r="AP30" s="442"/>
      <c r="AV30" s="394"/>
      <c r="AW30" s="394"/>
      <c r="AX30" s="394"/>
    </row>
    <row r="31" spans="2:51" ht="37.5" customHeight="1" thickTop="1">
      <c r="AL31" s="222" t="s">
        <v>115</v>
      </c>
      <c r="AM31" s="395"/>
      <c r="AV31" s="394"/>
      <c r="AW31" s="407"/>
      <c r="AX31" s="407"/>
    </row>
    <row r="32" spans="2:51" ht="39.950000000000003" customHeight="1">
      <c r="AV32" s="394"/>
      <c r="AW32" s="407"/>
      <c r="AX32" s="407"/>
    </row>
    <row r="33" spans="48:50" ht="37.5" customHeight="1">
      <c r="AV33" s="394"/>
      <c r="AW33" s="407"/>
      <c r="AX33" s="407"/>
    </row>
  </sheetData>
  <autoFilter ref="B8:AL30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33:AX33"/>
    <mergeCell ref="R8:R9"/>
    <mergeCell ref="S8:S9"/>
    <mergeCell ref="AA8:AA9"/>
    <mergeCell ref="AD8:AD9"/>
    <mergeCell ref="AE8:AE9"/>
    <mergeCell ref="AF8:AF9"/>
    <mergeCell ref="AG8:AG9"/>
    <mergeCell ref="AY24:AY25"/>
    <mergeCell ref="AO30:AP30"/>
    <mergeCell ref="AW31:AX31"/>
    <mergeCell ref="AW32:AX32"/>
  </mergeCells>
  <phoneticPr fontId="105"/>
  <conditionalFormatting sqref="Y10:Y11 Y15:Y23 AJ15:AJ23">
    <cfRule type="expression" dxfId="58" priority="6">
      <formula>Y10="手入力"</formula>
    </cfRule>
  </conditionalFormatting>
  <conditionalFormatting sqref="AJ10:AJ11">
    <cfRule type="expression" dxfId="57" priority="5">
      <formula>AJ10="手入力"</formula>
    </cfRule>
  </conditionalFormatting>
  <conditionalFormatting sqref="Y12:Y13">
    <cfRule type="expression" dxfId="56" priority="4">
      <formula>Y12="手入力"</formula>
    </cfRule>
  </conditionalFormatting>
  <conditionalFormatting sqref="AJ12:AJ13">
    <cfRule type="expression" dxfId="55" priority="3">
      <formula>AJ12="手入力"</formula>
    </cfRule>
  </conditionalFormatting>
  <conditionalFormatting sqref="Y14">
    <cfRule type="expression" dxfId="54" priority="2">
      <formula>Y14="手入力"</formula>
    </cfRule>
  </conditionalFormatting>
  <conditionalFormatting sqref="AJ14">
    <cfRule type="expression" dxfId="53" priority="1">
      <formula>AJ14="手入力"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32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G13" sqref="AG13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447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197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152</v>
      </c>
      <c r="C5" s="235"/>
      <c r="D5" s="204">
        <v>19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199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448</v>
      </c>
      <c r="AT7" s="242"/>
      <c r="AU7" s="242"/>
      <c r="AV7" s="242"/>
      <c r="AW7" s="242"/>
      <c r="AX7" s="242"/>
      <c r="AY7" s="243" t="s">
        <v>200</v>
      </c>
    </row>
    <row r="8" spans="2:51" ht="22.5" customHeight="1" thickBot="1">
      <c r="B8" s="460" t="s">
        <v>3</v>
      </c>
      <c r="C8" s="462" t="s">
        <v>4</v>
      </c>
      <c r="D8" s="464" t="s">
        <v>157</v>
      </c>
      <c r="E8" s="466" t="s">
        <v>78</v>
      </c>
      <c r="F8" s="244" t="s">
        <v>102</v>
      </c>
      <c r="G8" s="244" t="s">
        <v>158</v>
      </c>
      <c r="H8" s="245" t="s">
        <v>5</v>
      </c>
      <c r="I8" s="246" t="s">
        <v>204</v>
      </c>
      <c r="J8" s="467" t="s">
        <v>6</v>
      </c>
      <c r="K8" s="443" t="s">
        <v>160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 t="s">
        <v>161</v>
      </c>
      <c r="C10" s="279" t="s">
        <v>168</v>
      </c>
      <c r="D10" s="280"/>
      <c r="E10" s="281">
        <v>0</v>
      </c>
      <c r="F10" s="282"/>
      <c r="G10" s="283"/>
      <c r="H10" s="284">
        <v>3</v>
      </c>
      <c r="I10" s="285">
        <v>250</v>
      </c>
      <c r="J10" s="286" t="s">
        <v>449</v>
      </c>
      <c r="K10" s="287" t="s">
        <v>125</v>
      </c>
      <c r="L10" s="288">
        <v>1</v>
      </c>
      <c r="M10" s="289" t="s">
        <v>33</v>
      </c>
      <c r="N10" s="289">
        <v>0</v>
      </c>
      <c r="O10" s="289" t="s">
        <v>450</v>
      </c>
      <c r="P10" s="289" t="s">
        <v>451</v>
      </c>
      <c r="Q10" s="289" t="s">
        <v>167</v>
      </c>
      <c r="R10" s="289">
        <v>0</v>
      </c>
      <c r="S10" s="289">
        <v>0</v>
      </c>
      <c r="T10" s="290">
        <v>28</v>
      </c>
      <c r="U10" s="290">
        <v>1</v>
      </c>
      <c r="V10" s="291">
        <v>1</v>
      </c>
      <c r="W10" s="290"/>
      <c r="X10" s="290"/>
      <c r="Y10" s="292">
        <v>1</v>
      </c>
      <c r="Z10" s="293">
        <v>1</v>
      </c>
      <c r="AA10" s="291" t="s">
        <v>365</v>
      </c>
      <c r="AB10" s="290">
        <v>21</v>
      </c>
      <c r="AC10" s="294">
        <v>3990</v>
      </c>
      <c r="AD10" s="295" t="s">
        <v>129</v>
      </c>
      <c r="AE10" s="296"/>
      <c r="AF10" s="297"/>
      <c r="AG10" s="289"/>
      <c r="AH10" s="136"/>
      <c r="AI10" s="298"/>
      <c r="AJ10" s="292"/>
      <c r="AK10" s="292">
        <f t="shared" ref="AK10:AK18" si="0">(AI10/1000)*H10*I10*AJ10</f>
        <v>0</v>
      </c>
      <c r="AL10" s="299">
        <f t="shared" ref="AL10:AL18" si="1">AK10*$D$5*$D$4</f>
        <v>0</v>
      </c>
      <c r="AM10" s="300"/>
      <c r="AN10" s="285">
        <f t="shared" ref="AN10:AN18" si="2">AJ10*AM10</f>
        <v>0</v>
      </c>
      <c r="AO10" s="290"/>
      <c r="AP10" s="294">
        <f t="shared" ref="AP10:AP18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18" si="4">AN10+AP10+AQ10+AS10+AU10+AW10</f>
        <v>0</v>
      </c>
    </row>
    <row r="11" spans="2:51" ht="22.5" customHeight="1">
      <c r="B11" s="302" t="s">
        <v>161</v>
      </c>
      <c r="C11" s="303" t="s">
        <v>168</v>
      </c>
      <c r="D11" s="304"/>
      <c r="E11" s="305">
        <v>0</v>
      </c>
      <c r="F11" s="306"/>
      <c r="G11" s="307"/>
      <c r="H11" s="308">
        <v>9.1</v>
      </c>
      <c r="I11" s="309">
        <v>250</v>
      </c>
      <c r="J11" s="310" t="s">
        <v>323</v>
      </c>
      <c r="K11" s="287" t="s">
        <v>170</v>
      </c>
      <c r="L11" s="288">
        <v>1</v>
      </c>
      <c r="M11" s="311" t="s">
        <v>236</v>
      </c>
      <c r="N11" s="311">
        <v>0</v>
      </c>
      <c r="O11" s="311" t="s">
        <v>452</v>
      </c>
      <c r="P11" s="311">
        <v>0</v>
      </c>
      <c r="Q11" s="311">
        <v>0</v>
      </c>
      <c r="R11" s="311">
        <v>0</v>
      </c>
      <c r="S11" s="311">
        <v>0</v>
      </c>
      <c r="T11" s="312">
        <v>47</v>
      </c>
      <c r="U11" s="312">
        <v>1</v>
      </c>
      <c r="V11" s="313">
        <v>1</v>
      </c>
      <c r="W11" s="314"/>
      <c r="X11" s="314"/>
      <c r="Y11" s="315">
        <v>1</v>
      </c>
      <c r="Z11" s="316">
        <v>1</v>
      </c>
      <c r="AA11" s="313" t="s">
        <v>365</v>
      </c>
      <c r="AB11" s="312">
        <v>106.925</v>
      </c>
      <c r="AC11" s="317">
        <v>20315.75</v>
      </c>
      <c r="AD11" s="318" t="s">
        <v>129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 t="s">
        <v>161</v>
      </c>
      <c r="C12" s="303" t="s">
        <v>453</v>
      </c>
      <c r="D12" s="304"/>
      <c r="E12" s="305">
        <v>0</v>
      </c>
      <c r="F12" s="306"/>
      <c r="G12" s="307"/>
      <c r="H12" s="308">
        <v>9.1</v>
      </c>
      <c r="I12" s="309">
        <v>250</v>
      </c>
      <c r="J12" s="310" t="s">
        <v>307</v>
      </c>
      <c r="K12" s="287" t="s">
        <v>170</v>
      </c>
      <c r="L12" s="288">
        <v>2</v>
      </c>
      <c r="M12" s="311" t="s">
        <v>308</v>
      </c>
      <c r="N12" s="311">
        <v>0</v>
      </c>
      <c r="O12" s="311" t="s">
        <v>375</v>
      </c>
      <c r="P12" s="311" t="s">
        <v>134</v>
      </c>
      <c r="Q12" s="311">
        <v>0</v>
      </c>
      <c r="R12" s="311">
        <v>0</v>
      </c>
      <c r="S12" s="311">
        <v>0</v>
      </c>
      <c r="T12" s="312">
        <v>36</v>
      </c>
      <c r="U12" s="312">
        <v>14</v>
      </c>
      <c r="V12" s="313">
        <v>28</v>
      </c>
      <c r="W12" s="314"/>
      <c r="X12" s="314"/>
      <c r="Y12" s="315">
        <v>14</v>
      </c>
      <c r="Z12" s="316">
        <v>28</v>
      </c>
      <c r="AA12" s="313" t="s">
        <v>365</v>
      </c>
      <c r="AB12" s="312">
        <v>2293.1999999999998</v>
      </c>
      <c r="AC12" s="317">
        <v>435707.99999999994</v>
      </c>
      <c r="AD12" s="318" t="s">
        <v>129</v>
      </c>
      <c r="AE12" s="319"/>
      <c r="AF12" s="320"/>
      <c r="AG12" s="311"/>
      <c r="AH12" s="137"/>
      <c r="AI12" s="321"/>
      <c r="AJ12" s="322"/>
      <c r="AK12" s="322">
        <f t="shared" si="0"/>
        <v>0</v>
      </c>
      <c r="AL12" s="323">
        <f t="shared" si="1"/>
        <v>0</v>
      </c>
      <c r="AM12" s="324"/>
      <c r="AN12" s="309">
        <f t="shared" si="2"/>
        <v>0</v>
      </c>
      <c r="AO12" s="312"/>
      <c r="AP12" s="317">
        <f t="shared" si="3"/>
        <v>0</v>
      </c>
      <c r="AQ12" s="325"/>
      <c r="AR12" s="326"/>
      <c r="AS12" s="325"/>
      <c r="AT12" s="326"/>
      <c r="AU12" s="325"/>
      <c r="AV12" s="326"/>
      <c r="AW12" s="325"/>
      <c r="AX12" s="327"/>
      <c r="AY12" s="328">
        <f t="shared" si="4"/>
        <v>0</v>
      </c>
    </row>
    <row r="13" spans="2:51" ht="22.5" customHeight="1">
      <c r="B13" s="302" t="s">
        <v>161</v>
      </c>
      <c r="C13" s="303" t="s">
        <v>454</v>
      </c>
      <c r="D13" s="304"/>
      <c r="E13" s="305">
        <v>0</v>
      </c>
      <c r="F13" s="306"/>
      <c r="G13" s="307"/>
      <c r="H13" s="308">
        <v>3</v>
      </c>
      <c r="I13" s="309">
        <v>250</v>
      </c>
      <c r="J13" s="310" t="s">
        <v>455</v>
      </c>
      <c r="K13" s="287" t="s">
        <v>170</v>
      </c>
      <c r="L13" s="288">
        <v>1</v>
      </c>
      <c r="M13" s="311" t="s">
        <v>33</v>
      </c>
      <c r="N13" s="311">
        <v>0</v>
      </c>
      <c r="O13" s="311" t="s">
        <v>456</v>
      </c>
      <c r="P13" s="311">
        <v>0</v>
      </c>
      <c r="Q13" s="311">
        <v>0</v>
      </c>
      <c r="R13" s="311">
        <v>0</v>
      </c>
      <c r="S13" s="311">
        <v>0</v>
      </c>
      <c r="T13" s="312">
        <v>28</v>
      </c>
      <c r="U13" s="312">
        <v>1</v>
      </c>
      <c r="V13" s="313">
        <v>1</v>
      </c>
      <c r="W13" s="314"/>
      <c r="X13" s="314"/>
      <c r="Y13" s="315">
        <v>1</v>
      </c>
      <c r="Z13" s="316">
        <v>1</v>
      </c>
      <c r="AA13" s="313" t="s">
        <v>365</v>
      </c>
      <c r="AB13" s="312">
        <v>21</v>
      </c>
      <c r="AC13" s="317">
        <v>3990</v>
      </c>
      <c r="AD13" s="318" t="s">
        <v>129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161</v>
      </c>
      <c r="C14" s="303" t="s">
        <v>457</v>
      </c>
      <c r="D14" s="304"/>
      <c r="E14" s="305">
        <v>0</v>
      </c>
      <c r="F14" s="306"/>
      <c r="G14" s="307"/>
      <c r="H14" s="308">
        <v>3</v>
      </c>
      <c r="I14" s="309">
        <v>250</v>
      </c>
      <c r="J14" s="310" t="s">
        <v>458</v>
      </c>
      <c r="K14" s="287" t="s">
        <v>459</v>
      </c>
      <c r="L14" s="288">
        <v>1</v>
      </c>
      <c r="M14" s="311" t="s">
        <v>393</v>
      </c>
      <c r="N14" s="311">
        <v>0</v>
      </c>
      <c r="O14" s="311">
        <v>0</v>
      </c>
      <c r="P14" s="311">
        <v>0</v>
      </c>
      <c r="Q14" s="311">
        <v>0</v>
      </c>
      <c r="R14" s="311">
        <v>0</v>
      </c>
      <c r="S14" s="311">
        <v>0</v>
      </c>
      <c r="T14" s="312">
        <v>36</v>
      </c>
      <c r="U14" s="312">
        <v>1</v>
      </c>
      <c r="V14" s="313">
        <v>1</v>
      </c>
      <c r="W14" s="314"/>
      <c r="X14" s="314"/>
      <c r="Y14" s="315">
        <v>1</v>
      </c>
      <c r="Z14" s="316">
        <v>1</v>
      </c>
      <c r="AA14" s="313" t="s">
        <v>228</v>
      </c>
      <c r="AB14" s="312">
        <v>26.999999999999996</v>
      </c>
      <c r="AC14" s="317">
        <v>5129.9999999999991</v>
      </c>
      <c r="AD14" s="318" t="s">
        <v>30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 t="s">
        <v>161</v>
      </c>
      <c r="C15" s="303" t="s">
        <v>460</v>
      </c>
      <c r="D15" s="304"/>
      <c r="E15" s="305">
        <v>0</v>
      </c>
      <c r="F15" s="306"/>
      <c r="G15" s="307"/>
      <c r="H15" s="308">
        <v>3</v>
      </c>
      <c r="I15" s="309">
        <v>250</v>
      </c>
      <c r="J15" s="310" t="s">
        <v>458</v>
      </c>
      <c r="K15" s="287" t="s">
        <v>459</v>
      </c>
      <c r="L15" s="288">
        <v>1</v>
      </c>
      <c r="M15" s="311" t="s">
        <v>393</v>
      </c>
      <c r="N15" s="311">
        <v>0</v>
      </c>
      <c r="O15" s="311">
        <v>0</v>
      </c>
      <c r="P15" s="311">
        <v>0</v>
      </c>
      <c r="Q15" s="311">
        <v>0</v>
      </c>
      <c r="R15" s="311">
        <v>0</v>
      </c>
      <c r="S15" s="311">
        <v>0</v>
      </c>
      <c r="T15" s="312">
        <v>36</v>
      </c>
      <c r="U15" s="312">
        <v>1</v>
      </c>
      <c r="V15" s="313">
        <v>1</v>
      </c>
      <c r="W15" s="314"/>
      <c r="X15" s="314"/>
      <c r="Y15" s="315">
        <v>1</v>
      </c>
      <c r="Z15" s="316">
        <v>1</v>
      </c>
      <c r="AA15" s="313" t="s">
        <v>228</v>
      </c>
      <c r="AB15" s="312">
        <v>26.999999999999996</v>
      </c>
      <c r="AC15" s="317">
        <v>5129.9999999999991</v>
      </c>
      <c r="AD15" s="329" t="s">
        <v>30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 t="s">
        <v>161</v>
      </c>
      <c r="C16" s="303" t="s">
        <v>461</v>
      </c>
      <c r="D16" s="304"/>
      <c r="E16" s="305">
        <v>0</v>
      </c>
      <c r="F16" s="306"/>
      <c r="G16" s="307"/>
      <c r="H16" s="308">
        <v>3</v>
      </c>
      <c r="I16" s="309">
        <v>250</v>
      </c>
      <c r="J16" s="310" t="s">
        <v>455</v>
      </c>
      <c r="K16" s="287" t="s">
        <v>170</v>
      </c>
      <c r="L16" s="288">
        <v>1</v>
      </c>
      <c r="M16" s="311" t="s">
        <v>33</v>
      </c>
      <c r="N16" s="311">
        <v>0</v>
      </c>
      <c r="O16" s="311" t="s">
        <v>456</v>
      </c>
      <c r="P16" s="311">
        <v>0</v>
      </c>
      <c r="Q16" s="311">
        <v>0</v>
      </c>
      <c r="R16" s="311">
        <v>0</v>
      </c>
      <c r="S16" s="311">
        <v>0</v>
      </c>
      <c r="T16" s="312">
        <v>28</v>
      </c>
      <c r="U16" s="312">
        <v>1</v>
      </c>
      <c r="V16" s="313">
        <v>1</v>
      </c>
      <c r="W16" s="314"/>
      <c r="X16" s="314"/>
      <c r="Y16" s="315">
        <v>1</v>
      </c>
      <c r="Z16" s="316">
        <v>1</v>
      </c>
      <c r="AA16" s="313" t="s">
        <v>365</v>
      </c>
      <c r="AB16" s="312">
        <v>21</v>
      </c>
      <c r="AC16" s="317">
        <v>3990</v>
      </c>
      <c r="AD16" s="318" t="s">
        <v>129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02" t="s">
        <v>161</v>
      </c>
      <c r="C17" s="303" t="s">
        <v>462</v>
      </c>
      <c r="D17" s="304"/>
      <c r="E17" s="305">
        <v>0</v>
      </c>
      <c r="F17" s="306"/>
      <c r="G17" s="307"/>
      <c r="H17" s="308">
        <v>3</v>
      </c>
      <c r="I17" s="309">
        <v>250</v>
      </c>
      <c r="J17" s="310" t="s">
        <v>463</v>
      </c>
      <c r="K17" s="287" t="s">
        <v>464</v>
      </c>
      <c r="L17" s="288">
        <v>1</v>
      </c>
      <c r="M17" s="311" t="s">
        <v>59</v>
      </c>
      <c r="N17" s="311">
        <v>0</v>
      </c>
      <c r="O17" s="311">
        <v>0</v>
      </c>
      <c r="P17" s="311" t="s">
        <v>465</v>
      </c>
      <c r="Q17" s="311">
        <v>0</v>
      </c>
      <c r="R17" s="311">
        <v>0</v>
      </c>
      <c r="S17" s="311">
        <v>0</v>
      </c>
      <c r="T17" s="312">
        <v>54</v>
      </c>
      <c r="U17" s="312">
        <v>1</v>
      </c>
      <c r="V17" s="313">
        <v>1</v>
      </c>
      <c r="W17" s="314"/>
      <c r="X17" s="314"/>
      <c r="Y17" s="315">
        <v>1</v>
      </c>
      <c r="Z17" s="316">
        <v>1</v>
      </c>
      <c r="AA17" s="313" t="s">
        <v>228</v>
      </c>
      <c r="AB17" s="312">
        <v>40.5</v>
      </c>
      <c r="AC17" s="317">
        <v>7695</v>
      </c>
      <c r="AD17" s="318" t="s">
        <v>30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161</v>
      </c>
      <c r="C18" s="303" t="s">
        <v>466</v>
      </c>
      <c r="D18" s="304"/>
      <c r="E18" s="305">
        <v>0</v>
      </c>
      <c r="F18" s="306"/>
      <c r="G18" s="307"/>
      <c r="H18" s="308">
        <v>3</v>
      </c>
      <c r="I18" s="309">
        <v>250</v>
      </c>
      <c r="J18" s="310" t="s">
        <v>467</v>
      </c>
      <c r="K18" s="287" t="s">
        <v>464</v>
      </c>
      <c r="L18" s="288">
        <v>1</v>
      </c>
      <c r="M18" s="311" t="s">
        <v>59</v>
      </c>
      <c r="N18" s="311">
        <v>0</v>
      </c>
      <c r="O18" s="311">
        <v>0</v>
      </c>
      <c r="P18" s="311" t="s">
        <v>465</v>
      </c>
      <c r="Q18" s="311">
        <v>0</v>
      </c>
      <c r="R18" s="311">
        <v>0</v>
      </c>
      <c r="S18" s="311">
        <v>0</v>
      </c>
      <c r="T18" s="312">
        <v>54</v>
      </c>
      <c r="U18" s="312">
        <v>1</v>
      </c>
      <c r="V18" s="313">
        <v>1</v>
      </c>
      <c r="W18" s="314"/>
      <c r="X18" s="314"/>
      <c r="Y18" s="315">
        <v>1</v>
      </c>
      <c r="Z18" s="316">
        <v>1</v>
      </c>
      <c r="AA18" s="313" t="s">
        <v>228</v>
      </c>
      <c r="AB18" s="312">
        <v>40.5</v>
      </c>
      <c r="AC18" s="317">
        <v>7695</v>
      </c>
      <c r="AD18" s="318" t="s">
        <v>30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/>
      <c r="C19" s="303"/>
      <c r="D19" s="304"/>
      <c r="E19" s="305">
        <v>0</v>
      </c>
      <c r="F19" s="306"/>
      <c r="G19" s="307"/>
      <c r="H19" s="308"/>
      <c r="I19" s="309"/>
      <c r="J19" s="310" t="s">
        <v>468</v>
      </c>
      <c r="K19" s="287" t="s">
        <v>147</v>
      </c>
      <c r="L19" s="288" t="s">
        <v>148</v>
      </c>
      <c r="M19" s="311">
        <v>0</v>
      </c>
      <c r="N19" s="311">
        <v>0</v>
      </c>
      <c r="O19" s="311">
        <v>0</v>
      </c>
      <c r="P19" s="311">
        <v>0</v>
      </c>
      <c r="Q19" s="311">
        <v>0</v>
      </c>
      <c r="R19" s="311">
        <v>0</v>
      </c>
      <c r="S19" s="311">
        <v>0</v>
      </c>
      <c r="T19" s="312" t="s">
        <v>147</v>
      </c>
      <c r="U19" s="312"/>
      <c r="V19" s="313">
        <v>0</v>
      </c>
      <c r="W19" s="314"/>
      <c r="X19" s="314"/>
      <c r="Y19" s="315" t="s">
        <v>148</v>
      </c>
      <c r="Z19" s="316" t="s">
        <v>148</v>
      </c>
      <c r="AA19" s="313">
        <v>0</v>
      </c>
      <c r="AB19" s="312" t="s">
        <v>148</v>
      </c>
      <c r="AC19" s="317" t="s">
        <v>148</v>
      </c>
      <c r="AD19" s="318">
        <v>0</v>
      </c>
      <c r="AE19" s="319"/>
      <c r="AF19" s="320"/>
      <c r="AG19" s="311"/>
      <c r="AH19" s="137"/>
      <c r="AI19" s="321"/>
      <c r="AJ19" s="322"/>
      <c r="AK19" s="322"/>
      <c r="AL19" s="323"/>
      <c r="AM19" s="324"/>
      <c r="AN19" s="309"/>
      <c r="AO19" s="312"/>
      <c r="AP19" s="317"/>
      <c r="AQ19" s="325"/>
      <c r="AR19" s="326"/>
      <c r="AS19" s="325"/>
      <c r="AT19" s="326"/>
      <c r="AU19" s="325"/>
      <c r="AV19" s="326"/>
      <c r="AW19" s="325"/>
      <c r="AX19" s="327"/>
      <c r="AY19" s="328"/>
    </row>
    <row r="20" spans="2:51" ht="22.5" customHeight="1">
      <c r="B20" s="302"/>
      <c r="C20" s="303"/>
      <c r="D20" s="304"/>
      <c r="E20" s="305">
        <v>0</v>
      </c>
      <c r="F20" s="306"/>
      <c r="G20" s="307"/>
      <c r="H20" s="308"/>
      <c r="I20" s="309"/>
      <c r="J20" s="310" t="s">
        <v>468</v>
      </c>
      <c r="K20" s="330" t="s">
        <v>147</v>
      </c>
      <c r="L20" s="331" t="s">
        <v>148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14" t="s">
        <v>147</v>
      </c>
      <c r="U20" s="314"/>
      <c r="V20" s="313">
        <v>0</v>
      </c>
      <c r="W20" s="314"/>
      <c r="X20" s="314"/>
      <c r="Y20" s="315" t="s">
        <v>148</v>
      </c>
      <c r="Z20" s="316" t="s">
        <v>148</v>
      </c>
      <c r="AA20" s="313">
        <v>0</v>
      </c>
      <c r="AB20" s="314" t="s">
        <v>148</v>
      </c>
      <c r="AC20" s="333" t="s">
        <v>148</v>
      </c>
      <c r="AD20" s="334">
        <v>0</v>
      </c>
      <c r="AE20" s="335"/>
      <c r="AF20" s="336"/>
      <c r="AG20" s="332"/>
      <c r="AH20" s="138"/>
      <c r="AI20" s="337"/>
      <c r="AJ20" s="315"/>
      <c r="AK20" s="315"/>
      <c r="AL20" s="338"/>
      <c r="AM20" s="339"/>
      <c r="AN20" s="340"/>
      <c r="AO20" s="314"/>
      <c r="AP20" s="333"/>
      <c r="AQ20" s="325"/>
      <c r="AR20" s="326"/>
      <c r="AS20" s="325"/>
      <c r="AT20" s="326"/>
      <c r="AU20" s="325"/>
      <c r="AV20" s="326"/>
      <c r="AW20" s="325"/>
      <c r="AX20" s="327"/>
      <c r="AY20" s="341"/>
    </row>
    <row r="21" spans="2:51" ht="22.5" customHeight="1" thickBot="1">
      <c r="B21" s="342"/>
      <c r="C21" s="343"/>
      <c r="D21" s="344"/>
      <c r="E21" s="345">
        <v>0</v>
      </c>
      <c r="F21" s="346"/>
      <c r="G21" s="347"/>
      <c r="H21" s="348"/>
      <c r="I21" s="349"/>
      <c r="J21" s="350" t="s">
        <v>404</v>
      </c>
      <c r="K21" s="351" t="s">
        <v>147</v>
      </c>
      <c r="L21" s="352" t="s">
        <v>148</v>
      </c>
      <c r="M21" s="353">
        <v>0</v>
      </c>
      <c r="N21" s="353">
        <v>0</v>
      </c>
      <c r="O21" s="353">
        <v>0</v>
      </c>
      <c r="P21" s="353">
        <v>0</v>
      </c>
      <c r="Q21" s="353">
        <v>0</v>
      </c>
      <c r="R21" s="353">
        <v>0</v>
      </c>
      <c r="S21" s="353">
        <v>0</v>
      </c>
      <c r="T21" s="354" t="s">
        <v>147</v>
      </c>
      <c r="U21" s="354"/>
      <c r="V21" s="313">
        <v>0</v>
      </c>
      <c r="W21" s="355"/>
      <c r="X21" s="355"/>
      <c r="Y21" s="356" t="s">
        <v>148</v>
      </c>
      <c r="Z21" s="357" t="s">
        <v>148</v>
      </c>
      <c r="AA21" s="358">
        <v>0</v>
      </c>
      <c r="AB21" s="354" t="s">
        <v>148</v>
      </c>
      <c r="AC21" s="359" t="s">
        <v>148</v>
      </c>
      <c r="AD21" s="360">
        <v>0</v>
      </c>
      <c r="AE21" s="361"/>
      <c r="AF21" s="362"/>
      <c r="AG21" s="353"/>
      <c r="AH21" s="139"/>
      <c r="AI21" s="363"/>
      <c r="AJ21" s="364"/>
      <c r="AK21" s="364"/>
      <c r="AL21" s="365"/>
      <c r="AM21" s="366"/>
      <c r="AN21" s="349"/>
      <c r="AO21" s="354"/>
      <c r="AP21" s="359"/>
      <c r="AQ21" s="367"/>
      <c r="AR21" s="368"/>
      <c r="AS21" s="367"/>
      <c r="AT21" s="368"/>
      <c r="AU21" s="367"/>
      <c r="AV21" s="368"/>
      <c r="AW21" s="367"/>
      <c r="AX21" s="369"/>
      <c r="AY21" s="370"/>
    </row>
    <row r="22" spans="2:51" ht="30" customHeight="1" thickTop="1"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2" t="s">
        <v>39</v>
      </c>
      <c r="AC22" s="372" t="s">
        <v>190</v>
      </c>
      <c r="AE22" s="371"/>
      <c r="AF22" s="371"/>
      <c r="AG22" s="371"/>
      <c r="AH22" s="371"/>
      <c r="AI22" s="371"/>
      <c r="AJ22" s="373"/>
      <c r="AK22" s="374" t="s">
        <v>106</v>
      </c>
      <c r="AL22" s="374" t="s">
        <v>107</v>
      </c>
      <c r="AM22" s="375" t="s">
        <v>28</v>
      </c>
      <c r="AN22" s="31">
        <f>SUM(AN10:AN21)</f>
        <v>0</v>
      </c>
      <c r="AO22" s="376" t="s">
        <v>29</v>
      </c>
      <c r="AP22" s="31">
        <f>SUM(AP10:AP21)</f>
        <v>0</v>
      </c>
      <c r="AQ22" s="376" t="s">
        <v>67</v>
      </c>
      <c r="AR22" s="31">
        <f>SUM(AQ10:AQ21)</f>
        <v>0</v>
      </c>
      <c r="AS22" s="377" t="s">
        <v>75</v>
      </c>
      <c r="AT22" s="31">
        <f>SUM(AS10:AS21)</f>
        <v>0</v>
      </c>
      <c r="AU22" s="377" t="s">
        <v>76</v>
      </c>
      <c r="AV22" s="31">
        <f>SUM(AU10:AU21)</f>
        <v>0</v>
      </c>
      <c r="AW22" s="377" t="s">
        <v>77</v>
      </c>
      <c r="AX22" s="31">
        <f>SUM(AW10:AW21)</f>
        <v>0</v>
      </c>
      <c r="AY22" s="440" t="s">
        <v>469</v>
      </c>
    </row>
    <row r="23" spans="2:51" ht="15" customHeight="1" thickBot="1">
      <c r="AB23" s="378" t="s">
        <v>470</v>
      </c>
      <c r="AC23" s="379">
        <v>10</v>
      </c>
      <c r="AK23" s="380" t="s">
        <v>407</v>
      </c>
      <c r="AL23" s="380">
        <f>$D$4</f>
        <v>10</v>
      </c>
      <c r="AM23" s="381"/>
      <c r="AN23" s="376"/>
      <c r="AO23" s="376"/>
      <c r="AP23" s="31"/>
      <c r="AY23" s="441"/>
    </row>
    <row r="24" spans="2:51" s="384" customFormat="1" ht="33" customHeight="1" thickTop="1" thickBot="1">
      <c r="B24" s="382"/>
      <c r="C24" s="382"/>
      <c r="D24" s="383"/>
      <c r="E24" s="383"/>
      <c r="F24" s="383"/>
      <c r="G24" s="383"/>
      <c r="AB24" s="98">
        <v>2598.125</v>
      </c>
      <c r="AC24" s="87">
        <v>493643.74999999994</v>
      </c>
      <c r="AD24" s="43"/>
      <c r="AE24" s="43"/>
      <c r="AF24" s="43"/>
      <c r="AG24" s="43"/>
      <c r="AH24" s="43"/>
      <c r="AI24" s="43"/>
      <c r="AJ24" s="43"/>
      <c r="AK24" s="99">
        <f t="array" ref="AK24">SUM(IF(ISERROR(AK10:AK21),0,(AK10:AK21)))</f>
        <v>0</v>
      </c>
      <c r="AL24" s="66">
        <f t="array" ref="AL24">SUM(IF(ISERROR(AL10:AL21),0,(AL10:AL21)))</f>
        <v>0</v>
      </c>
      <c r="AM24" s="209"/>
      <c r="AN24" s="46"/>
      <c r="AO24" s="376"/>
      <c r="AP24" s="31"/>
      <c r="AQ24" s="385"/>
      <c r="AR24" s="385"/>
      <c r="AS24" s="385"/>
      <c r="AT24" s="385"/>
      <c r="AU24" s="385"/>
      <c r="AV24" s="385"/>
      <c r="AW24" s="385"/>
      <c r="AX24" s="385"/>
      <c r="AY24" s="42">
        <f t="array" ref="AY24">SUM(IF(ISERROR(AY10:AY21),0,(AY10:AY21)))</f>
        <v>0</v>
      </c>
    </row>
    <row r="25" spans="2:51" s="384" customFormat="1" ht="39.950000000000003" customHeight="1" thickTop="1" thickBot="1">
      <c r="B25" s="382"/>
      <c r="C25" s="382"/>
      <c r="D25" s="383"/>
      <c r="E25" s="383"/>
      <c r="F25" s="383"/>
      <c r="G25" s="383"/>
      <c r="AB25" s="88"/>
      <c r="AC25" s="89"/>
      <c r="AD25" s="43"/>
      <c r="AE25" s="43"/>
      <c r="AF25" s="43"/>
      <c r="AG25" s="43"/>
      <c r="AH25" s="43"/>
      <c r="AI25" s="43"/>
      <c r="AJ25" s="43"/>
      <c r="AK25" s="88"/>
      <c r="AL25" s="89"/>
      <c r="AM25" s="49"/>
      <c r="AN25" s="46"/>
      <c r="AO25" s="376"/>
      <c r="AP25" s="31"/>
      <c r="AQ25" s="385"/>
      <c r="AR25" s="385"/>
      <c r="AS25" s="385"/>
      <c r="AT25" s="385"/>
      <c r="AU25" s="385"/>
      <c r="AV25" s="385"/>
      <c r="AW25" s="385"/>
      <c r="AX25" s="385"/>
      <c r="AY25" s="386" t="s">
        <v>471</v>
      </c>
    </row>
    <row r="26" spans="2:51" s="384" customFormat="1" ht="33" customHeight="1" thickTop="1" thickBot="1">
      <c r="B26" s="382"/>
      <c r="C26" s="382"/>
      <c r="D26" s="383"/>
      <c r="E26" s="383"/>
      <c r="F26" s="383"/>
      <c r="G26" s="383"/>
      <c r="AB26" s="88"/>
      <c r="AC26" s="89"/>
      <c r="AD26" s="43"/>
      <c r="AE26" s="43"/>
      <c r="AF26" s="43"/>
      <c r="AG26" s="43"/>
      <c r="AH26" s="43"/>
      <c r="AI26" s="43"/>
      <c r="AJ26" s="43"/>
      <c r="AK26" s="397" t="s">
        <v>109</v>
      </c>
      <c r="AL26" s="397" t="s">
        <v>110</v>
      </c>
      <c r="AM26" s="49"/>
      <c r="AN26" s="46"/>
      <c r="AO26" s="376"/>
      <c r="AP26" s="31"/>
      <c r="AQ26" s="385"/>
      <c r="AR26" s="385"/>
      <c r="AS26" s="385"/>
      <c r="AT26" s="385"/>
      <c r="AU26" s="385"/>
      <c r="AV26" s="385"/>
      <c r="AW26" s="385"/>
      <c r="AX26" s="385"/>
      <c r="AY26" s="42">
        <f>AY24*1.1</f>
        <v>0</v>
      </c>
    </row>
    <row r="27" spans="2:51" s="384" customFormat="1" ht="22.5" customHeight="1" thickTop="1" thickBot="1">
      <c r="B27" s="382"/>
      <c r="C27" s="382"/>
      <c r="D27" s="383"/>
      <c r="E27" s="383"/>
      <c r="F27" s="383"/>
      <c r="G27" s="383"/>
      <c r="AB27" s="40"/>
      <c r="AC27" s="43"/>
      <c r="AD27" s="43"/>
      <c r="AE27" s="43"/>
      <c r="AF27" s="43"/>
      <c r="AG27" s="43"/>
      <c r="AH27" s="43"/>
      <c r="AI27" s="43"/>
      <c r="AJ27" s="43"/>
      <c r="AK27" s="398">
        <f>$D$4</f>
        <v>10</v>
      </c>
      <c r="AL27" s="398">
        <f>$D$4</f>
        <v>10</v>
      </c>
      <c r="AM27" s="45"/>
      <c r="AN27" s="43"/>
      <c r="AO27" s="47"/>
      <c r="AP27" s="43"/>
      <c r="AQ27" s="385"/>
      <c r="AR27" s="385"/>
      <c r="AS27" s="385"/>
      <c r="AT27" s="385"/>
      <c r="AU27" s="385"/>
      <c r="AV27" s="385"/>
      <c r="AW27" s="385"/>
      <c r="AX27" s="385"/>
    </row>
    <row r="28" spans="2:51" ht="39.950000000000003" customHeight="1" thickTop="1" thickBot="1">
      <c r="AB28" s="391"/>
      <c r="AC28" s="44"/>
      <c r="AD28" s="391"/>
      <c r="AE28" s="391"/>
      <c r="AF28" s="391"/>
      <c r="AG28" s="391"/>
      <c r="AH28" s="391"/>
      <c r="AI28" s="391"/>
      <c r="AJ28" s="391"/>
      <c r="AK28" s="87">
        <f>AC24-AL24</f>
        <v>493643.74999999994</v>
      </c>
      <c r="AL28" s="87" t="s">
        <v>468</v>
      </c>
      <c r="AM28" s="392"/>
      <c r="AN28" s="393"/>
      <c r="AO28" s="442"/>
      <c r="AP28" s="442"/>
      <c r="AV28" s="394"/>
      <c r="AW28" s="394"/>
      <c r="AX28" s="394"/>
    </row>
    <row r="29" spans="2:51" ht="37.5" customHeight="1" thickTop="1">
      <c r="AL29" s="222" t="s">
        <v>115</v>
      </c>
      <c r="AM29" s="395"/>
      <c r="AV29" s="394"/>
      <c r="AW29" s="407"/>
      <c r="AX29" s="407"/>
    </row>
    <row r="30" spans="2:51" ht="39.950000000000003" customHeight="1">
      <c r="AV30" s="394"/>
      <c r="AW30" s="407"/>
      <c r="AX30" s="407"/>
    </row>
    <row r="31" spans="2:51" ht="37.5" customHeight="1">
      <c r="AV31" s="394"/>
      <c r="AW31" s="407"/>
      <c r="AX31" s="407"/>
    </row>
    <row r="32" spans="2:51">
      <c r="AV32" s="394"/>
      <c r="AW32" s="394"/>
      <c r="AX32" s="394"/>
    </row>
  </sheetData>
  <autoFilter ref="B8:AL28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31:AX31"/>
    <mergeCell ref="R8:R9"/>
    <mergeCell ref="S8:S9"/>
    <mergeCell ref="AA8:AA9"/>
    <mergeCell ref="AD8:AD9"/>
    <mergeCell ref="AE8:AE9"/>
    <mergeCell ref="AF8:AF9"/>
    <mergeCell ref="AG8:AG9"/>
    <mergeCell ref="AY22:AY23"/>
    <mergeCell ref="AO28:AP28"/>
    <mergeCell ref="AW29:AX29"/>
    <mergeCell ref="AW30:AX30"/>
  </mergeCells>
  <phoneticPr fontId="105"/>
  <conditionalFormatting sqref="Y10:Y11 Y15:Y21 AJ15:AJ21">
    <cfRule type="expression" dxfId="52" priority="6">
      <formula>Y10="手入力"</formula>
    </cfRule>
  </conditionalFormatting>
  <conditionalFormatting sqref="AJ10:AJ11">
    <cfRule type="expression" dxfId="51" priority="5">
      <formula>AJ10="手入力"</formula>
    </cfRule>
  </conditionalFormatting>
  <conditionalFormatting sqref="Y12:Y13">
    <cfRule type="expression" dxfId="50" priority="4">
      <formula>Y12="手入力"</formula>
    </cfRule>
  </conditionalFormatting>
  <conditionalFormatting sqref="AJ12:AJ13">
    <cfRule type="expression" dxfId="49" priority="3">
      <formula>AJ12="手入力"</formula>
    </cfRule>
  </conditionalFormatting>
  <conditionalFormatting sqref="Y14">
    <cfRule type="expression" dxfId="48" priority="2">
      <formula>Y14="手入力"</formula>
    </cfRule>
  </conditionalFormatting>
  <conditionalFormatting sqref="AJ14">
    <cfRule type="expression" dxfId="47" priority="1">
      <formula>AJ14="手入力"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41"/>
  <sheetViews>
    <sheetView view="pageBreakPreview" zoomScale="96" zoomScaleNormal="70" zoomScaleSheetLayoutView="96" workbookViewId="0">
      <pane ySplit="9" topLeftCell="A10" activePane="bottomLeft" state="frozen"/>
      <selection activeCell="AE1" sqref="AE1"/>
      <selection pane="bottomLeft" activeCell="AH12" sqref="AH12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472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197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152</v>
      </c>
      <c r="C5" s="235"/>
      <c r="D5" s="204">
        <v>19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199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473</v>
      </c>
      <c r="AT7" s="242"/>
      <c r="AU7" s="242"/>
      <c r="AV7" s="242"/>
      <c r="AW7" s="242"/>
      <c r="AX7" s="242"/>
      <c r="AY7" s="243" t="s">
        <v>200</v>
      </c>
    </row>
    <row r="8" spans="2:51" ht="22.5" customHeight="1" thickBot="1">
      <c r="B8" s="460" t="s">
        <v>3</v>
      </c>
      <c r="C8" s="462" t="s">
        <v>4</v>
      </c>
      <c r="D8" s="464" t="s">
        <v>202</v>
      </c>
      <c r="E8" s="466" t="s">
        <v>78</v>
      </c>
      <c r="F8" s="244" t="s">
        <v>102</v>
      </c>
      <c r="G8" s="244" t="s">
        <v>103</v>
      </c>
      <c r="H8" s="245" t="s">
        <v>5</v>
      </c>
      <c r="I8" s="246" t="s">
        <v>416</v>
      </c>
      <c r="J8" s="467" t="s">
        <v>6</v>
      </c>
      <c r="K8" s="443" t="s">
        <v>206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 t="s">
        <v>161</v>
      </c>
      <c r="C10" s="279" t="s">
        <v>474</v>
      </c>
      <c r="D10" s="280"/>
      <c r="E10" s="281">
        <v>0</v>
      </c>
      <c r="F10" s="282"/>
      <c r="G10" s="283"/>
      <c r="H10" s="284">
        <v>12</v>
      </c>
      <c r="I10" s="285">
        <v>250</v>
      </c>
      <c r="J10" s="286" t="s">
        <v>475</v>
      </c>
      <c r="K10" s="287" t="s">
        <v>255</v>
      </c>
      <c r="L10" s="288">
        <v>1</v>
      </c>
      <c r="M10" s="289" t="s">
        <v>288</v>
      </c>
      <c r="N10" s="289" t="s">
        <v>121</v>
      </c>
      <c r="O10" s="289" t="s">
        <v>476</v>
      </c>
      <c r="P10" s="289" t="s">
        <v>477</v>
      </c>
      <c r="Q10" s="289" t="s">
        <v>124</v>
      </c>
      <c r="R10" s="289">
        <v>0</v>
      </c>
      <c r="S10" s="289">
        <v>0</v>
      </c>
      <c r="T10" s="290">
        <v>15</v>
      </c>
      <c r="U10" s="290">
        <v>2</v>
      </c>
      <c r="V10" s="291">
        <v>2</v>
      </c>
      <c r="W10" s="290"/>
      <c r="X10" s="290"/>
      <c r="Y10" s="292">
        <v>2</v>
      </c>
      <c r="Z10" s="293">
        <v>2</v>
      </c>
      <c r="AA10" s="291" t="s">
        <v>228</v>
      </c>
      <c r="AB10" s="290">
        <v>90</v>
      </c>
      <c r="AC10" s="294">
        <v>17100</v>
      </c>
      <c r="AD10" s="295" t="s">
        <v>129</v>
      </c>
      <c r="AE10" s="296"/>
      <c r="AF10" s="297"/>
      <c r="AG10" s="289"/>
      <c r="AH10" s="136"/>
      <c r="AI10" s="298"/>
      <c r="AJ10" s="292"/>
      <c r="AK10" s="292">
        <f t="shared" ref="AK10:AK28" si="0">(AI10/1000)*H10*I10*AJ10</f>
        <v>0</v>
      </c>
      <c r="AL10" s="299">
        <f t="shared" ref="AL10:AL28" si="1">AK10*$D$5*$D$4</f>
        <v>0</v>
      </c>
      <c r="AM10" s="300"/>
      <c r="AN10" s="285">
        <f t="shared" ref="AN10:AN28" si="2">AJ10*AM10</f>
        <v>0</v>
      </c>
      <c r="AO10" s="290"/>
      <c r="AP10" s="294">
        <f t="shared" ref="AP10:AP28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28" si="4">AN10+AP10+AQ10+AS10+AU10+AW10</f>
        <v>0</v>
      </c>
    </row>
    <row r="11" spans="2:51" ht="22.5" customHeight="1">
      <c r="B11" s="302" t="s">
        <v>161</v>
      </c>
      <c r="C11" s="303" t="s">
        <v>478</v>
      </c>
      <c r="D11" s="304"/>
      <c r="E11" s="305">
        <v>0</v>
      </c>
      <c r="F11" s="306"/>
      <c r="G11" s="307"/>
      <c r="H11" s="308">
        <v>12</v>
      </c>
      <c r="I11" s="309">
        <v>250</v>
      </c>
      <c r="J11" s="310" t="s">
        <v>164</v>
      </c>
      <c r="K11" s="287" t="s">
        <v>300</v>
      </c>
      <c r="L11" s="288">
        <v>4</v>
      </c>
      <c r="M11" s="311" t="s">
        <v>301</v>
      </c>
      <c r="N11" s="311">
        <v>0</v>
      </c>
      <c r="O11" s="311" t="s">
        <v>302</v>
      </c>
      <c r="P11" s="311" t="s">
        <v>303</v>
      </c>
      <c r="Q11" s="311">
        <v>0</v>
      </c>
      <c r="R11" s="311">
        <v>0</v>
      </c>
      <c r="S11" s="311">
        <v>0</v>
      </c>
      <c r="T11" s="312">
        <v>48</v>
      </c>
      <c r="U11" s="312">
        <v>1</v>
      </c>
      <c r="V11" s="313">
        <v>4</v>
      </c>
      <c r="W11" s="314"/>
      <c r="X11" s="314"/>
      <c r="Y11" s="315">
        <v>1</v>
      </c>
      <c r="Z11" s="316">
        <v>4</v>
      </c>
      <c r="AA11" s="313">
        <v>0</v>
      </c>
      <c r="AB11" s="312">
        <v>576.00000000000011</v>
      </c>
      <c r="AC11" s="317">
        <v>109440.00000000001</v>
      </c>
      <c r="AD11" s="318" t="s">
        <v>30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 t="s">
        <v>161</v>
      </c>
      <c r="C12" s="303" t="s">
        <v>478</v>
      </c>
      <c r="D12" s="304" t="s">
        <v>310</v>
      </c>
      <c r="E12" s="305">
        <v>0</v>
      </c>
      <c r="F12" s="306"/>
      <c r="G12" s="307"/>
      <c r="H12" s="308" t="s">
        <v>219</v>
      </c>
      <c r="I12" s="309" t="s">
        <v>219</v>
      </c>
      <c r="J12" s="310" t="s">
        <v>311</v>
      </c>
      <c r="K12" s="287" t="s">
        <v>210</v>
      </c>
      <c r="L12" s="288">
        <v>1</v>
      </c>
      <c r="M12" s="311" t="s">
        <v>221</v>
      </c>
      <c r="N12" s="311">
        <v>0</v>
      </c>
      <c r="O12" s="311">
        <v>0</v>
      </c>
      <c r="P12" s="311" t="s">
        <v>135</v>
      </c>
      <c r="Q12" s="311" t="s">
        <v>136</v>
      </c>
      <c r="R12" s="311">
        <v>0</v>
      </c>
      <c r="S12" s="311">
        <v>0</v>
      </c>
      <c r="T12" s="312" t="s">
        <v>219</v>
      </c>
      <c r="U12" s="312">
        <v>1</v>
      </c>
      <c r="V12" s="313">
        <v>1</v>
      </c>
      <c r="W12" s="314"/>
      <c r="X12" s="314"/>
      <c r="Y12" s="315">
        <v>1</v>
      </c>
      <c r="Z12" s="316" t="s">
        <v>148</v>
      </c>
      <c r="AA12" s="313">
        <v>0</v>
      </c>
      <c r="AB12" s="312" t="s">
        <v>219</v>
      </c>
      <c r="AC12" s="317" t="s">
        <v>219</v>
      </c>
      <c r="AD12" s="318" t="s">
        <v>222</v>
      </c>
      <c r="AE12" s="319"/>
      <c r="AF12" s="320"/>
      <c r="AG12" s="311"/>
      <c r="AH12" s="137"/>
      <c r="AI12" s="321"/>
      <c r="AJ12" s="322"/>
      <c r="AK12" s="322"/>
      <c r="AL12" s="396"/>
      <c r="AM12" s="324"/>
      <c r="AN12" s="309"/>
      <c r="AO12" s="312"/>
      <c r="AP12" s="317"/>
      <c r="AQ12" s="325"/>
      <c r="AR12" s="326"/>
      <c r="AS12" s="325"/>
      <c r="AT12" s="326"/>
      <c r="AU12" s="325"/>
      <c r="AV12" s="326"/>
      <c r="AW12" s="325"/>
      <c r="AX12" s="327"/>
      <c r="AY12" s="328"/>
    </row>
    <row r="13" spans="2:51" ht="22.5" customHeight="1">
      <c r="B13" s="302" t="s">
        <v>161</v>
      </c>
      <c r="C13" s="303" t="s">
        <v>479</v>
      </c>
      <c r="D13" s="304"/>
      <c r="E13" s="305">
        <v>0</v>
      </c>
      <c r="F13" s="306"/>
      <c r="G13" s="307"/>
      <c r="H13" s="308">
        <v>12</v>
      </c>
      <c r="I13" s="309">
        <v>250</v>
      </c>
      <c r="J13" s="310" t="s">
        <v>177</v>
      </c>
      <c r="K13" s="287" t="s">
        <v>300</v>
      </c>
      <c r="L13" s="288">
        <v>2</v>
      </c>
      <c r="M13" s="311" t="s">
        <v>328</v>
      </c>
      <c r="N13" s="311">
        <v>0</v>
      </c>
      <c r="O13" s="311" t="s">
        <v>480</v>
      </c>
      <c r="P13" s="311" t="s">
        <v>303</v>
      </c>
      <c r="Q13" s="311">
        <v>0</v>
      </c>
      <c r="R13" s="311">
        <v>0</v>
      </c>
      <c r="S13" s="311">
        <v>0</v>
      </c>
      <c r="T13" s="312">
        <v>26</v>
      </c>
      <c r="U13" s="312">
        <v>10</v>
      </c>
      <c r="V13" s="313">
        <v>20</v>
      </c>
      <c r="W13" s="314"/>
      <c r="X13" s="314"/>
      <c r="Y13" s="315">
        <v>10</v>
      </c>
      <c r="Z13" s="316">
        <v>20</v>
      </c>
      <c r="AA13" s="313">
        <v>0</v>
      </c>
      <c r="AB13" s="312">
        <v>1560</v>
      </c>
      <c r="AC13" s="317">
        <v>296400</v>
      </c>
      <c r="AD13" s="318" t="s">
        <v>30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161</v>
      </c>
      <c r="C14" s="303" t="s">
        <v>479</v>
      </c>
      <c r="D14" s="304"/>
      <c r="E14" s="305">
        <v>0</v>
      </c>
      <c r="F14" s="306"/>
      <c r="G14" s="307"/>
      <c r="H14" s="308">
        <v>12</v>
      </c>
      <c r="I14" s="309">
        <v>250</v>
      </c>
      <c r="J14" s="310" t="s">
        <v>481</v>
      </c>
      <c r="K14" s="287" t="s">
        <v>255</v>
      </c>
      <c r="L14" s="288">
        <v>2</v>
      </c>
      <c r="M14" s="311" t="s">
        <v>288</v>
      </c>
      <c r="N14" s="311" t="s">
        <v>121</v>
      </c>
      <c r="O14" s="311" t="s">
        <v>482</v>
      </c>
      <c r="P14" s="311">
        <v>0</v>
      </c>
      <c r="Q14" s="311">
        <v>0</v>
      </c>
      <c r="R14" s="311">
        <v>0</v>
      </c>
      <c r="S14" s="311">
        <v>0</v>
      </c>
      <c r="T14" s="312">
        <v>15</v>
      </c>
      <c r="U14" s="312">
        <v>12</v>
      </c>
      <c r="V14" s="313">
        <v>24</v>
      </c>
      <c r="W14" s="314"/>
      <c r="X14" s="314"/>
      <c r="Y14" s="315">
        <v>12</v>
      </c>
      <c r="Z14" s="316">
        <v>24</v>
      </c>
      <c r="AA14" s="313" t="s">
        <v>228</v>
      </c>
      <c r="AB14" s="312">
        <v>1080</v>
      </c>
      <c r="AC14" s="317">
        <v>205200</v>
      </c>
      <c r="AD14" s="318" t="s">
        <v>129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 t="s">
        <v>161</v>
      </c>
      <c r="C15" s="303" t="s">
        <v>479</v>
      </c>
      <c r="D15" s="304"/>
      <c r="E15" s="305">
        <v>0</v>
      </c>
      <c r="F15" s="306"/>
      <c r="G15" s="307"/>
      <c r="H15" s="308">
        <v>12</v>
      </c>
      <c r="I15" s="309">
        <v>250</v>
      </c>
      <c r="J15" s="310" t="s">
        <v>483</v>
      </c>
      <c r="K15" s="287" t="s">
        <v>55</v>
      </c>
      <c r="L15" s="288">
        <v>1</v>
      </c>
      <c r="M15" s="311" t="s">
        <v>484</v>
      </c>
      <c r="N15" s="311">
        <v>0</v>
      </c>
      <c r="O15" s="311" t="s">
        <v>261</v>
      </c>
      <c r="P15" s="311">
        <v>0</v>
      </c>
      <c r="Q15" s="311">
        <v>0</v>
      </c>
      <c r="R15" s="311">
        <v>0</v>
      </c>
      <c r="S15" s="311">
        <v>0</v>
      </c>
      <c r="T15" s="312">
        <v>27</v>
      </c>
      <c r="U15" s="312">
        <v>1</v>
      </c>
      <c r="V15" s="313">
        <v>1</v>
      </c>
      <c r="W15" s="314"/>
      <c r="X15" s="314"/>
      <c r="Y15" s="315">
        <v>1</v>
      </c>
      <c r="Z15" s="316">
        <v>1</v>
      </c>
      <c r="AA15" s="313" t="s">
        <v>228</v>
      </c>
      <c r="AB15" s="312">
        <v>81</v>
      </c>
      <c r="AC15" s="317">
        <v>15390</v>
      </c>
      <c r="AD15" s="318" t="s">
        <v>30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 t="s">
        <v>161</v>
      </c>
      <c r="C16" s="303" t="s">
        <v>479</v>
      </c>
      <c r="D16" s="304" t="s">
        <v>310</v>
      </c>
      <c r="E16" s="305">
        <v>0</v>
      </c>
      <c r="F16" s="306"/>
      <c r="G16" s="307"/>
      <c r="H16" s="308" t="s">
        <v>219</v>
      </c>
      <c r="I16" s="309" t="s">
        <v>219</v>
      </c>
      <c r="J16" s="310" t="s">
        <v>311</v>
      </c>
      <c r="K16" s="287" t="s">
        <v>210</v>
      </c>
      <c r="L16" s="288">
        <v>1</v>
      </c>
      <c r="M16" s="311" t="s">
        <v>221</v>
      </c>
      <c r="N16" s="311">
        <v>0</v>
      </c>
      <c r="O16" s="311">
        <v>0</v>
      </c>
      <c r="P16" s="311" t="s">
        <v>135</v>
      </c>
      <c r="Q16" s="311" t="s">
        <v>136</v>
      </c>
      <c r="R16" s="311">
        <v>0</v>
      </c>
      <c r="S16" s="311">
        <v>0</v>
      </c>
      <c r="T16" s="312" t="s">
        <v>219</v>
      </c>
      <c r="U16" s="312">
        <v>2</v>
      </c>
      <c r="V16" s="313">
        <v>2</v>
      </c>
      <c r="W16" s="314"/>
      <c r="X16" s="314"/>
      <c r="Y16" s="315">
        <v>2</v>
      </c>
      <c r="Z16" s="316" t="s">
        <v>148</v>
      </c>
      <c r="AA16" s="313">
        <v>0</v>
      </c>
      <c r="AB16" s="312" t="s">
        <v>219</v>
      </c>
      <c r="AC16" s="317" t="s">
        <v>219</v>
      </c>
      <c r="AD16" s="329" t="s">
        <v>222</v>
      </c>
      <c r="AE16" s="319"/>
      <c r="AF16" s="320"/>
      <c r="AG16" s="311"/>
      <c r="AH16" s="137"/>
      <c r="AI16" s="321"/>
      <c r="AJ16" s="322"/>
      <c r="AK16" s="322"/>
      <c r="AL16" s="396"/>
      <c r="AM16" s="324"/>
      <c r="AN16" s="309"/>
      <c r="AO16" s="312"/>
      <c r="AP16" s="317"/>
      <c r="AQ16" s="325"/>
      <c r="AR16" s="326"/>
      <c r="AS16" s="325"/>
      <c r="AT16" s="326"/>
      <c r="AU16" s="325"/>
      <c r="AV16" s="326"/>
      <c r="AW16" s="325"/>
      <c r="AX16" s="327"/>
      <c r="AY16" s="328"/>
    </row>
    <row r="17" spans="2:51" ht="22.5" customHeight="1">
      <c r="B17" s="302" t="s">
        <v>161</v>
      </c>
      <c r="C17" s="303" t="s">
        <v>173</v>
      </c>
      <c r="D17" s="304"/>
      <c r="E17" s="305">
        <v>0</v>
      </c>
      <c r="F17" s="306"/>
      <c r="G17" s="307"/>
      <c r="H17" s="308">
        <v>12</v>
      </c>
      <c r="I17" s="309">
        <v>250</v>
      </c>
      <c r="J17" s="310" t="s">
        <v>186</v>
      </c>
      <c r="K17" s="287" t="s">
        <v>170</v>
      </c>
      <c r="L17" s="288">
        <v>2</v>
      </c>
      <c r="M17" s="311" t="s">
        <v>308</v>
      </c>
      <c r="N17" s="311">
        <v>0</v>
      </c>
      <c r="O17" s="311" t="s">
        <v>175</v>
      </c>
      <c r="P17" s="311">
        <v>0</v>
      </c>
      <c r="Q17" s="311">
        <v>0</v>
      </c>
      <c r="R17" s="311">
        <v>0</v>
      </c>
      <c r="S17" s="311">
        <v>0</v>
      </c>
      <c r="T17" s="312">
        <v>36</v>
      </c>
      <c r="U17" s="312">
        <v>6</v>
      </c>
      <c r="V17" s="313">
        <v>12</v>
      </c>
      <c r="W17" s="314"/>
      <c r="X17" s="314"/>
      <c r="Y17" s="315">
        <v>6</v>
      </c>
      <c r="Z17" s="316">
        <v>12</v>
      </c>
      <c r="AA17" s="313">
        <v>0</v>
      </c>
      <c r="AB17" s="312">
        <v>1295.9999999999998</v>
      </c>
      <c r="AC17" s="317">
        <v>246239.99999999997</v>
      </c>
      <c r="AD17" s="318" t="s">
        <v>129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161</v>
      </c>
      <c r="C18" s="303" t="s">
        <v>338</v>
      </c>
      <c r="D18" s="304"/>
      <c r="E18" s="305">
        <v>0</v>
      </c>
      <c r="F18" s="306"/>
      <c r="G18" s="307"/>
      <c r="H18" s="308">
        <v>12</v>
      </c>
      <c r="I18" s="309">
        <v>250</v>
      </c>
      <c r="J18" s="310" t="s">
        <v>176</v>
      </c>
      <c r="K18" s="287" t="s">
        <v>214</v>
      </c>
      <c r="L18" s="288">
        <v>1</v>
      </c>
      <c r="M18" s="311" t="s">
        <v>340</v>
      </c>
      <c r="N18" s="311">
        <v>0</v>
      </c>
      <c r="O18" s="311" t="s">
        <v>341</v>
      </c>
      <c r="P18" s="311" t="s">
        <v>342</v>
      </c>
      <c r="Q18" s="311" t="s">
        <v>290</v>
      </c>
      <c r="R18" s="311" t="s">
        <v>343</v>
      </c>
      <c r="S18" s="311">
        <v>0</v>
      </c>
      <c r="T18" s="312">
        <v>36</v>
      </c>
      <c r="U18" s="312">
        <v>1</v>
      </c>
      <c r="V18" s="313">
        <v>1</v>
      </c>
      <c r="W18" s="314"/>
      <c r="X18" s="314"/>
      <c r="Y18" s="315">
        <v>1</v>
      </c>
      <c r="Z18" s="316">
        <v>1</v>
      </c>
      <c r="AA18" s="313" t="s">
        <v>228</v>
      </c>
      <c r="AB18" s="312">
        <v>107.99999999999999</v>
      </c>
      <c r="AC18" s="317">
        <v>20519.999999999996</v>
      </c>
      <c r="AD18" s="329" t="s">
        <v>30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 t="s">
        <v>161</v>
      </c>
      <c r="C19" s="303" t="s">
        <v>485</v>
      </c>
      <c r="D19" s="304" t="s">
        <v>486</v>
      </c>
      <c r="E19" s="305">
        <v>0</v>
      </c>
      <c r="F19" s="306"/>
      <c r="G19" s="307"/>
      <c r="H19" s="308">
        <v>12</v>
      </c>
      <c r="I19" s="309">
        <v>250</v>
      </c>
      <c r="J19" s="310" t="s">
        <v>176</v>
      </c>
      <c r="K19" s="287" t="s">
        <v>214</v>
      </c>
      <c r="L19" s="288">
        <v>1</v>
      </c>
      <c r="M19" s="311" t="s">
        <v>340</v>
      </c>
      <c r="N19" s="311">
        <v>0</v>
      </c>
      <c r="O19" s="311" t="s">
        <v>341</v>
      </c>
      <c r="P19" s="311" t="s">
        <v>342</v>
      </c>
      <c r="Q19" s="311" t="s">
        <v>290</v>
      </c>
      <c r="R19" s="311" t="s">
        <v>343</v>
      </c>
      <c r="S19" s="311">
        <v>0</v>
      </c>
      <c r="T19" s="312">
        <v>36</v>
      </c>
      <c r="U19" s="312">
        <v>4</v>
      </c>
      <c r="V19" s="313">
        <v>4</v>
      </c>
      <c r="W19" s="314"/>
      <c r="X19" s="314"/>
      <c r="Y19" s="315">
        <v>4</v>
      </c>
      <c r="Z19" s="316">
        <v>4</v>
      </c>
      <c r="AA19" s="313" t="s">
        <v>228</v>
      </c>
      <c r="AB19" s="312">
        <v>431.99999999999994</v>
      </c>
      <c r="AC19" s="317">
        <v>82079.999999999985</v>
      </c>
      <c r="AD19" s="318" t="s">
        <v>30</v>
      </c>
      <c r="AE19" s="319"/>
      <c r="AF19" s="320"/>
      <c r="AG19" s="311"/>
      <c r="AH19" s="137"/>
      <c r="AI19" s="321"/>
      <c r="AJ19" s="322"/>
      <c r="AK19" s="322">
        <f t="shared" si="0"/>
        <v>0</v>
      </c>
      <c r="AL19" s="323">
        <f t="shared" si="1"/>
        <v>0</v>
      </c>
      <c r="AM19" s="324"/>
      <c r="AN19" s="309">
        <f t="shared" si="2"/>
        <v>0</v>
      </c>
      <c r="AO19" s="312"/>
      <c r="AP19" s="317">
        <f t="shared" si="3"/>
        <v>0</v>
      </c>
      <c r="AQ19" s="325"/>
      <c r="AR19" s="326"/>
      <c r="AS19" s="325"/>
      <c r="AT19" s="326"/>
      <c r="AU19" s="325"/>
      <c r="AV19" s="326"/>
      <c r="AW19" s="325"/>
      <c r="AX19" s="327"/>
      <c r="AY19" s="328">
        <f t="shared" si="4"/>
        <v>0</v>
      </c>
    </row>
    <row r="20" spans="2:51" ht="22.5" customHeight="1">
      <c r="B20" s="302" t="s">
        <v>161</v>
      </c>
      <c r="C20" s="303" t="s">
        <v>487</v>
      </c>
      <c r="D20" s="304"/>
      <c r="E20" s="305">
        <v>0</v>
      </c>
      <c r="F20" s="306"/>
      <c r="G20" s="307"/>
      <c r="H20" s="308">
        <v>3</v>
      </c>
      <c r="I20" s="309">
        <v>250</v>
      </c>
      <c r="J20" s="310" t="s">
        <v>174</v>
      </c>
      <c r="K20" s="287" t="s">
        <v>170</v>
      </c>
      <c r="L20" s="288">
        <v>1</v>
      </c>
      <c r="M20" s="311" t="s">
        <v>308</v>
      </c>
      <c r="N20" s="311">
        <v>0</v>
      </c>
      <c r="O20" s="311" t="s">
        <v>320</v>
      </c>
      <c r="P20" s="311">
        <v>0</v>
      </c>
      <c r="Q20" s="311">
        <v>0</v>
      </c>
      <c r="R20" s="311">
        <v>0</v>
      </c>
      <c r="S20" s="311">
        <v>0</v>
      </c>
      <c r="T20" s="312">
        <v>36</v>
      </c>
      <c r="U20" s="312">
        <v>1</v>
      </c>
      <c r="V20" s="313">
        <v>1</v>
      </c>
      <c r="W20" s="314"/>
      <c r="X20" s="314"/>
      <c r="Y20" s="315">
        <v>1</v>
      </c>
      <c r="Z20" s="316">
        <v>1</v>
      </c>
      <c r="AA20" s="313">
        <v>0</v>
      </c>
      <c r="AB20" s="312">
        <v>26.999999999999996</v>
      </c>
      <c r="AC20" s="317">
        <v>5129.9999999999991</v>
      </c>
      <c r="AD20" s="318" t="s">
        <v>129</v>
      </c>
      <c r="AE20" s="319"/>
      <c r="AF20" s="320"/>
      <c r="AG20" s="311"/>
      <c r="AH20" s="137"/>
      <c r="AI20" s="321"/>
      <c r="AJ20" s="322"/>
      <c r="AK20" s="322">
        <f t="shared" si="0"/>
        <v>0</v>
      </c>
      <c r="AL20" s="323">
        <f t="shared" si="1"/>
        <v>0</v>
      </c>
      <c r="AM20" s="324"/>
      <c r="AN20" s="309">
        <f t="shared" si="2"/>
        <v>0</v>
      </c>
      <c r="AO20" s="312"/>
      <c r="AP20" s="317">
        <f t="shared" si="3"/>
        <v>0</v>
      </c>
      <c r="AQ20" s="325"/>
      <c r="AR20" s="326"/>
      <c r="AS20" s="325"/>
      <c r="AT20" s="326"/>
      <c r="AU20" s="325"/>
      <c r="AV20" s="326"/>
      <c r="AW20" s="325"/>
      <c r="AX20" s="327"/>
      <c r="AY20" s="328">
        <f t="shared" si="4"/>
        <v>0</v>
      </c>
    </row>
    <row r="21" spans="2:51" ht="22.5" customHeight="1">
      <c r="B21" s="302" t="s">
        <v>161</v>
      </c>
      <c r="C21" s="303" t="s">
        <v>487</v>
      </c>
      <c r="D21" s="304"/>
      <c r="E21" s="305">
        <v>0</v>
      </c>
      <c r="F21" s="306"/>
      <c r="G21" s="307"/>
      <c r="H21" s="308">
        <v>3</v>
      </c>
      <c r="I21" s="309">
        <v>250</v>
      </c>
      <c r="J21" s="310" t="s">
        <v>483</v>
      </c>
      <c r="K21" s="287" t="s">
        <v>55</v>
      </c>
      <c r="L21" s="288">
        <v>1</v>
      </c>
      <c r="M21" s="311" t="s">
        <v>484</v>
      </c>
      <c r="N21" s="311">
        <v>0</v>
      </c>
      <c r="O21" s="311" t="s">
        <v>261</v>
      </c>
      <c r="P21" s="311">
        <v>0</v>
      </c>
      <c r="Q21" s="311">
        <v>0</v>
      </c>
      <c r="R21" s="311">
        <v>0</v>
      </c>
      <c r="S21" s="311">
        <v>0</v>
      </c>
      <c r="T21" s="312">
        <v>27</v>
      </c>
      <c r="U21" s="312">
        <v>3</v>
      </c>
      <c r="V21" s="313">
        <v>3</v>
      </c>
      <c r="W21" s="314"/>
      <c r="X21" s="314"/>
      <c r="Y21" s="315">
        <v>3</v>
      </c>
      <c r="Z21" s="316">
        <v>3</v>
      </c>
      <c r="AA21" s="313" t="s">
        <v>228</v>
      </c>
      <c r="AB21" s="312">
        <v>60.75</v>
      </c>
      <c r="AC21" s="317">
        <v>11542.5</v>
      </c>
      <c r="AD21" s="318" t="s">
        <v>30</v>
      </c>
      <c r="AE21" s="319"/>
      <c r="AF21" s="320"/>
      <c r="AG21" s="311"/>
      <c r="AH21" s="137"/>
      <c r="AI21" s="321"/>
      <c r="AJ21" s="322"/>
      <c r="AK21" s="322">
        <f t="shared" si="0"/>
        <v>0</v>
      </c>
      <c r="AL21" s="323">
        <f t="shared" si="1"/>
        <v>0</v>
      </c>
      <c r="AM21" s="324"/>
      <c r="AN21" s="309">
        <f t="shared" si="2"/>
        <v>0</v>
      </c>
      <c r="AO21" s="312"/>
      <c r="AP21" s="317">
        <f t="shared" si="3"/>
        <v>0</v>
      </c>
      <c r="AQ21" s="325"/>
      <c r="AR21" s="326"/>
      <c r="AS21" s="325"/>
      <c r="AT21" s="326"/>
      <c r="AU21" s="325"/>
      <c r="AV21" s="326"/>
      <c r="AW21" s="325"/>
      <c r="AX21" s="327"/>
      <c r="AY21" s="328">
        <f t="shared" si="4"/>
        <v>0</v>
      </c>
    </row>
    <row r="22" spans="2:51" ht="22.5" customHeight="1">
      <c r="B22" s="302" t="s">
        <v>161</v>
      </c>
      <c r="C22" s="303" t="s">
        <v>325</v>
      </c>
      <c r="D22" s="304" t="s">
        <v>321</v>
      </c>
      <c r="E22" s="305">
        <v>0</v>
      </c>
      <c r="F22" s="306"/>
      <c r="G22" s="307"/>
      <c r="H22" s="308">
        <v>3</v>
      </c>
      <c r="I22" s="309">
        <v>250</v>
      </c>
      <c r="J22" s="310" t="s">
        <v>177</v>
      </c>
      <c r="K22" s="287" t="s">
        <v>300</v>
      </c>
      <c r="L22" s="288">
        <v>2</v>
      </c>
      <c r="M22" s="311" t="s">
        <v>328</v>
      </c>
      <c r="N22" s="311">
        <v>0</v>
      </c>
      <c r="O22" s="311" t="s">
        <v>480</v>
      </c>
      <c r="P22" s="311" t="s">
        <v>303</v>
      </c>
      <c r="Q22" s="311">
        <v>0</v>
      </c>
      <c r="R22" s="311">
        <v>0</v>
      </c>
      <c r="S22" s="311">
        <v>0</v>
      </c>
      <c r="T22" s="312">
        <v>26</v>
      </c>
      <c r="U22" s="312">
        <v>1</v>
      </c>
      <c r="V22" s="313">
        <v>2</v>
      </c>
      <c r="W22" s="314"/>
      <c r="X22" s="314"/>
      <c r="Y22" s="315">
        <v>1</v>
      </c>
      <c r="Z22" s="316">
        <v>2</v>
      </c>
      <c r="AA22" s="313">
        <v>0</v>
      </c>
      <c r="AB22" s="312">
        <v>39</v>
      </c>
      <c r="AC22" s="317">
        <v>7410</v>
      </c>
      <c r="AD22" s="318" t="s">
        <v>30</v>
      </c>
      <c r="AE22" s="319"/>
      <c r="AF22" s="320"/>
      <c r="AG22" s="311"/>
      <c r="AH22" s="137"/>
      <c r="AI22" s="321"/>
      <c r="AJ22" s="322"/>
      <c r="AK22" s="322">
        <f t="shared" si="0"/>
        <v>0</v>
      </c>
      <c r="AL22" s="323">
        <f t="shared" si="1"/>
        <v>0</v>
      </c>
      <c r="AM22" s="324"/>
      <c r="AN22" s="309">
        <f t="shared" si="2"/>
        <v>0</v>
      </c>
      <c r="AO22" s="312"/>
      <c r="AP22" s="317">
        <f t="shared" si="3"/>
        <v>0</v>
      </c>
      <c r="AQ22" s="325"/>
      <c r="AR22" s="326"/>
      <c r="AS22" s="325"/>
      <c r="AT22" s="326"/>
      <c r="AU22" s="325"/>
      <c r="AV22" s="326"/>
      <c r="AW22" s="325"/>
      <c r="AX22" s="327"/>
      <c r="AY22" s="328">
        <f t="shared" si="4"/>
        <v>0</v>
      </c>
    </row>
    <row r="23" spans="2:51" ht="22.5" customHeight="1">
      <c r="B23" s="302" t="s">
        <v>161</v>
      </c>
      <c r="C23" s="303" t="s">
        <v>488</v>
      </c>
      <c r="D23" s="304"/>
      <c r="E23" s="305">
        <v>0</v>
      </c>
      <c r="F23" s="306"/>
      <c r="G23" s="307"/>
      <c r="H23" s="308">
        <v>1</v>
      </c>
      <c r="I23" s="309">
        <v>12</v>
      </c>
      <c r="J23" s="310" t="s">
        <v>169</v>
      </c>
      <c r="K23" s="287" t="s">
        <v>170</v>
      </c>
      <c r="L23" s="288">
        <v>2</v>
      </c>
      <c r="M23" s="311" t="s">
        <v>489</v>
      </c>
      <c r="N23" s="311">
        <v>0</v>
      </c>
      <c r="O23" s="311" t="s">
        <v>175</v>
      </c>
      <c r="P23" s="311" t="s">
        <v>490</v>
      </c>
      <c r="Q23" s="311">
        <v>0</v>
      </c>
      <c r="R23" s="311">
        <v>0</v>
      </c>
      <c r="S23" s="311">
        <v>0</v>
      </c>
      <c r="T23" s="312">
        <v>19</v>
      </c>
      <c r="U23" s="312">
        <v>1</v>
      </c>
      <c r="V23" s="313">
        <v>2</v>
      </c>
      <c r="W23" s="314"/>
      <c r="X23" s="314"/>
      <c r="Y23" s="315">
        <v>1</v>
      </c>
      <c r="Z23" s="316">
        <v>2</v>
      </c>
      <c r="AA23" s="313">
        <v>0</v>
      </c>
      <c r="AB23" s="312">
        <v>0.45599999999999996</v>
      </c>
      <c r="AC23" s="317">
        <v>86.64</v>
      </c>
      <c r="AD23" s="318" t="s">
        <v>129</v>
      </c>
      <c r="AE23" s="319"/>
      <c r="AF23" s="320"/>
      <c r="AG23" s="311"/>
      <c r="AH23" s="137"/>
      <c r="AI23" s="321"/>
      <c r="AJ23" s="322"/>
      <c r="AK23" s="322">
        <f t="shared" si="0"/>
        <v>0</v>
      </c>
      <c r="AL23" s="323">
        <f t="shared" si="1"/>
        <v>0</v>
      </c>
      <c r="AM23" s="324"/>
      <c r="AN23" s="309">
        <f t="shared" si="2"/>
        <v>0</v>
      </c>
      <c r="AO23" s="312"/>
      <c r="AP23" s="317">
        <f t="shared" si="3"/>
        <v>0</v>
      </c>
      <c r="AQ23" s="325"/>
      <c r="AR23" s="326"/>
      <c r="AS23" s="325"/>
      <c r="AT23" s="326"/>
      <c r="AU23" s="325"/>
      <c r="AV23" s="326"/>
      <c r="AW23" s="325"/>
      <c r="AX23" s="327"/>
      <c r="AY23" s="328">
        <f t="shared" si="4"/>
        <v>0</v>
      </c>
    </row>
    <row r="24" spans="2:51" ht="22.5" customHeight="1">
      <c r="B24" s="302" t="s">
        <v>161</v>
      </c>
      <c r="C24" s="303" t="s">
        <v>491</v>
      </c>
      <c r="D24" s="304"/>
      <c r="E24" s="305">
        <v>0</v>
      </c>
      <c r="F24" s="306"/>
      <c r="G24" s="307"/>
      <c r="H24" s="308">
        <v>3</v>
      </c>
      <c r="I24" s="309">
        <v>250</v>
      </c>
      <c r="J24" s="310" t="s">
        <v>186</v>
      </c>
      <c r="K24" s="287" t="s">
        <v>170</v>
      </c>
      <c r="L24" s="288">
        <v>2</v>
      </c>
      <c r="M24" s="311" t="s">
        <v>308</v>
      </c>
      <c r="N24" s="311">
        <v>0</v>
      </c>
      <c r="O24" s="311" t="s">
        <v>175</v>
      </c>
      <c r="P24" s="311">
        <v>0</v>
      </c>
      <c r="Q24" s="311">
        <v>0</v>
      </c>
      <c r="R24" s="311">
        <v>0</v>
      </c>
      <c r="S24" s="311">
        <v>0</v>
      </c>
      <c r="T24" s="312">
        <v>36</v>
      </c>
      <c r="U24" s="312">
        <v>1</v>
      </c>
      <c r="V24" s="313">
        <v>2</v>
      </c>
      <c r="W24" s="314"/>
      <c r="X24" s="314"/>
      <c r="Y24" s="315">
        <v>1</v>
      </c>
      <c r="Z24" s="316">
        <v>2</v>
      </c>
      <c r="AA24" s="313">
        <v>0</v>
      </c>
      <c r="AB24" s="312">
        <v>53.999999999999993</v>
      </c>
      <c r="AC24" s="317">
        <v>10259.999999999998</v>
      </c>
      <c r="AD24" s="318" t="s">
        <v>129</v>
      </c>
      <c r="AE24" s="319"/>
      <c r="AF24" s="320"/>
      <c r="AG24" s="311"/>
      <c r="AH24" s="137"/>
      <c r="AI24" s="321"/>
      <c r="AJ24" s="322"/>
      <c r="AK24" s="322">
        <f t="shared" si="0"/>
        <v>0</v>
      </c>
      <c r="AL24" s="323">
        <f t="shared" si="1"/>
        <v>0</v>
      </c>
      <c r="AM24" s="324"/>
      <c r="AN24" s="309">
        <f t="shared" si="2"/>
        <v>0</v>
      </c>
      <c r="AO24" s="312"/>
      <c r="AP24" s="317">
        <f t="shared" si="3"/>
        <v>0</v>
      </c>
      <c r="AQ24" s="325"/>
      <c r="AR24" s="326"/>
      <c r="AS24" s="325"/>
      <c r="AT24" s="326"/>
      <c r="AU24" s="325"/>
      <c r="AV24" s="326"/>
      <c r="AW24" s="325"/>
      <c r="AX24" s="327"/>
      <c r="AY24" s="328">
        <f t="shared" si="4"/>
        <v>0</v>
      </c>
    </row>
    <row r="25" spans="2:51" ht="22.5" customHeight="1">
      <c r="B25" s="302" t="s">
        <v>161</v>
      </c>
      <c r="C25" s="303" t="s">
        <v>492</v>
      </c>
      <c r="D25" s="304"/>
      <c r="E25" s="305">
        <v>0</v>
      </c>
      <c r="F25" s="306"/>
      <c r="G25" s="307"/>
      <c r="H25" s="308">
        <v>12</v>
      </c>
      <c r="I25" s="309">
        <v>250</v>
      </c>
      <c r="J25" s="310" t="s">
        <v>475</v>
      </c>
      <c r="K25" s="287" t="s">
        <v>255</v>
      </c>
      <c r="L25" s="288">
        <v>1</v>
      </c>
      <c r="M25" s="311" t="s">
        <v>288</v>
      </c>
      <c r="N25" s="311" t="s">
        <v>121</v>
      </c>
      <c r="O25" s="311" t="s">
        <v>476</v>
      </c>
      <c r="P25" s="311" t="s">
        <v>477</v>
      </c>
      <c r="Q25" s="311" t="s">
        <v>124</v>
      </c>
      <c r="R25" s="311">
        <v>0</v>
      </c>
      <c r="S25" s="311">
        <v>0</v>
      </c>
      <c r="T25" s="312">
        <v>15</v>
      </c>
      <c r="U25" s="312">
        <v>2</v>
      </c>
      <c r="V25" s="313">
        <v>2</v>
      </c>
      <c r="W25" s="314"/>
      <c r="X25" s="314"/>
      <c r="Y25" s="315">
        <v>2</v>
      </c>
      <c r="Z25" s="316">
        <v>2</v>
      </c>
      <c r="AA25" s="313" t="s">
        <v>228</v>
      </c>
      <c r="AB25" s="312">
        <v>90</v>
      </c>
      <c r="AC25" s="317">
        <v>17100</v>
      </c>
      <c r="AD25" s="318" t="s">
        <v>129</v>
      </c>
      <c r="AE25" s="319"/>
      <c r="AF25" s="320"/>
      <c r="AG25" s="311"/>
      <c r="AH25" s="137"/>
      <c r="AI25" s="321"/>
      <c r="AJ25" s="322"/>
      <c r="AK25" s="322">
        <f t="shared" si="0"/>
        <v>0</v>
      </c>
      <c r="AL25" s="323">
        <f t="shared" si="1"/>
        <v>0</v>
      </c>
      <c r="AM25" s="324"/>
      <c r="AN25" s="309">
        <f t="shared" si="2"/>
        <v>0</v>
      </c>
      <c r="AO25" s="312"/>
      <c r="AP25" s="317">
        <f t="shared" si="3"/>
        <v>0</v>
      </c>
      <c r="AQ25" s="325"/>
      <c r="AR25" s="326"/>
      <c r="AS25" s="325"/>
      <c r="AT25" s="326"/>
      <c r="AU25" s="325"/>
      <c r="AV25" s="326"/>
      <c r="AW25" s="325"/>
      <c r="AX25" s="327"/>
      <c r="AY25" s="328">
        <f t="shared" si="4"/>
        <v>0</v>
      </c>
    </row>
    <row r="26" spans="2:51" ht="22.5" customHeight="1">
      <c r="B26" s="302" t="s">
        <v>161</v>
      </c>
      <c r="C26" s="303" t="s">
        <v>493</v>
      </c>
      <c r="D26" s="304"/>
      <c r="E26" s="305">
        <v>0</v>
      </c>
      <c r="F26" s="306"/>
      <c r="G26" s="307"/>
      <c r="H26" s="308">
        <v>12</v>
      </c>
      <c r="I26" s="309">
        <v>250</v>
      </c>
      <c r="J26" s="310" t="s">
        <v>494</v>
      </c>
      <c r="K26" s="287" t="s">
        <v>55</v>
      </c>
      <c r="L26" s="288">
        <v>1</v>
      </c>
      <c r="M26" s="311" t="s">
        <v>288</v>
      </c>
      <c r="N26" s="311" t="s">
        <v>121</v>
      </c>
      <c r="O26" s="311" t="s">
        <v>261</v>
      </c>
      <c r="P26" s="311" t="s">
        <v>477</v>
      </c>
      <c r="Q26" s="311" t="s">
        <v>290</v>
      </c>
      <c r="R26" s="311" t="s">
        <v>124</v>
      </c>
      <c r="S26" s="311">
        <v>0</v>
      </c>
      <c r="T26" s="312">
        <v>15</v>
      </c>
      <c r="U26" s="312">
        <v>1</v>
      </c>
      <c r="V26" s="313">
        <v>1</v>
      </c>
      <c r="W26" s="314"/>
      <c r="X26" s="314"/>
      <c r="Y26" s="315">
        <v>1</v>
      </c>
      <c r="Z26" s="316">
        <v>1</v>
      </c>
      <c r="AA26" s="313" t="s">
        <v>228</v>
      </c>
      <c r="AB26" s="312">
        <v>45</v>
      </c>
      <c r="AC26" s="317">
        <v>8550</v>
      </c>
      <c r="AD26" s="318" t="s">
        <v>30</v>
      </c>
      <c r="AE26" s="319"/>
      <c r="AF26" s="320"/>
      <c r="AG26" s="311"/>
      <c r="AH26" s="137"/>
      <c r="AI26" s="321"/>
      <c r="AJ26" s="322"/>
      <c r="AK26" s="322">
        <f t="shared" si="0"/>
        <v>0</v>
      </c>
      <c r="AL26" s="323">
        <f t="shared" si="1"/>
        <v>0</v>
      </c>
      <c r="AM26" s="324"/>
      <c r="AN26" s="309">
        <f t="shared" si="2"/>
        <v>0</v>
      </c>
      <c r="AO26" s="312"/>
      <c r="AP26" s="317">
        <f t="shared" si="3"/>
        <v>0</v>
      </c>
      <c r="AQ26" s="325"/>
      <c r="AR26" s="326"/>
      <c r="AS26" s="325"/>
      <c r="AT26" s="326"/>
      <c r="AU26" s="325"/>
      <c r="AV26" s="326"/>
      <c r="AW26" s="325"/>
      <c r="AX26" s="327"/>
      <c r="AY26" s="328">
        <f t="shared" si="4"/>
        <v>0</v>
      </c>
    </row>
    <row r="27" spans="2:51" ht="22.5" customHeight="1">
      <c r="B27" s="302" t="s">
        <v>496</v>
      </c>
      <c r="C27" s="303" t="s">
        <v>497</v>
      </c>
      <c r="D27" s="304"/>
      <c r="E27" s="305">
        <v>0</v>
      </c>
      <c r="F27" s="306"/>
      <c r="G27" s="307"/>
      <c r="H27" s="308">
        <v>12</v>
      </c>
      <c r="I27" s="309">
        <v>250</v>
      </c>
      <c r="J27" s="310" t="s">
        <v>498</v>
      </c>
      <c r="K27" s="287" t="s">
        <v>499</v>
      </c>
      <c r="L27" s="288">
        <v>1</v>
      </c>
      <c r="M27" s="311" t="s">
        <v>288</v>
      </c>
      <c r="N27" s="311" t="s">
        <v>121</v>
      </c>
      <c r="O27" s="311" t="s">
        <v>500</v>
      </c>
      <c r="P27" s="311" t="s">
        <v>290</v>
      </c>
      <c r="Q27" s="311" t="s">
        <v>124</v>
      </c>
      <c r="R27" s="311">
        <v>0</v>
      </c>
      <c r="S27" s="311">
        <v>0</v>
      </c>
      <c r="T27" s="312">
        <v>15</v>
      </c>
      <c r="U27" s="312">
        <v>1</v>
      </c>
      <c r="V27" s="313">
        <v>1</v>
      </c>
      <c r="W27" s="314"/>
      <c r="X27" s="314"/>
      <c r="Y27" s="315">
        <v>1</v>
      </c>
      <c r="Z27" s="316">
        <v>1</v>
      </c>
      <c r="AA27" s="313" t="s">
        <v>228</v>
      </c>
      <c r="AB27" s="312">
        <v>45</v>
      </c>
      <c r="AC27" s="317">
        <v>8550</v>
      </c>
      <c r="AD27" s="318" t="s">
        <v>30</v>
      </c>
      <c r="AE27" s="319"/>
      <c r="AF27" s="320"/>
      <c r="AG27" s="311"/>
      <c r="AH27" s="137"/>
      <c r="AI27" s="321"/>
      <c r="AJ27" s="322"/>
      <c r="AK27" s="322">
        <f t="shared" si="0"/>
        <v>0</v>
      </c>
      <c r="AL27" s="323">
        <f t="shared" si="1"/>
        <v>0</v>
      </c>
      <c r="AM27" s="324"/>
      <c r="AN27" s="309">
        <f t="shared" si="2"/>
        <v>0</v>
      </c>
      <c r="AO27" s="312"/>
      <c r="AP27" s="317">
        <f t="shared" si="3"/>
        <v>0</v>
      </c>
      <c r="AQ27" s="325"/>
      <c r="AR27" s="326"/>
      <c r="AS27" s="325"/>
      <c r="AT27" s="326"/>
      <c r="AU27" s="325"/>
      <c r="AV27" s="326"/>
      <c r="AW27" s="325"/>
      <c r="AX27" s="327"/>
      <c r="AY27" s="328">
        <f t="shared" si="4"/>
        <v>0</v>
      </c>
    </row>
    <row r="28" spans="2:51" ht="22.5" customHeight="1">
      <c r="B28" s="302" t="s">
        <v>496</v>
      </c>
      <c r="C28" s="303" t="s">
        <v>501</v>
      </c>
      <c r="D28" s="304"/>
      <c r="E28" s="305">
        <v>0</v>
      </c>
      <c r="F28" s="306"/>
      <c r="G28" s="307"/>
      <c r="H28" s="308">
        <v>12</v>
      </c>
      <c r="I28" s="309">
        <v>250</v>
      </c>
      <c r="J28" s="310" t="s">
        <v>502</v>
      </c>
      <c r="K28" s="287" t="s">
        <v>401</v>
      </c>
      <c r="L28" s="288">
        <v>1</v>
      </c>
      <c r="M28" s="311" t="s">
        <v>33</v>
      </c>
      <c r="N28" s="311">
        <v>0</v>
      </c>
      <c r="O28" s="311" t="s">
        <v>503</v>
      </c>
      <c r="P28" s="311">
        <v>0</v>
      </c>
      <c r="Q28" s="311">
        <v>0</v>
      </c>
      <c r="R28" s="311">
        <v>0</v>
      </c>
      <c r="S28" s="311">
        <v>0</v>
      </c>
      <c r="T28" s="312">
        <v>28</v>
      </c>
      <c r="U28" s="312">
        <v>1</v>
      </c>
      <c r="V28" s="313">
        <v>1</v>
      </c>
      <c r="W28" s="314"/>
      <c r="X28" s="314"/>
      <c r="Y28" s="315">
        <v>1</v>
      </c>
      <c r="Z28" s="316">
        <v>1</v>
      </c>
      <c r="AA28" s="313">
        <v>0</v>
      </c>
      <c r="AB28" s="312">
        <v>84</v>
      </c>
      <c r="AC28" s="317">
        <v>15960</v>
      </c>
      <c r="AD28" s="318" t="s">
        <v>30</v>
      </c>
      <c r="AE28" s="319"/>
      <c r="AF28" s="320"/>
      <c r="AG28" s="311"/>
      <c r="AH28" s="137"/>
      <c r="AI28" s="321"/>
      <c r="AJ28" s="322"/>
      <c r="AK28" s="322">
        <f t="shared" si="0"/>
        <v>0</v>
      </c>
      <c r="AL28" s="323">
        <f t="shared" si="1"/>
        <v>0</v>
      </c>
      <c r="AM28" s="324"/>
      <c r="AN28" s="309">
        <f t="shared" si="2"/>
        <v>0</v>
      </c>
      <c r="AO28" s="312"/>
      <c r="AP28" s="317">
        <f t="shared" si="3"/>
        <v>0</v>
      </c>
      <c r="AQ28" s="325"/>
      <c r="AR28" s="326"/>
      <c r="AS28" s="325"/>
      <c r="AT28" s="326"/>
      <c r="AU28" s="325"/>
      <c r="AV28" s="326"/>
      <c r="AW28" s="325"/>
      <c r="AX28" s="327"/>
      <c r="AY28" s="328">
        <f t="shared" si="4"/>
        <v>0</v>
      </c>
    </row>
    <row r="29" spans="2:51" ht="22.5" customHeight="1">
      <c r="B29" s="302"/>
      <c r="C29" s="303"/>
      <c r="D29" s="304"/>
      <c r="E29" s="305">
        <v>0</v>
      </c>
      <c r="F29" s="306"/>
      <c r="G29" s="307"/>
      <c r="H29" s="308"/>
      <c r="I29" s="309"/>
      <c r="J29" s="310" t="s">
        <v>404</v>
      </c>
      <c r="K29" s="287" t="s">
        <v>147</v>
      </c>
      <c r="L29" s="288" t="s">
        <v>148</v>
      </c>
      <c r="M29" s="311">
        <v>0</v>
      </c>
      <c r="N29" s="311">
        <v>0</v>
      </c>
      <c r="O29" s="311">
        <v>0</v>
      </c>
      <c r="P29" s="311">
        <v>0</v>
      </c>
      <c r="Q29" s="311">
        <v>0</v>
      </c>
      <c r="R29" s="311">
        <v>0</v>
      </c>
      <c r="S29" s="311">
        <v>0</v>
      </c>
      <c r="T29" s="312" t="s">
        <v>147</v>
      </c>
      <c r="U29" s="312"/>
      <c r="V29" s="313">
        <v>0</v>
      </c>
      <c r="W29" s="314"/>
      <c r="X29" s="314"/>
      <c r="Y29" s="315" t="s">
        <v>148</v>
      </c>
      <c r="Z29" s="316" t="s">
        <v>148</v>
      </c>
      <c r="AA29" s="313">
        <v>0</v>
      </c>
      <c r="AB29" s="312" t="s">
        <v>148</v>
      </c>
      <c r="AC29" s="317" t="s">
        <v>148</v>
      </c>
      <c r="AD29" s="318">
        <v>0</v>
      </c>
      <c r="AE29" s="319"/>
      <c r="AF29" s="320"/>
      <c r="AG29" s="311"/>
      <c r="AH29" s="137"/>
      <c r="AI29" s="321"/>
      <c r="AJ29" s="322"/>
      <c r="AK29" s="322"/>
      <c r="AL29" s="323"/>
      <c r="AM29" s="324"/>
      <c r="AN29" s="309"/>
      <c r="AO29" s="312"/>
      <c r="AP29" s="317"/>
      <c r="AQ29" s="325"/>
      <c r="AR29" s="326"/>
      <c r="AS29" s="325"/>
      <c r="AT29" s="326"/>
      <c r="AU29" s="325"/>
      <c r="AV29" s="326"/>
      <c r="AW29" s="325"/>
      <c r="AX29" s="327"/>
      <c r="AY29" s="328"/>
    </row>
    <row r="30" spans="2:51" ht="22.5" customHeight="1">
      <c r="B30" s="302"/>
      <c r="C30" s="303"/>
      <c r="D30" s="304"/>
      <c r="E30" s="305">
        <v>0</v>
      </c>
      <c r="F30" s="306"/>
      <c r="G30" s="307"/>
      <c r="H30" s="308"/>
      <c r="I30" s="309"/>
      <c r="J30" s="310" t="s">
        <v>404</v>
      </c>
      <c r="K30" s="330" t="s">
        <v>147</v>
      </c>
      <c r="L30" s="331" t="s">
        <v>148</v>
      </c>
      <c r="M30" s="332">
        <v>0</v>
      </c>
      <c r="N30" s="332">
        <v>0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14" t="s">
        <v>147</v>
      </c>
      <c r="U30" s="314"/>
      <c r="V30" s="313">
        <v>0</v>
      </c>
      <c r="W30" s="314"/>
      <c r="X30" s="314"/>
      <c r="Y30" s="315" t="s">
        <v>148</v>
      </c>
      <c r="Z30" s="316" t="s">
        <v>148</v>
      </c>
      <c r="AA30" s="313">
        <v>0</v>
      </c>
      <c r="AB30" s="314" t="s">
        <v>148</v>
      </c>
      <c r="AC30" s="333" t="s">
        <v>148</v>
      </c>
      <c r="AD30" s="334">
        <v>0</v>
      </c>
      <c r="AE30" s="335"/>
      <c r="AF30" s="336"/>
      <c r="AG30" s="332"/>
      <c r="AH30" s="138"/>
      <c r="AI30" s="337"/>
      <c r="AJ30" s="315"/>
      <c r="AK30" s="315"/>
      <c r="AL30" s="338"/>
      <c r="AM30" s="339"/>
      <c r="AN30" s="340"/>
      <c r="AO30" s="314"/>
      <c r="AP30" s="333"/>
      <c r="AQ30" s="325"/>
      <c r="AR30" s="326"/>
      <c r="AS30" s="325"/>
      <c r="AT30" s="326"/>
      <c r="AU30" s="325"/>
      <c r="AV30" s="326"/>
      <c r="AW30" s="325"/>
      <c r="AX30" s="327"/>
      <c r="AY30" s="341"/>
    </row>
    <row r="31" spans="2:51" ht="22.5" customHeight="1" thickBot="1">
      <c r="B31" s="342"/>
      <c r="C31" s="343"/>
      <c r="D31" s="344"/>
      <c r="E31" s="345">
        <v>0</v>
      </c>
      <c r="F31" s="346"/>
      <c r="G31" s="347"/>
      <c r="H31" s="348"/>
      <c r="I31" s="349"/>
      <c r="J31" s="350" t="s">
        <v>504</v>
      </c>
      <c r="K31" s="351" t="s">
        <v>147</v>
      </c>
      <c r="L31" s="352" t="s">
        <v>148</v>
      </c>
      <c r="M31" s="353">
        <v>0</v>
      </c>
      <c r="N31" s="353">
        <v>0</v>
      </c>
      <c r="O31" s="353">
        <v>0</v>
      </c>
      <c r="P31" s="353">
        <v>0</v>
      </c>
      <c r="Q31" s="353">
        <v>0</v>
      </c>
      <c r="R31" s="353">
        <v>0</v>
      </c>
      <c r="S31" s="353">
        <v>0</v>
      </c>
      <c r="T31" s="354" t="s">
        <v>147</v>
      </c>
      <c r="U31" s="354"/>
      <c r="V31" s="313">
        <v>0</v>
      </c>
      <c r="W31" s="355"/>
      <c r="X31" s="355"/>
      <c r="Y31" s="356" t="s">
        <v>148</v>
      </c>
      <c r="Z31" s="357" t="s">
        <v>148</v>
      </c>
      <c r="AA31" s="358">
        <v>0</v>
      </c>
      <c r="AB31" s="354" t="s">
        <v>148</v>
      </c>
      <c r="AC31" s="359" t="s">
        <v>148</v>
      </c>
      <c r="AD31" s="360">
        <v>0</v>
      </c>
      <c r="AE31" s="361"/>
      <c r="AF31" s="362"/>
      <c r="AG31" s="353"/>
      <c r="AH31" s="139"/>
      <c r="AI31" s="363"/>
      <c r="AJ31" s="364"/>
      <c r="AK31" s="364"/>
      <c r="AL31" s="365"/>
      <c r="AM31" s="366"/>
      <c r="AN31" s="349"/>
      <c r="AO31" s="354"/>
      <c r="AP31" s="359"/>
      <c r="AQ31" s="367"/>
      <c r="AR31" s="368"/>
      <c r="AS31" s="367"/>
      <c r="AT31" s="368"/>
      <c r="AU31" s="367"/>
      <c r="AV31" s="368"/>
      <c r="AW31" s="367"/>
      <c r="AX31" s="369"/>
      <c r="AY31" s="370"/>
    </row>
    <row r="32" spans="2:51" ht="30" customHeight="1" thickTop="1"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2" t="s">
        <v>39</v>
      </c>
      <c r="AC32" s="372" t="s">
        <v>190</v>
      </c>
      <c r="AE32" s="371"/>
      <c r="AF32" s="371"/>
      <c r="AG32" s="371"/>
      <c r="AH32" s="371"/>
      <c r="AI32" s="371"/>
      <c r="AJ32" s="373"/>
      <c r="AK32" s="374" t="s">
        <v>106</v>
      </c>
      <c r="AL32" s="374" t="s">
        <v>107</v>
      </c>
      <c r="AM32" s="375" t="s">
        <v>28</v>
      </c>
      <c r="AN32" s="31">
        <f>SUM(AN10:AN31)</f>
        <v>0</v>
      </c>
      <c r="AO32" s="376" t="s">
        <v>29</v>
      </c>
      <c r="AP32" s="31">
        <f>SUM(AP10:AP31)</f>
        <v>0</v>
      </c>
      <c r="AQ32" s="376" t="s">
        <v>67</v>
      </c>
      <c r="AR32" s="31">
        <f>SUM(AQ10:AQ31)</f>
        <v>0</v>
      </c>
      <c r="AS32" s="377" t="s">
        <v>75</v>
      </c>
      <c r="AT32" s="31">
        <f>SUM(AS10:AS31)</f>
        <v>0</v>
      </c>
      <c r="AU32" s="377" t="s">
        <v>76</v>
      </c>
      <c r="AV32" s="31">
        <f>SUM(AU10:AU31)</f>
        <v>0</v>
      </c>
      <c r="AW32" s="377" t="s">
        <v>77</v>
      </c>
      <c r="AX32" s="31">
        <f>SUM(AW10:AW31)</f>
        <v>0</v>
      </c>
      <c r="AY32" s="440" t="s">
        <v>276</v>
      </c>
    </row>
    <row r="33" spans="2:51" ht="15" customHeight="1" thickBot="1">
      <c r="AB33" s="378" t="s">
        <v>505</v>
      </c>
      <c r="AC33" s="379">
        <v>10</v>
      </c>
      <c r="AK33" s="380" t="s">
        <v>278</v>
      </c>
      <c r="AL33" s="380">
        <f>$D$4</f>
        <v>10</v>
      </c>
      <c r="AM33" s="381"/>
      <c r="AN33" s="376"/>
      <c r="AO33" s="376"/>
      <c r="AP33" s="31"/>
      <c r="AY33" s="441"/>
    </row>
    <row r="34" spans="2:51" s="384" customFormat="1" ht="33" customHeight="1" thickTop="1" thickBot="1">
      <c r="B34" s="382"/>
      <c r="C34" s="382"/>
      <c r="D34" s="383"/>
      <c r="E34" s="383"/>
      <c r="F34" s="383"/>
      <c r="G34" s="383"/>
      <c r="AB34" s="98">
        <v>5668.2060000000001</v>
      </c>
      <c r="AC34" s="87">
        <v>1076959.1400000001</v>
      </c>
      <c r="AD34" s="43"/>
      <c r="AE34" s="43"/>
      <c r="AF34" s="43"/>
      <c r="AG34" s="43"/>
      <c r="AH34" s="43"/>
      <c r="AI34" s="43"/>
      <c r="AJ34" s="43"/>
      <c r="AK34" s="99">
        <f t="array" ref="AK34">SUM(IF(ISERROR(AK10:AK31),0,(AK10:AK31)))</f>
        <v>0</v>
      </c>
      <c r="AL34" s="66">
        <f t="array" ref="AL34">SUM(IF(ISERROR(AL10:AL31),0,(AL10:AL31)))</f>
        <v>0</v>
      </c>
      <c r="AM34" s="209"/>
      <c r="AN34" s="46"/>
      <c r="AO34" s="376"/>
      <c r="AP34" s="31"/>
      <c r="AQ34" s="385"/>
      <c r="AR34" s="385"/>
      <c r="AS34" s="385"/>
      <c r="AT34" s="385"/>
      <c r="AU34" s="385"/>
      <c r="AV34" s="385"/>
      <c r="AW34" s="385"/>
      <c r="AX34" s="385"/>
      <c r="AY34" s="42">
        <f t="array" ref="AY34">SUM(IF(ISERROR(AY10:AY31),0,(AY10:AY31)))</f>
        <v>0</v>
      </c>
    </row>
    <row r="35" spans="2:51" s="384" customFormat="1" ht="39.950000000000003" customHeight="1" thickTop="1" thickBot="1">
      <c r="B35" s="382"/>
      <c r="C35" s="382"/>
      <c r="D35" s="383"/>
      <c r="E35" s="383"/>
      <c r="F35" s="383"/>
      <c r="G35" s="383"/>
      <c r="AB35" s="88"/>
      <c r="AC35" s="89"/>
      <c r="AD35" s="43"/>
      <c r="AE35" s="43"/>
      <c r="AF35" s="43"/>
      <c r="AG35" s="43"/>
      <c r="AH35" s="43"/>
      <c r="AI35" s="43"/>
      <c r="AJ35" s="43"/>
      <c r="AK35" s="88"/>
      <c r="AL35" s="89"/>
      <c r="AM35" s="49"/>
      <c r="AN35" s="46"/>
      <c r="AO35" s="376"/>
      <c r="AP35" s="31"/>
      <c r="AQ35" s="385"/>
      <c r="AR35" s="385"/>
      <c r="AS35" s="385"/>
      <c r="AT35" s="385"/>
      <c r="AU35" s="385"/>
      <c r="AV35" s="385"/>
      <c r="AW35" s="385"/>
      <c r="AX35" s="385"/>
      <c r="AY35" s="386" t="s">
        <v>281</v>
      </c>
    </row>
    <row r="36" spans="2:51" s="384" customFormat="1" ht="33" customHeight="1" thickTop="1" thickBot="1">
      <c r="B36" s="382"/>
      <c r="C36" s="382"/>
      <c r="D36" s="383"/>
      <c r="E36" s="383"/>
      <c r="F36" s="383"/>
      <c r="G36" s="383"/>
      <c r="AB36" s="88"/>
      <c r="AC36" s="89"/>
      <c r="AD36" s="43"/>
      <c r="AE36" s="43"/>
      <c r="AF36" s="43"/>
      <c r="AG36" s="43"/>
      <c r="AH36" s="43"/>
      <c r="AI36" s="43"/>
      <c r="AJ36" s="43"/>
      <c r="AK36" s="397" t="s">
        <v>109</v>
      </c>
      <c r="AL36" s="397" t="s">
        <v>110</v>
      </c>
      <c r="AM36" s="49"/>
      <c r="AN36" s="46"/>
      <c r="AO36" s="376"/>
      <c r="AP36" s="31"/>
      <c r="AQ36" s="385"/>
      <c r="AR36" s="385"/>
      <c r="AS36" s="385"/>
      <c r="AT36" s="385"/>
      <c r="AU36" s="385"/>
      <c r="AV36" s="385"/>
      <c r="AW36" s="385"/>
      <c r="AX36" s="385"/>
      <c r="AY36" s="42">
        <f>AY34*1.1</f>
        <v>0</v>
      </c>
    </row>
    <row r="37" spans="2:51" s="384" customFormat="1" ht="22.5" customHeight="1" thickTop="1" thickBot="1">
      <c r="B37" s="382"/>
      <c r="C37" s="382"/>
      <c r="D37" s="383"/>
      <c r="E37" s="383"/>
      <c r="F37" s="383"/>
      <c r="G37" s="383"/>
      <c r="AB37" s="40"/>
      <c r="AC37" s="43"/>
      <c r="AD37" s="43"/>
      <c r="AE37" s="43"/>
      <c r="AF37" s="43"/>
      <c r="AG37" s="43"/>
      <c r="AH37" s="43"/>
      <c r="AI37" s="43"/>
      <c r="AJ37" s="43"/>
      <c r="AK37" s="398">
        <f>$D$4</f>
        <v>10</v>
      </c>
      <c r="AL37" s="398">
        <f>$D$4</f>
        <v>10</v>
      </c>
      <c r="AM37" s="45"/>
      <c r="AN37" s="43"/>
      <c r="AO37" s="47"/>
      <c r="AP37" s="43"/>
      <c r="AQ37" s="385"/>
      <c r="AR37" s="385"/>
      <c r="AS37" s="385"/>
      <c r="AT37" s="385"/>
      <c r="AU37" s="385"/>
      <c r="AV37" s="385"/>
      <c r="AW37" s="385"/>
      <c r="AX37" s="385"/>
    </row>
    <row r="38" spans="2:51" ht="39.950000000000003" customHeight="1" thickTop="1" thickBot="1">
      <c r="AB38" s="391"/>
      <c r="AC38" s="44"/>
      <c r="AD38" s="391"/>
      <c r="AE38" s="391"/>
      <c r="AF38" s="391"/>
      <c r="AG38" s="391"/>
      <c r="AH38" s="391"/>
      <c r="AI38" s="391"/>
      <c r="AJ38" s="391"/>
      <c r="AK38" s="87">
        <f>AC34-AL34</f>
        <v>1076959.1400000001</v>
      </c>
      <c r="AL38" s="87" t="s">
        <v>267</v>
      </c>
      <c r="AM38" s="392"/>
      <c r="AN38" s="393"/>
      <c r="AO38" s="442"/>
      <c r="AP38" s="442"/>
      <c r="AV38" s="394"/>
      <c r="AW38" s="394"/>
      <c r="AX38" s="394"/>
    </row>
    <row r="39" spans="2:51" ht="37.5" customHeight="1" thickTop="1">
      <c r="AL39" s="222" t="s">
        <v>115</v>
      </c>
      <c r="AM39" s="395"/>
      <c r="AV39" s="394"/>
      <c r="AW39" s="407"/>
      <c r="AX39" s="407"/>
    </row>
    <row r="40" spans="2:51" ht="39.950000000000003" customHeight="1">
      <c r="AV40" s="394"/>
      <c r="AW40" s="407"/>
      <c r="AX40" s="407"/>
    </row>
    <row r="41" spans="2:51" ht="37.5" customHeight="1">
      <c r="AV41" s="394"/>
      <c r="AW41" s="407"/>
      <c r="AX41" s="407"/>
    </row>
  </sheetData>
  <autoFilter ref="B8:AL38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41:AX41"/>
    <mergeCell ref="R8:R9"/>
    <mergeCell ref="S8:S9"/>
    <mergeCell ref="AA8:AA9"/>
    <mergeCell ref="AD8:AD9"/>
    <mergeCell ref="AE8:AE9"/>
    <mergeCell ref="AF8:AF9"/>
    <mergeCell ref="AG8:AG9"/>
    <mergeCell ref="AY32:AY33"/>
    <mergeCell ref="AO38:AP38"/>
    <mergeCell ref="AW39:AX39"/>
    <mergeCell ref="AW40:AX40"/>
  </mergeCells>
  <phoneticPr fontId="105"/>
  <conditionalFormatting sqref="Y10:Y12 AJ12 Y18:Y25 Y16 AJ18:AJ25 AJ16 AJ28:AJ31 Y28:Y31">
    <cfRule type="expression" dxfId="46" priority="9">
      <formula>Y10="手入力"</formula>
    </cfRule>
  </conditionalFormatting>
  <conditionalFormatting sqref="AJ10:AJ12">
    <cfRule type="expression" dxfId="45" priority="8">
      <formula>AJ10="手入力"</formula>
    </cfRule>
  </conditionalFormatting>
  <conditionalFormatting sqref="Y13:Y14 Y16">
    <cfRule type="expression" dxfId="44" priority="7">
      <formula>Y13="手入力"</formula>
    </cfRule>
  </conditionalFormatting>
  <conditionalFormatting sqref="AJ13:AJ14 AJ16">
    <cfRule type="expression" dxfId="43" priority="6">
      <formula>AJ13="手入力"</formula>
    </cfRule>
  </conditionalFormatting>
  <conditionalFormatting sqref="Y17">
    <cfRule type="expression" dxfId="42" priority="5">
      <formula>Y17="手入力"</formula>
    </cfRule>
  </conditionalFormatting>
  <conditionalFormatting sqref="AJ17">
    <cfRule type="expression" dxfId="41" priority="4">
      <formula>AJ17="手入力"</formula>
    </cfRule>
  </conditionalFormatting>
  <conditionalFormatting sqref="Y26 AJ26">
    <cfRule type="expression" dxfId="40" priority="3">
      <formula>Y26="手入力"</formula>
    </cfRule>
  </conditionalFormatting>
  <conditionalFormatting sqref="AJ27 Y27">
    <cfRule type="expression" dxfId="39" priority="2">
      <formula>Y27="手入力"</formula>
    </cfRule>
  </conditionalFormatting>
  <conditionalFormatting sqref="Y15 AJ15">
    <cfRule type="expression" dxfId="38" priority="1">
      <formula>Y15="手入力"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41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C10" sqref="C10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506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507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152</v>
      </c>
      <c r="C5" s="235"/>
      <c r="D5" s="204">
        <v>19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508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509</v>
      </c>
      <c r="AT7" s="242"/>
      <c r="AU7" s="242"/>
      <c r="AV7" s="242"/>
      <c r="AW7" s="242"/>
      <c r="AX7" s="242"/>
      <c r="AY7" s="243" t="s">
        <v>200</v>
      </c>
    </row>
    <row r="8" spans="2:51" ht="22.5" customHeight="1" thickBot="1">
      <c r="B8" s="460" t="s">
        <v>3</v>
      </c>
      <c r="C8" s="462" t="s">
        <v>4</v>
      </c>
      <c r="D8" s="464" t="s">
        <v>202</v>
      </c>
      <c r="E8" s="466" t="s">
        <v>78</v>
      </c>
      <c r="F8" s="244" t="s">
        <v>102</v>
      </c>
      <c r="G8" s="244" t="s">
        <v>510</v>
      </c>
      <c r="H8" s="245" t="s">
        <v>5</v>
      </c>
      <c r="I8" s="246" t="s">
        <v>204</v>
      </c>
      <c r="J8" s="467" t="s">
        <v>6</v>
      </c>
      <c r="K8" s="443" t="s">
        <v>206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 t="s">
        <v>284</v>
      </c>
      <c r="C10" s="279" t="s">
        <v>511</v>
      </c>
      <c r="D10" s="280"/>
      <c r="E10" s="281">
        <v>0</v>
      </c>
      <c r="F10" s="282"/>
      <c r="G10" s="283"/>
      <c r="H10" s="284">
        <v>9.1999999999999993</v>
      </c>
      <c r="I10" s="285">
        <v>260</v>
      </c>
      <c r="J10" s="286" t="s">
        <v>512</v>
      </c>
      <c r="K10" s="287" t="s">
        <v>170</v>
      </c>
      <c r="L10" s="288">
        <v>1</v>
      </c>
      <c r="M10" s="289" t="s">
        <v>32</v>
      </c>
      <c r="N10" s="289">
        <v>0</v>
      </c>
      <c r="O10" s="289">
        <v>0</v>
      </c>
      <c r="P10" s="289" t="s">
        <v>134</v>
      </c>
      <c r="Q10" s="289">
        <v>0</v>
      </c>
      <c r="R10" s="289">
        <v>0</v>
      </c>
      <c r="S10" s="289">
        <v>0</v>
      </c>
      <c r="T10" s="290">
        <v>47</v>
      </c>
      <c r="U10" s="290">
        <v>11</v>
      </c>
      <c r="V10" s="291">
        <v>11</v>
      </c>
      <c r="W10" s="290"/>
      <c r="X10" s="290"/>
      <c r="Y10" s="292">
        <v>11</v>
      </c>
      <c r="Z10" s="293">
        <v>11</v>
      </c>
      <c r="AA10" s="291">
        <v>0</v>
      </c>
      <c r="AB10" s="290">
        <v>1384.1124</v>
      </c>
      <c r="AC10" s="294">
        <v>262981.35600000003</v>
      </c>
      <c r="AD10" s="295" t="s">
        <v>129</v>
      </c>
      <c r="AE10" s="296"/>
      <c r="AF10" s="297"/>
      <c r="AG10" s="289"/>
      <c r="AH10" s="136"/>
      <c r="AI10" s="298"/>
      <c r="AJ10" s="292"/>
      <c r="AK10" s="292">
        <f t="shared" ref="AK10:AK26" si="0">(AI10/1000)*H10*I10*AJ10</f>
        <v>0</v>
      </c>
      <c r="AL10" s="299">
        <f t="shared" ref="AL10:AL26" si="1">AK10*$D$5*$D$4</f>
        <v>0</v>
      </c>
      <c r="AM10" s="300"/>
      <c r="AN10" s="285">
        <f t="shared" ref="AN10:AN26" si="2">AJ10*AM10</f>
        <v>0</v>
      </c>
      <c r="AO10" s="290"/>
      <c r="AP10" s="294">
        <f t="shared" ref="AP10:AP26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26" si="4">AN10+AP10+AQ10+AS10+AU10+AW10</f>
        <v>0</v>
      </c>
    </row>
    <row r="11" spans="2:51" ht="22.5" customHeight="1">
      <c r="B11" s="302" t="s">
        <v>513</v>
      </c>
      <c r="C11" s="303" t="s">
        <v>514</v>
      </c>
      <c r="D11" s="304"/>
      <c r="E11" s="305">
        <v>0</v>
      </c>
      <c r="F11" s="306"/>
      <c r="G11" s="307"/>
      <c r="H11" s="308">
        <v>9.1999999999999993</v>
      </c>
      <c r="I11" s="309">
        <v>260</v>
      </c>
      <c r="J11" s="310" t="s">
        <v>515</v>
      </c>
      <c r="K11" s="287" t="s">
        <v>55</v>
      </c>
      <c r="L11" s="288">
        <v>1</v>
      </c>
      <c r="M11" s="311" t="s">
        <v>294</v>
      </c>
      <c r="N11" s="311">
        <v>0</v>
      </c>
      <c r="O11" s="311" t="s">
        <v>139</v>
      </c>
      <c r="P11" s="311" t="s">
        <v>134</v>
      </c>
      <c r="Q11" s="311">
        <v>0</v>
      </c>
      <c r="R11" s="311">
        <v>0</v>
      </c>
      <c r="S11" s="311">
        <v>0</v>
      </c>
      <c r="T11" s="312">
        <v>90</v>
      </c>
      <c r="U11" s="312">
        <v>14</v>
      </c>
      <c r="V11" s="313">
        <v>14</v>
      </c>
      <c r="W11" s="314"/>
      <c r="X11" s="314"/>
      <c r="Y11" s="315">
        <v>14</v>
      </c>
      <c r="Z11" s="316">
        <v>14</v>
      </c>
      <c r="AA11" s="313">
        <v>0</v>
      </c>
      <c r="AB11" s="312">
        <v>3373.2719999999999</v>
      </c>
      <c r="AC11" s="317">
        <v>640921.67999999993</v>
      </c>
      <c r="AD11" s="318" t="s">
        <v>30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 t="s">
        <v>513</v>
      </c>
      <c r="C12" s="303" t="s">
        <v>516</v>
      </c>
      <c r="D12" s="304"/>
      <c r="E12" s="305">
        <v>0</v>
      </c>
      <c r="F12" s="306"/>
      <c r="G12" s="307"/>
      <c r="H12" s="308">
        <v>3</v>
      </c>
      <c r="I12" s="309">
        <v>260</v>
      </c>
      <c r="J12" s="310" t="s">
        <v>517</v>
      </c>
      <c r="K12" s="287" t="s">
        <v>55</v>
      </c>
      <c r="L12" s="288">
        <v>1</v>
      </c>
      <c r="M12" s="311" t="s">
        <v>294</v>
      </c>
      <c r="N12" s="311">
        <v>0</v>
      </c>
      <c r="O12" s="311" t="s">
        <v>139</v>
      </c>
      <c r="P12" s="311">
        <v>0</v>
      </c>
      <c r="Q12" s="311">
        <v>0</v>
      </c>
      <c r="R12" s="311">
        <v>0</v>
      </c>
      <c r="S12" s="311">
        <v>0</v>
      </c>
      <c r="T12" s="312">
        <v>90</v>
      </c>
      <c r="U12" s="312">
        <v>1</v>
      </c>
      <c r="V12" s="313">
        <v>1</v>
      </c>
      <c r="W12" s="314"/>
      <c r="X12" s="314"/>
      <c r="Y12" s="315">
        <v>1</v>
      </c>
      <c r="Z12" s="316">
        <v>1</v>
      </c>
      <c r="AA12" s="313">
        <v>0</v>
      </c>
      <c r="AB12" s="312">
        <v>78.570000000000007</v>
      </c>
      <c r="AC12" s="317">
        <v>14928.300000000001</v>
      </c>
      <c r="AD12" s="318" t="s">
        <v>30</v>
      </c>
      <c r="AE12" s="319"/>
      <c r="AF12" s="320"/>
      <c r="AG12" s="311"/>
      <c r="AH12" s="137"/>
      <c r="AI12" s="321"/>
      <c r="AJ12" s="322"/>
      <c r="AK12" s="322">
        <f t="shared" si="0"/>
        <v>0</v>
      </c>
      <c r="AL12" s="323">
        <f t="shared" si="1"/>
        <v>0</v>
      </c>
      <c r="AM12" s="324"/>
      <c r="AN12" s="309">
        <f t="shared" si="2"/>
        <v>0</v>
      </c>
      <c r="AO12" s="312"/>
      <c r="AP12" s="317">
        <f t="shared" si="3"/>
        <v>0</v>
      </c>
      <c r="AQ12" s="325"/>
      <c r="AR12" s="326"/>
      <c r="AS12" s="325"/>
      <c r="AT12" s="326"/>
      <c r="AU12" s="325"/>
      <c r="AV12" s="326"/>
      <c r="AW12" s="325"/>
      <c r="AX12" s="327"/>
      <c r="AY12" s="328">
        <f t="shared" si="4"/>
        <v>0</v>
      </c>
    </row>
    <row r="13" spans="2:51" ht="22.5" customHeight="1">
      <c r="B13" s="302" t="s">
        <v>513</v>
      </c>
      <c r="C13" s="303" t="s">
        <v>516</v>
      </c>
      <c r="D13" s="304"/>
      <c r="E13" s="305">
        <v>0</v>
      </c>
      <c r="F13" s="306"/>
      <c r="G13" s="307"/>
      <c r="H13" s="308">
        <v>3</v>
      </c>
      <c r="I13" s="309">
        <v>260</v>
      </c>
      <c r="J13" s="310" t="s">
        <v>518</v>
      </c>
      <c r="K13" s="287" t="s">
        <v>55</v>
      </c>
      <c r="L13" s="288">
        <v>1</v>
      </c>
      <c r="M13" s="311" t="s">
        <v>59</v>
      </c>
      <c r="N13" s="311">
        <v>0</v>
      </c>
      <c r="O13" s="311" t="s">
        <v>139</v>
      </c>
      <c r="P13" s="311">
        <v>0</v>
      </c>
      <c r="Q13" s="311">
        <v>0</v>
      </c>
      <c r="R13" s="311">
        <v>0</v>
      </c>
      <c r="S13" s="311">
        <v>0</v>
      </c>
      <c r="T13" s="312">
        <v>54</v>
      </c>
      <c r="U13" s="312">
        <v>2</v>
      </c>
      <c r="V13" s="313">
        <v>2</v>
      </c>
      <c r="W13" s="314"/>
      <c r="X13" s="314"/>
      <c r="Y13" s="315">
        <v>2</v>
      </c>
      <c r="Z13" s="316">
        <v>2</v>
      </c>
      <c r="AA13" s="313">
        <v>0</v>
      </c>
      <c r="AB13" s="312">
        <v>94.284000000000006</v>
      </c>
      <c r="AC13" s="317">
        <v>17913.960000000003</v>
      </c>
      <c r="AD13" s="318" t="s">
        <v>30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513</v>
      </c>
      <c r="C14" s="303" t="s">
        <v>519</v>
      </c>
      <c r="D14" s="304"/>
      <c r="E14" s="305">
        <v>0</v>
      </c>
      <c r="F14" s="306"/>
      <c r="G14" s="307"/>
      <c r="H14" s="308">
        <v>3</v>
      </c>
      <c r="I14" s="309">
        <v>260</v>
      </c>
      <c r="J14" s="310" t="s">
        <v>520</v>
      </c>
      <c r="K14" s="287" t="s">
        <v>55</v>
      </c>
      <c r="L14" s="288">
        <v>1</v>
      </c>
      <c r="M14" s="311" t="s">
        <v>294</v>
      </c>
      <c r="N14" s="311">
        <v>0</v>
      </c>
      <c r="O14" s="311" t="s">
        <v>139</v>
      </c>
      <c r="P14" s="311">
        <v>0</v>
      </c>
      <c r="Q14" s="311">
        <v>0</v>
      </c>
      <c r="R14" s="311">
        <v>0</v>
      </c>
      <c r="S14" s="311">
        <v>0</v>
      </c>
      <c r="T14" s="312">
        <v>90</v>
      </c>
      <c r="U14" s="312">
        <v>1</v>
      </c>
      <c r="V14" s="313">
        <v>1</v>
      </c>
      <c r="W14" s="314"/>
      <c r="X14" s="314"/>
      <c r="Y14" s="315">
        <v>1</v>
      </c>
      <c r="Z14" s="316">
        <v>1</v>
      </c>
      <c r="AA14" s="313">
        <v>0</v>
      </c>
      <c r="AB14" s="312">
        <v>78.570000000000007</v>
      </c>
      <c r="AC14" s="317">
        <v>14928.300000000001</v>
      </c>
      <c r="AD14" s="318" t="s">
        <v>30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 t="s">
        <v>513</v>
      </c>
      <c r="C15" s="303" t="s">
        <v>519</v>
      </c>
      <c r="D15" s="304"/>
      <c r="E15" s="305">
        <v>0</v>
      </c>
      <c r="F15" s="306"/>
      <c r="G15" s="307"/>
      <c r="H15" s="308">
        <v>3</v>
      </c>
      <c r="I15" s="309">
        <v>260</v>
      </c>
      <c r="J15" s="310" t="s">
        <v>521</v>
      </c>
      <c r="K15" s="287" t="s">
        <v>55</v>
      </c>
      <c r="L15" s="288">
        <v>1</v>
      </c>
      <c r="M15" s="311" t="s">
        <v>59</v>
      </c>
      <c r="N15" s="311">
        <v>0</v>
      </c>
      <c r="O15" s="311" t="s">
        <v>139</v>
      </c>
      <c r="P15" s="311">
        <v>0</v>
      </c>
      <c r="Q15" s="311">
        <v>0</v>
      </c>
      <c r="R15" s="311">
        <v>0</v>
      </c>
      <c r="S15" s="311">
        <v>0</v>
      </c>
      <c r="T15" s="312">
        <v>54</v>
      </c>
      <c r="U15" s="312">
        <v>2</v>
      </c>
      <c r="V15" s="313">
        <v>2</v>
      </c>
      <c r="W15" s="314"/>
      <c r="X15" s="314"/>
      <c r="Y15" s="315">
        <v>2</v>
      </c>
      <c r="Z15" s="316">
        <v>2</v>
      </c>
      <c r="AA15" s="313">
        <v>0</v>
      </c>
      <c r="AB15" s="312">
        <v>94.284000000000006</v>
      </c>
      <c r="AC15" s="317">
        <v>17913.960000000003</v>
      </c>
      <c r="AD15" s="329" t="s">
        <v>30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 t="s">
        <v>513</v>
      </c>
      <c r="C16" s="303" t="s">
        <v>522</v>
      </c>
      <c r="D16" s="304"/>
      <c r="E16" s="305">
        <v>0</v>
      </c>
      <c r="F16" s="306"/>
      <c r="G16" s="307"/>
      <c r="H16" s="308">
        <v>3</v>
      </c>
      <c r="I16" s="309">
        <v>260</v>
      </c>
      <c r="J16" s="310" t="s">
        <v>523</v>
      </c>
      <c r="K16" s="287" t="s">
        <v>55</v>
      </c>
      <c r="L16" s="288">
        <v>1</v>
      </c>
      <c r="M16" s="311" t="s">
        <v>294</v>
      </c>
      <c r="N16" s="311">
        <v>0</v>
      </c>
      <c r="O16" s="311" t="s">
        <v>139</v>
      </c>
      <c r="P16" s="311">
        <v>0</v>
      </c>
      <c r="Q16" s="311">
        <v>0</v>
      </c>
      <c r="R16" s="311">
        <v>0</v>
      </c>
      <c r="S16" s="311">
        <v>0</v>
      </c>
      <c r="T16" s="312">
        <v>90</v>
      </c>
      <c r="U16" s="312">
        <v>1</v>
      </c>
      <c r="V16" s="313">
        <v>1</v>
      </c>
      <c r="W16" s="314"/>
      <c r="X16" s="314"/>
      <c r="Y16" s="315">
        <v>1</v>
      </c>
      <c r="Z16" s="316">
        <v>1</v>
      </c>
      <c r="AA16" s="313">
        <v>0</v>
      </c>
      <c r="AB16" s="312">
        <v>78.570000000000007</v>
      </c>
      <c r="AC16" s="317">
        <v>14928.300000000001</v>
      </c>
      <c r="AD16" s="318" t="s">
        <v>30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99" t="s">
        <v>513</v>
      </c>
      <c r="C17" s="400" t="s">
        <v>522</v>
      </c>
      <c r="D17" s="401"/>
      <c r="E17" s="305">
        <v>0</v>
      </c>
      <c r="F17" s="306"/>
      <c r="G17" s="307"/>
      <c r="H17" s="308">
        <v>3</v>
      </c>
      <c r="I17" s="309">
        <v>260</v>
      </c>
      <c r="J17" s="310" t="s">
        <v>524</v>
      </c>
      <c r="K17" s="287" t="s">
        <v>55</v>
      </c>
      <c r="L17" s="288">
        <v>1</v>
      </c>
      <c r="M17" s="311" t="s">
        <v>59</v>
      </c>
      <c r="N17" s="311">
        <v>0</v>
      </c>
      <c r="O17" s="311" t="s">
        <v>139</v>
      </c>
      <c r="P17" s="311">
        <v>0</v>
      </c>
      <c r="Q17" s="311" t="s">
        <v>128</v>
      </c>
      <c r="R17" s="311">
        <v>0</v>
      </c>
      <c r="S17" s="311">
        <v>0</v>
      </c>
      <c r="T17" s="312">
        <v>54</v>
      </c>
      <c r="U17" s="312">
        <v>1</v>
      </c>
      <c r="V17" s="313">
        <v>1</v>
      </c>
      <c r="W17" s="314"/>
      <c r="X17" s="314"/>
      <c r="Y17" s="315">
        <v>1</v>
      </c>
      <c r="Z17" s="316">
        <v>1</v>
      </c>
      <c r="AA17" s="313">
        <v>0</v>
      </c>
      <c r="AB17" s="312">
        <v>47.142000000000003</v>
      </c>
      <c r="AC17" s="317">
        <v>8956.9800000000014</v>
      </c>
      <c r="AD17" s="318" t="s">
        <v>30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513</v>
      </c>
      <c r="C18" s="303" t="s">
        <v>525</v>
      </c>
      <c r="D18" s="304"/>
      <c r="E18" s="305">
        <v>0</v>
      </c>
      <c r="F18" s="306"/>
      <c r="G18" s="307"/>
      <c r="H18" s="308">
        <v>9.1999999999999993</v>
      </c>
      <c r="I18" s="309">
        <v>260</v>
      </c>
      <c r="J18" s="310" t="s">
        <v>526</v>
      </c>
      <c r="K18" s="287" t="s">
        <v>170</v>
      </c>
      <c r="L18" s="288">
        <v>2</v>
      </c>
      <c r="M18" s="311" t="s">
        <v>32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2">
        <v>47</v>
      </c>
      <c r="U18" s="312">
        <v>2</v>
      </c>
      <c r="V18" s="313">
        <v>4</v>
      </c>
      <c r="W18" s="314"/>
      <c r="X18" s="314"/>
      <c r="Y18" s="315">
        <v>2</v>
      </c>
      <c r="Z18" s="316">
        <v>4</v>
      </c>
      <c r="AA18" s="313">
        <v>0</v>
      </c>
      <c r="AB18" s="312">
        <v>449.69599999999997</v>
      </c>
      <c r="AC18" s="317">
        <v>85442.240000000005</v>
      </c>
      <c r="AD18" s="318" t="s">
        <v>129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 t="s">
        <v>513</v>
      </c>
      <c r="C19" s="303" t="s">
        <v>527</v>
      </c>
      <c r="D19" s="304"/>
      <c r="E19" s="305">
        <v>0</v>
      </c>
      <c r="F19" s="306"/>
      <c r="G19" s="307"/>
      <c r="H19" s="308">
        <v>9.1999999999999993</v>
      </c>
      <c r="I19" s="309">
        <v>260</v>
      </c>
      <c r="J19" s="310" t="s">
        <v>528</v>
      </c>
      <c r="K19" s="287" t="s">
        <v>63</v>
      </c>
      <c r="L19" s="288">
        <v>4</v>
      </c>
      <c r="M19" s="311" t="s">
        <v>33</v>
      </c>
      <c r="N19" s="311">
        <v>0</v>
      </c>
      <c r="O19" s="311" t="s">
        <v>529</v>
      </c>
      <c r="P19" s="311">
        <v>0</v>
      </c>
      <c r="Q19" s="311">
        <v>0</v>
      </c>
      <c r="R19" s="311">
        <v>0</v>
      </c>
      <c r="S19" s="311">
        <v>0</v>
      </c>
      <c r="T19" s="312">
        <v>28</v>
      </c>
      <c r="U19" s="312">
        <v>1</v>
      </c>
      <c r="V19" s="313">
        <v>4</v>
      </c>
      <c r="W19" s="314"/>
      <c r="X19" s="314"/>
      <c r="Y19" s="315">
        <v>1</v>
      </c>
      <c r="Z19" s="316">
        <v>4</v>
      </c>
      <c r="AA19" s="313">
        <v>0</v>
      </c>
      <c r="AB19" s="312">
        <v>267.904</v>
      </c>
      <c r="AC19" s="317">
        <v>50901.759999999995</v>
      </c>
      <c r="AD19" s="318" t="s">
        <v>129</v>
      </c>
      <c r="AE19" s="319"/>
      <c r="AF19" s="320"/>
      <c r="AG19" s="311"/>
      <c r="AH19" s="137"/>
      <c r="AI19" s="321"/>
      <c r="AJ19" s="322"/>
      <c r="AK19" s="322">
        <f t="shared" si="0"/>
        <v>0</v>
      </c>
      <c r="AL19" s="323">
        <f t="shared" si="1"/>
        <v>0</v>
      </c>
      <c r="AM19" s="324"/>
      <c r="AN19" s="309">
        <f t="shared" si="2"/>
        <v>0</v>
      </c>
      <c r="AO19" s="312"/>
      <c r="AP19" s="317">
        <f t="shared" si="3"/>
        <v>0</v>
      </c>
      <c r="AQ19" s="325"/>
      <c r="AR19" s="326"/>
      <c r="AS19" s="325"/>
      <c r="AT19" s="326"/>
      <c r="AU19" s="325"/>
      <c r="AV19" s="326"/>
      <c r="AW19" s="325"/>
      <c r="AX19" s="327"/>
      <c r="AY19" s="328">
        <f t="shared" si="4"/>
        <v>0</v>
      </c>
    </row>
    <row r="20" spans="2:51" ht="22.5" customHeight="1">
      <c r="B20" s="302" t="s">
        <v>513</v>
      </c>
      <c r="C20" s="303" t="s">
        <v>97</v>
      </c>
      <c r="D20" s="304"/>
      <c r="E20" s="305">
        <v>0</v>
      </c>
      <c r="F20" s="306"/>
      <c r="G20" s="307"/>
      <c r="H20" s="308">
        <v>1</v>
      </c>
      <c r="I20" s="309">
        <v>12</v>
      </c>
      <c r="J20" s="310" t="s">
        <v>530</v>
      </c>
      <c r="K20" s="287" t="s">
        <v>170</v>
      </c>
      <c r="L20" s="288">
        <v>1</v>
      </c>
      <c r="M20" s="311" t="s">
        <v>32</v>
      </c>
      <c r="N20" s="311">
        <v>0</v>
      </c>
      <c r="O20" s="311">
        <v>0</v>
      </c>
      <c r="P20" s="311">
        <v>0</v>
      </c>
      <c r="Q20" s="311">
        <v>0</v>
      </c>
      <c r="R20" s="311">
        <v>0</v>
      </c>
      <c r="S20" s="311">
        <v>0</v>
      </c>
      <c r="T20" s="312">
        <v>47</v>
      </c>
      <c r="U20" s="312">
        <v>1</v>
      </c>
      <c r="V20" s="313">
        <v>1</v>
      </c>
      <c r="W20" s="314"/>
      <c r="X20" s="314"/>
      <c r="Y20" s="315">
        <v>1</v>
      </c>
      <c r="Z20" s="316">
        <v>1</v>
      </c>
      <c r="AA20" s="313">
        <v>0</v>
      </c>
      <c r="AB20" s="312">
        <v>0.56400000000000006</v>
      </c>
      <c r="AC20" s="317">
        <v>107.16000000000001</v>
      </c>
      <c r="AD20" s="318" t="s">
        <v>129</v>
      </c>
      <c r="AE20" s="319"/>
      <c r="AF20" s="320"/>
      <c r="AG20" s="311"/>
      <c r="AH20" s="137"/>
      <c r="AI20" s="321"/>
      <c r="AJ20" s="322"/>
      <c r="AK20" s="322">
        <f t="shared" si="0"/>
        <v>0</v>
      </c>
      <c r="AL20" s="323">
        <f t="shared" si="1"/>
        <v>0</v>
      </c>
      <c r="AM20" s="324"/>
      <c r="AN20" s="309">
        <f t="shared" si="2"/>
        <v>0</v>
      </c>
      <c r="AO20" s="312"/>
      <c r="AP20" s="317">
        <f t="shared" si="3"/>
        <v>0</v>
      </c>
      <c r="AQ20" s="325"/>
      <c r="AR20" s="326"/>
      <c r="AS20" s="325"/>
      <c r="AT20" s="326"/>
      <c r="AU20" s="325"/>
      <c r="AV20" s="326"/>
      <c r="AW20" s="325"/>
      <c r="AX20" s="327"/>
      <c r="AY20" s="328">
        <f t="shared" si="4"/>
        <v>0</v>
      </c>
    </row>
    <row r="21" spans="2:51" ht="22.5" customHeight="1">
      <c r="B21" s="302" t="s">
        <v>513</v>
      </c>
      <c r="C21" s="303" t="s">
        <v>269</v>
      </c>
      <c r="D21" s="402"/>
      <c r="E21" s="305">
        <v>0</v>
      </c>
      <c r="F21" s="306"/>
      <c r="G21" s="307"/>
      <c r="H21" s="308">
        <v>9.1999999999999993</v>
      </c>
      <c r="I21" s="309">
        <v>260</v>
      </c>
      <c r="J21" s="310" t="s">
        <v>530</v>
      </c>
      <c r="K21" s="287" t="s">
        <v>170</v>
      </c>
      <c r="L21" s="288">
        <v>1</v>
      </c>
      <c r="M21" s="311" t="s">
        <v>32</v>
      </c>
      <c r="N21" s="311">
        <v>0</v>
      </c>
      <c r="O21" s="311">
        <v>0</v>
      </c>
      <c r="P21" s="311">
        <v>0</v>
      </c>
      <c r="Q21" s="311">
        <v>0</v>
      </c>
      <c r="R21" s="311">
        <v>0</v>
      </c>
      <c r="S21" s="311">
        <v>0</v>
      </c>
      <c r="T21" s="312">
        <v>47</v>
      </c>
      <c r="U21" s="312">
        <v>4</v>
      </c>
      <c r="V21" s="313">
        <v>4</v>
      </c>
      <c r="W21" s="314"/>
      <c r="X21" s="314"/>
      <c r="Y21" s="315">
        <v>4</v>
      </c>
      <c r="Z21" s="316">
        <v>4</v>
      </c>
      <c r="AA21" s="313">
        <v>0</v>
      </c>
      <c r="AB21" s="312">
        <v>449.69599999999997</v>
      </c>
      <c r="AC21" s="317">
        <v>85442.240000000005</v>
      </c>
      <c r="AD21" s="318" t="s">
        <v>129</v>
      </c>
      <c r="AE21" s="319"/>
      <c r="AF21" s="320"/>
      <c r="AG21" s="311"/>
      <c r="AH21" s="137"/>
      <c r="AI21" s="321"/>
      <c r="AJ21" s="322"/>
      <c r="AK21" s="322">
        <f t="shared" si="0"/>
        <v>0</v>
      </c>
      <c r="AL21" s="323">
        <f t="shared" si="1"/>
        <v>0</v>
      </c>
      <c r="AM21" s="324"/>
      <c r="AN21" s="309">
        <f t="shared" si="2"/>
        <v>0</v>
      </c>
      <c r="AO21" s="312"/>
      <c r="AP21" s="317">
        <f t="shared" si="3"/>
        <v>0</v>
      </c>
      <c r="AQ21" s="325"/>
      <c r="AR21" s="326"/>
      <c r="AS21" s="325"/>
      <c r="AT21" s="326"/>
      <c r="AU21" s="325"/>
      <c r="AV21" s="326"/>
      <c r="AW21" s="325"/>
      <c r="AX21" s="327"/>
      <c r="AY21" s="328">
        <f t="shared" si="4"/>
        <v>0</v>
      </c>
    </row>
    <row r="22" spans="2:51" ht="22.5" customHeight="1">
      <c r="B22" s="302" t="s">
        <v>513</v>
      </c>
      <c r="C22" s="303" t="s">
        <v>269</v>
      </c>
      <c r="D22" s="304"/>
      <c r="E22" s="305">
        <v>0</v>
      </c>
      <c r="F22" s="306"/>
      <c r="G22" s="307"/>
      <c r="H22" s="308">
        <v>9.1999999999999993</v>
      </c>
      <c r="I22" s="309">
        <v>260</v>
      </c>
      <c r="J22" s="310" t="s">
        <v>531</v>
      </c>
      <c r="K22" s="287" t="s">
        <v>55</v>
      </c>
      <c r="L22" s="288">
        <v>1</v>
      </c>
      <c r="M22" s="311" t="s">
        <v>294</v>
      </c>
      <c r="N22" s="311">
        <v>0</v>
      </c>
      <c r="O22" s="311" t="s">
        <v>139</v>
      </c>
      <c r="P22" s="311">
        <v>0</v>
      </c>
      <c r="Q22" s="311">
        <v>0</v>
      </c>
      <c r="R22" s="311">
        <v>0</v>
      </c>
      <c r="S22" s="311">
        <v>0</v>
      </c>
      <c r="T22" s="312">
        <v>90</v>
      </c>
      <c r="U22" s="312">
        <v>4</v>
      </c>
      <c r="V22" s="313">
        <v>4</v>
      </c>
      <c r="W22" s="314"/>
      <c r="X22" s="314"/>
      <c r="Y22" s="315">
        <v>4</v>
      </c>
      <c r="Z22" s="316">
        <v>4</v>
      </c>
      <c r="AA22" s="313">
        <v>0</v>
      </c>
      <c r="AB22" s="312">
        <v>861.12</v>
      </c>
      <c r="AC22" s="317">
        <v>163612.80000000002</v>
      </c>
      <c r="AD22" s="318" t="s">
        <v>30</v>
      </c>
      <c r="AE22" s="319"/>
      <c r="AF22" s="320"/>
      <c r="AG22" s="311"/>
      <c r="AH22" s="137"/>
      <c r="AI22" s="321"/>
      <c r="AJ22" s="322"/>
      <c r="AK22" s="322">
        <f t="shared" si="0"/>
        <v>0</v>
      </c>
      <c r="AL22" s="323">
        <f t="shared" si="1"/>
        <v>0</v>
      </c>
      <c r="AM22" s="324"/>
      <c r="AN22" s="309">
        <f t="shared" si="2"/>
        <v>0</v>
      </c>
      <c r="AO22" s="312"/>
      <c r="AP22" s="317">
        <f t="shared" si="3"/>
        <v>0</v>
      </c>
      <c r="AQ22" s="325"/>
      <c r="AR22" s="326"/>
      <c r="AS22" s="325"/>
      <c r="AT22" s="326"/>
      <c r="AU22" s="325"/>
      <c r="AV22" s="326"/>
      <c r="AW22" s="325"/>
      <c r="AX22" s="327"/>
      <c r="AY22" s="328">
        <f t="shared" si="4"/>
        <v>0</v>
      </c>
    </row>
    <row r="23" spans="2:51" ht="22.5" customHeight="1">
      <c r="B23" s="302" t="s">
        <v>513</v>
      </c>
      <c r="C23" s="303" t="s">
        <v>532</v>
      </c>
      <c r="D23" s="304"/>
      <c r="E23" s="305">
        <v>0</v>
      </c>
      <c r="F23" s="306"/>
      <c r="G23" s="307"/>
      <c r="H23" s="308">
        <v>1</v>
      </c>
      <c r="I23" s="309">
        <v>12</v>
      </c>
      <c r="J23" s="310" t="s">
        <v>533</v>
      </c>
      <c r="K23" s="287" t="s">
        <v>170</v>
      </c>
      <c r="L23" s="288">
        <v>2</v>
      </c>
      <c r="M23" s="311" t="s">
        <v>32</v>
      </c>
      <c r="N23" s="311">
        <v>0</v>
      </c>
      <c r="O23" s="311">
        <v>0</v>
      </c>
      <c r="P23" s="311">
        <v>0</v>
      </c>
      <c r="Q23" s="311">
        <v>0</v>
      </c>
      <c r="R23" s="311">
        <v>0</v>
      </c>
      <c r="S23" s="311">
        <v>0</v>
      </c>
      <c r="T23" s="312">
        <v>47</v>
      </c>
      <c r="U23" s="312">
        <v>2</v>
      </c>
      <c r="V23" s="313">
        <v>4</v>
      </c>
      <c r="W23" s="314"/>
      <c r="X23" s="314"/>
      <c r="Y23" s="315">
        <v>2</v>
      </c>
      <c r="Z23" s="316">
        <v>4</v>
      </c>
      <c r="AA23" s="313">
        <v>0</v>
      </c>
      <c r="AB23" s="312">
        <v>2.2560000000000002</v>
      </c>
      <c r="AC23" s="317">
        <v>428.64000000000004</v>
      </c>
      <c r="AD23" s="318" t="s">
        <v>129</v>
      </c>
      <c r="AE23" s="319"/>
      <c r="AF23" s="320"/>
      <c r="AG23" s="311"/>
      <c r="AH23" s="137"/>
      <c r="AI23" s="321"/>
      <c r="AJ23" s="322"/>
      <c r="AK23" s="322">
        <f t="shared" si="0"/>
        <v>0</v>
      </c>
      <c r="AL23" s="323">
        <f t="shared" si="1"/>
        <v>0</v>
      </c>
      <c r="AM23" s="324"/>
      <c r="AN23" s="309">
        <f t="shared" si="2"/>
        <v>0</v>
      </c>
      <c r="AO23" s="312"/>
      <c r="AP23" s="317">
        <f t="shared" si="3"/>
        <v>0</v>
      </c>
      <c r="AQ23" s="325"/>
      <c r="AR23" s="326"/>
      <c r="AS23" s="325"/>
      <c r="AT23" s="326"/>
      <c r="AU23" s="325"/>
      <c r="AV23" s="326"/>
      <c r="AW23" s="325"/>
      <c r="AX23" s="327"/>
      <c r="AY23" s="328">
        <f t="shared" si="4"/>
        <v>0</v>
      </c>
    </row>
    <row r="24" spans="2:51" ht="22.5" customHeight="1">
      <c r="B24" s="302" t="s">
        <v>513</v>
      </c>
      <c r="C24" s="303" t="s">
        <v>534</v>
      </c>
      <c r="D24" s="304"/>
      <c r="E24" s="305">
        <v>0</v>
      </c>
      <c r="F24" s="306"/>
      <c r="G24" s="307"/>
      <c r="H24" s="308">
        <v>3</v>
      </c>
      <c r="I24" s="309">
        <v>260</v>
      </c>
      <c r="J24" s="310" t="s">
        <v>526</v>
      </c>
      <c r="K24" s="287" t="s">
        <v>170</v>
      </c>
      <c r="L24" s="288">
        <v>2</v>
      </c>
      <c r="M24" s="311" t="s">
        <v>32</v>
      </c>
      <c r="N24" s="311">
        <v>0</v>
      </c>
      <c r="O24" s="311">
        <v>0</v>
      </c>
      <c r="P24" s="311">
        <v>0</v>
      </c>
      <c r="Q24" s="311">
        <v>0</v>
      </c>
      <c r="R24" s="311">
        <v>0</v>
      </c>
      <c r="S24" s="311">
        <v>0</v>
      </c>
      <c r="T24" s="312">
        <v>47</v>
      </c>
      <c r="U24" s="312">
        <v>2</v>
      </c>
      <c r="V24" s="313">
        <v>4</v>
      </c>
      <c r="W24" s="314"/>
      <c r="X24" s="314"/>
      <c r="Y24" s="315">
        <v>2</v>
      </c>
      <c r="Z24" s="316">
        <v>4</v>
      </c>
      <c r="AA24" s="313">
        <v>0</v>
      </c>
      <c r="AB24" s="312">
        <v>146.64000000000001</v>
      </c>
      <c r="AC24" s="317">
        <v>27861.600000000002</v>
      </c>
      <c r="AD24" s="318" t="s">
        <v>129</v>
      </c>
      <c r="AE24" s="319"/>
      <c r="AF24" s="320"/>
      <c r="AG24" s="311"/>
      <c r="AH24" s="137"/>
      <c r="AI24" s="321"/>
      <c r="AJ24" s="322"/>
      <c r="AK24" s="322">
        <f t="shared" si="0"/>
        <v>0</v>
      </c>
      <c r="AL24" s="323">
        <f t="shared" si="1"/>
        <v>0</v>
      </c>
      <c r="AM24" s="324"/>
      <c r="AN24" s="309">
        <f t="shared" si="2"/>
        <v>0</v>
      </c>
      <c r="AO24" s="312"/>
      <c r="AP24" s="317">
        <f t="shared" si="3"/>
        <v>0</v>
      </c>
      <c r="AQ24" s="325"/>
      <c r="AR24" s="326"/>
      <c r="AS24" s="325"/>
      <c r="AT24" s="326"/>
      <c r="AU24" s="325"/>
      <c r="AV24" s="326"/>
      <c r="AW24" s="325"/>
      <c r="AX24" s="327"/>
      <c r="AY24" s="328">
        <f t="shared" si="4"/>
        <v>0</v>
      </c>
    </row>
    <row r="25" spans="2:51" ht="22.5" customHeight="1">
      <c r="B25" s="302" t="s">
        <v>513</v>
      </c>
      <c r="C25" s="303" t="s">
        <v>274</v>
      </c>
      <c r="D25" s="402"/>
      <c r="E25" s="305">
        <v>0</v>
      </c>
      <c r="F25" s="306"/>
      <c r="G25" s="307"/>
      <c r="H25" s="308">
        <v>9.1999999999999993</v>
      </c>
      <c r="I25" s="309">
        <v>260</v>
      </c>
      <c r="J25" s="310" t="s">
        <v>535</v>
      </c>
      <c r="K25" s="287" t="s">
        <v>170</v>
      </c>
      <c r="L25" s="288">
        <v>1</v>
      </c>
      <c r="M25" s="311" t="s">
        <v>32</v>
      </c>
      <c r="N25" s="311">
        <v>0</v>
      </c>
      <c r="O25" s="311">
        <v>0</v>
      </c>
      <c r="P25" s="311">
        <v>0</v>
      </c>
      <c r="Q25" s="311">
        <v>0</v>
      </c>
      <c r="R25" s="311">
        <v>0</v>
      </c>
      <c r="S25" s="311">
        <v>0</v>
      </c>
      <c r="T25" s="312">
        <v>47</v>
      </c>
      <c r="U25" s="312">
        <v>8</v>
      </c>
      <c r="V25" s="313">
        <v>8</v>
      </c>
      <c r="W25" s="314"/>
      <c r="X25" s="314"/>
      <c r="Y25" s="315">
        <v>8</v>
      </c>
      <c r="Z25" s="316">
        <v>8</v>
      </c>
      <c r="AA25" s="313">
        <v>0</v>
      </c>
      <c r="AB25" s="312">
        <v>899.39199999999994</v>
      </c>
      <c r="AC25" s="317">
        <v>170884.48000000001</v>
      </c>
      <c r="AD25" s="329" t="s">
        <v>129</v>
      </c>
      <c r="AE25" s="319"/>
      <c r="AF25" s="320"/>
      <c r="AG25" s="311"/>
      <c r="AH25" s="137"/>
      <c r="AI25" s="321"/>
      <c r="AJ25" s="322"/>
      <c r="AK25" s="322">
        <f t="shared" si="0"/>
        <v>0</v>
      </c>
      <c r="AL25" s="323">
        <f t="shared" si="1"/>
        <v>0</v>
      </c>
      <c r="AM25" s="324"/>
      <c r="AN25" s="309">
        <f t="shared" si="2"/>
        <v>0</v>
      </c>
      <c r="AO25" s="312"/>
      <c r="AP25" s="317">
        <f t="shared" si="3"/>
        <v>0</v>
      </c>
      <c r="AQ25" s="325"/>
      <c r="AR25" s="326"/>
      <c r="AS25" s="325"/>
      <c r="AT25" s="326"/>
      <c r="AU25" s="325"/>
      <c r="AV25" s="326"/>
      <c r="AW25" s="325"/>
      <c r="AX25" s="327"/>
      <c r="AY25" s="328">
        <f t="shared" si="4"/>
        <v>0</v>
      </c>
    </row>
    <row r="26" spans="2:51" ht="22.5" customHeight="1">
      <c r="B26" s="302" t="s">
        <v>536</v>
      </c>
      <c r="C26" s="303" t="s">
        <v>537</v>
      </c>
      <c r="D26" s="304"/>
      <c r="E26" s="305">
        <v>0</v>
      </c>
      <c r="F26" s="306"/>
      <c r="G26" s="307"/>
      <c r="H26" s="308">
        <v>3</v>
      </c>
      <c r="I26" s="309">
        <v>260</v>
      </c>
      <c r="J26" s="310" t="s">
        <v>538</v>
      </c>
      <c r="K26" s="287" t="s">
        <v>165</v>
      </c>
      <c r="L26" s="288">
        <v>1</v>
      </c>
      <c r="M26" s="311" t="s">
        <v>33</v>
      </c>
      <c r="N26" s="311">
        <v>0</v>
      </c>
      <c r="O26" s="311">
        <v>0</v>
      </c>
      <c r="P26" s="311" t="s">
        <v>167</v>
      </c>
      <c r="Q26" s="311">
        <v>0</v>
      </c>
      <c r="R26" s="311">
        <v>0</v>
      </c>
      <c r="S26" s="311">
        <v>0</v>
      </c>
      <c r="T26" s="312">
        <v>28</v>
      </c>
      <c r="U26" s="312">
        <v>3</v>
      </c>
      <c r="V26" s="313">
        <v>3</v>
      </c>
      <c r="W26" s="314"/>
      <c r="X26" s="314"/>
      <c r="Y26" s="315">
        <v>3</v>
      </c>
      <c r="Z26" s="316">
        <v>3</v>
      </c>
      <c r="AA26" s="313">
        <v>0</v>
      </c>
      <c r="AB26" s="312">
        <v>65.52</v>
      </c>
      <c r="AC26" s="317">
        <v>12448.8</v>
      </c>
      <c r="AD26" s="318" t="s">
        <v>129</v>
      </c>
      <c r="AE26" s="319"/>
      <c r="AF26" s="320"/>
      <c r="AG26" s="311"/>
      <c r="AH26" s="137"/>
      <c r="AI26" s="321"/>
      <c r="AJ26" s="322"/>
      <c r="AK26" s="322">
        <f t="shared" si="0"/>
        <v>0</v>
      </c>
      <c r="AL26" s="323">
        <f t="shared" si="1"/>
        <v>0</v>
      </c>
      <c r="AM26" s="324"/>
      <c r="AN26" s="309">
        <f t="shared" si="2"/>
        <v>0</v>
      </c>
      <c r="AO26" s="312"/>
      <c r="AP26" s="317">
        <f t="shared" si="3"/>
        <v>0</v>
      </c>
      <c r="AQ26" s="325"/>
      <c r="AR26" s="326"/>
      <c r="AS26" s="325"/>
      <c r="AT26" s="326"/>
      <c r="AU26" s="325"/>
      <c r="AV26" s="326"/>
      <c r="AW26" s="325"/>
      <c r="AX26" s="327"/>
      <c r="AY26" s="328">
        <f t="shared" si="4"/>
        <v>0</v>
      </c>
    </row>
    <row r="27" spans="2:51" ht="22.5" customHeight="1">
      <c r="B27" s="302"/>
      <c r="C27" s="303"/>
      <c r="D27" s="304"/>
      <c r="E27" s="305">
        <v>0</v>
      </c>
      <c r="F27" s="306"/>
      <c r="G27" s="307"/>
      <c r="H27" s="308"/>
      <c r="I27" s="309"/>
      <c r="J27" s="310" t="s">
        <v>219</v>
      </c>
      <c r="K27" s="330" t="s">
        <v>147</v>
      </c>
      <c r="L27" s="331" t="s">
        <v>148</v>
      </c>
      <c r="M27" s="332">
        <v>0</v>
      </c>
      <c r="N27" s="332">
        <v>0</v>
      </c>
      <c r="O27" s="332">
        <v>0</v>
      </c>
      <c r="P27" s="332">
        <v>0</v>
      </c>
      <c r="Q27" s="332">
        <v>0</v>
      </c>
      <c r="R27" s="332">
        <v>0</v>
      </c>
      <c r="S27" s="332">
        <v>0</v>
      </c>
      <c r="T27" s="314" t="s">
        <v>147</v>
      </c>
      <c r="U27" s="314"/>
      <c r="V27" s="313">
        <v>0</v>
      </c>
      <c r="W27" s="314"/>
      <c r="X27" s="314"/>
      <c r="Y27" s="315" t="s">
        <v>148</v>
      </c>
      <c r="Z27" s="316" t="s">
        <v>148</v>
      </c>
      <c r="AA27" s="313">
        <v>0</v>
      </c>
      <c r="AB27" s="314" t="s">
        <v>148</v>
      </c>
      <c r="AC27" s="333" t="s">
        <v>148</v>
      </c>
      <c r="AD27" s="334">
        <v>0</v>
      </c>
      <c r="AE27" s="335"/>
      <c r="AF27" s="336"/>
      <c r="AG27" s="332"/>
      <c r="AH27" s="138"/>
      <c r="AI27" s="337"/>
      <c r="AJ27" s="315"/>
      <c r="AK27" s="315"/>
      <c r="AL27" s="338"/>
      <c r="AM27" s="339"/>
      <c r="AN27" s="340"/>
      <c r="AO27" s="314"/>
      <c r="AP27" s="333"/>
      <c r="AQ27" s="325"/>
      <c r="AR27" s="326"/>
      <c r="AS27" s="325"/>
      <c r="AT27" s="326"/>
      <c r="AU27" s="325"/>
      <c r="AV27" s="326"/>
      <c r="AW27" s="325"/>
      <c r="AX27" s="327"/>
      <c r="AY27" s="341"/>
    </row>
    <row r="28" spans="2:51" ht="22.5" customHeight="1">
      <c r="B28" s="302"/>
      <c r="C28" s="303"/>
      <c r="D28" s="304"/>
      <c r="E28" s="305">
        <v>0</v>
      </c>
      <c r="F28" s="306"/>
      <c r="G28" s="307"/>
      <c r="H28" s="308"/>
      <c r="I28" s="309"/>
      <c r="J28" s="310" t="s">
        <v>219</v>
      </c>
      <c r="K28" s="287" t="s">
        <v>147</v>
      </c>
      <c r="L28" s="288" t="s">
        <v>148</v>
      </c>
      <c r="M28" s="311">
        <v>0</v>
      </c>
      <c r="N28" s="311">
        <v>0</v>
      </c>
      <c r="O28" s="311">
        <v>0</v>
      </c>
      <c r="P28" s="311">
        <v>0</v>
      </c>
      <c r="Q28" s="311">
        <v>0</v>
      </c>
      <c r="R28" s="311">
        <v>0</v>
      </c>
      <c r="S28" s="311">
        <v>0</v>
      </c>
      <c r="T28" s="312" t="s">
        <v>147</v>
      </c>
      <c r="U28" s="312"/>
      <c r="V28" s="313">
        <v>0</v>
      </c>
      <c r="W28" s="314"/>
      <c r="X28" s="314"/>
      <c r="Y28" s="315" t="s">
        <v>148</v>
      </c>
      <c r="Z28" s="316" t="s">
        <v>148</v>
      </c>
      <c r="AA28" s="313">
        <v>0</v>
      </c>
      <c r="AB28" s="312" t="s">
        <v>148</v>
      </c>
      <c r="AC28" s="317" t="s">
        <v>148</v>
      </c>
      <c r="AD28" s="318">
        <v>0</v>
      </c>
      <c r="AE28" s="319"/>
      <c r="AF28" s="320"/>
      <c r="AG28" s="311"/>
      <c r="AH28" s="137"/>
      <c r="AI28" s="321"/>
      <c r="AJ28" s="322"/>
      <c r="AK28" s="322"/>
      <c r="AL28" s="323"/>
      <c r="AM28" s="324"/>
      <c r="AN28" s="309"/>
      <c r="AO28" s="312"/>
      <c r="AP28" s="317"/>
      <c r="AQ28" s="325"/>
      <c r="AR28" s="326"/>
      <c r="AS28" s="325"/>
      <c r="AT28" s="326"/>
      <c r="AU28" s="325"/>
      <c r="AV28" s="326"/>
      <c r="AW28" s="325"/>
      <c r="AX28" s="327"/>
      <c r="AY28" s="328"/>
    </row>
    <row r="29" spans="2:51" ht="22.5" customHeight="1">
      <c r="B29" s="302"/>
      <c r="C29" s="303"/>
      <c r="D29" s="304"/>
      <c r="E29" s="305">
        <v>0</v>
      </c>
      <c r="F29" s="306"/>
      <c r="G29" s="307"/>
      <c r="H29" s="308"/>
      <c r="I29" s="309"/>
      <c r="J29" s="310" t="s">
        <v>275</v>
      </c>
      <c r="K29" s="330" t="s">
        <v>147</v>
      </c>
      <c r="L29" s="331" t="s">
        <v>148</v>
      </c>
      <c r="M29" s="332">
        <v>0</v>
      </c>
      <c r="N29" s="332">
        <v>0</v>
      </c>
      <c r="O29" s="332">
        <v>0</v>
      </c>
      <c r="P29" s="332">
        <v>0</v>
      </c>
      <c r="Q29" s="332">
        <v>0</v>
      </c>
      <c r="R29" s="332">
        <v>0</v>
      </c>
      <c r="S29" s="332">
        <v>0</v>
      </c>
      <c r="T29" s="314" t="s">
        <v>147</v>
      </c>
      <c r="U29" s="314"/>
      <c r="V29" s="313">
        <v>0</v>
      </c>
      <c r="W29" s="314"/>
      <c r="X29" s="314"/>
      <c r="Y29" s="315" t="s">
        <v>148</v>
      </c>
      <c r="Z29" s="316" t="s">
        <v>148</v>
      </c>
      <c r="AA29" s="313">
        <v>0</v>
      </c>
      <c r="AB29" s="314" t="s">
        <v>148</v>
      </c>
      <c r="AC29" s="333" t="s">
        <v>148</v>
      </c>
      <c r="AD29" s="334">
        <v>0</v>
      </c>
      <c r="AE29" s="335"/>
      <c r="AF29" s="336"/>
      <c r="AG29" s="332"/>
      <c r="AH29" s="138"/>
      <c r="AI29" s="337"/>
      <c r="AJ29" s="315"/>
      <c r="AK29" s="315"/>
      <c r="AL29" s="338"/>
      <c r="AM29" s="339"/>
      <c r="AN29" s="340"/>
      <c r="AO29" s="314"/>
      <c r="AP29" s="333"/>
      <c r="AQ29" s="325"/>
      <c r="AR29" s="326"/>
      <c r="AS29" s="325"/>
      <c r="AT29" s="326"/>
      <c r="AU29" s="325"/>
      <c r="AV29" s="326"/>
      <c r="AW29" s="325"/>
      <c r="AX29" s="327"/>
      <c r="AY29" s="341"/>
    </row>
    <row r="30" spans="2:51" ht="22.5" customHeight="1" thickBot="1">
      <c r="B30" s="342"/>
      <c r="C30" s="343"/>
      <c r="D30" s="344"/>
      <c r="E30" s="345">
        <v>0</v>
      </c>
      <c r="F30" s="346"/>
      <c r="G30" s="347"/>
      <c r="H30" s="348"/>
      <c r="I30" s="349"/>
      <c r="J30" s="350" t="s">
        <v>267</v>
      </c>
      <c r="K30" s="351" t="s">
        <v>147</v>
      </c>
      <c r="L30" s="352" t="s">
        <v>148</v>
      </c>
      <c r="M30" s="353">
        <v>0</v>
      </c>
      <c r="N30" s="353">
        <v>0</v>
      </c>
      <c r="O30" s="353">
        <v>0</v>
      </c>
      <c r="P30" s="353">
        <v>0</v>
      </c>
      <c r="Q30" s="353">
        <v>0</v>
      </c>
      <c r="R30" s="353">
        <v>0</v>
      </c>
      <c r="S30" s="353">
        <v>0</v>
      </c>
      <c r="T30" s="354" t="s">
        <v>147</v>
      </c>
      <c r="U30" s="354"/>
      <c r="V30" s="313">
        <v>0</v>
      </c>
      <c r="W30" s="355"/>
      <c r="X30" s="355"/>
      <c r="Y30" s="356" t="s">
        <v>148</v>
      </c>
      <c r="Z30" s="357" t="s">
        <v>148</v>
      </c>
      <c r="AA30" s="358">
        <v>0</v>
      </c>
      <c r="AB30" s="354" t="s">
        <v>148</v>
      </c>
      <c r="AC30" s="359" t="s">
        <v>148</v>
      </c>
      <c r="AD30" s="360">
        <v>0</v>
      </c>
      <c r="AE30" s="361"/>
      <c r="AF30" s="362"/>
      <c r="AG30" s="353"/>
      <c r="AH30" s="139"/>
      <c r="AI30" s="363"/>
      <c r="AJ30" s="364"/>
      <c r="AK30" s="364"/>
      <c r="AL30" s="365"/>
      <c r="AM30" s="366"/>
      <c r="AN30" s="349"/>
      <c r="AO30" s="354"/>
      <c r="AP30" s="359"/>
      <c r="AQ30" s="367"/>
      <c r="AR30" s="368"/>
      <c r="AS30" s="367"/>
      <c r="AT30" s="368"/>
      <c r="AU30" s="367"/>
      <c r="AV30" s="368"/>
      <c r="AW30" s="367"/>
      <c r="AX30" s="369"/>
      <c r="AY30" s="370"/>
    </row>
    <row r="31" spans="2:51" ht="30" customHeight="1" thickTop="1"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2" t="s">
        <v>39</v>
      </c>
      <c r="AC31" s="372" t="s">
        <v>539</v>
      </c>
      <c r="AE31" s="371"/>
      <c r="AF31" s="371"/>
      <c r="AG31" s="371"/>
      <c r="AH31" s="371"/>
      <c r="AI31" s="371"/>
      <c r="AJ31" s="373"/>
      <c r="AK31" s="374" t="s">
        <v>106</v>
      </c>
      <c r="AL31" s="374" t="s">
        <v>107</v>
      </c>
      <c r="AM31" s="375" t="s">
        <v>28</v>
      </c>
      <c r="AN31" s="31">
        <f>SUM(AN10:AN30)</f>
        <v>0</v>
      </c>
      <c r="AO31" s="376" t="s">
        <v>29</v>
      </c>
      <c r="AP31" s="31">
        <f>SUM(AP10:AP30)</f>
        <v>0</v>
      </c>
      <c r="AQ31" s="376" t="s">
        <v>67</v>
      </c>
      <c r="AR31" s="31">
        <f>SUM(AQ10:AQ30)</f>
        <v>0</v>
      </c>
      <c r="AS31" s="377" t="s">
        <v>75</v>
      </c>
      <c r="AT31" s="31">
        <f>SUM(AS10:AS30)</f>
        <v>0</v>
      </c>
      <c r="AU31" s="377" t="s">
        <v>76</v>
      </c>
      <c r="AV31" s="31">
        <f>SUM(AU10:AU30)</f>
        <v>0</v>
      </c>
      <c r="AW31" s="377" t="s">
        <v>77</v>
      </c>
      <c r="AX31" s="31">
        <f>SUM(AW10:AW30)</f>
        <v>0</v>
      </c>
      <c r="AY31" s="440" t="s">
        <v>540</v>
      </c>
    </row>
    <row r="32" spans="2:51" ht="15" customHeight="1" thickBot="1">
      <c r="AB32" s="378" t="s">
        <v>541</v>
      </c>
      <c r="AC32" s="379">
        <v>10</v>
      </c>
      <c r="AK32" s="380" t="s">
        <v>407</v>
      </c>
      <c r="AL32" s="380">
        <f>$D$4</f>
        <v>10</v>
      </c>
      <c r="AM32" s="381"/>
      <c r="AN32" s="376"/>
      <c r="AO32" s="376"/>
      <c r="AP32" s="31"/>
      <c r="AY32" s="441"/>
    </row>
    <row r="33" spans="2:51" s="384" customFormat="1" ht="33" customHeight="1" thickTop="1" thickBot="1">
      <c r="B33" s="382"/>
      <c r="C33" s="382"/>
      <c r="D33" s="383"/>
      <c r="E33" s="383"/>
      <c r="F33" s="383"/>
      <c r="G33" s="383"/>
      <c r="AB33" s="98">
        <v>8371.5923999999995</v>
      </c>
      <c r="AC33" s="87">
        <v>1590602.5560000001</v>
      </c>
      <c r="AD33" s="43"/>
      <c r="AE33" s="43"/>
      <c r="AF33" s="43"/>
      <c r="AG33" s="43"/>
      <c r="AH33" s="43"/>
      <c r="AI33" s="43"/>
      <c r="AJ33" s="43"/>
      <c r="AK33" s="99">
        <f t="array" ref="AK33">SUM(IF(ISERROR(AK10:AK30),0,(AK10:AK30)))</f>
        <v>0</v>
      </c>
      <c r="AL33" s="66">
        <f t="array" ref="AL33">SUM(IF(ISERROR(AL10:AL30),0,(AL10:AL30)))</f>
        <v>0</v>
      </c>
      <c r="AM33" s="209"/>
      <c r="AN33" s="46"/>
      <c r="AO33" s="376"/>
      <c r="AP33" s="31"/>
      <c r="AQ33" s="385"/>
      <c r="AR33" s="385"/>
      <c r="AS33" s="385"/>
      <c r="AT33" s="385"/>
      <c r="AU33" s="385"/>
      <c r="AV33" s="385"/>
      <c r="AW33" s="385"/>
      <c r="AX33" s="385"/>
      <c r="AY33" s="42">
        <f t="array" ref="AY33">SUM(IF(ISERROR(AY10:AY30),0,(AY10:AY30)))</f>
        <v>0</v>
      </c>
    </row>
    <row r="34" spans="2:51" s="384" customFormat="1" ht="39.950000000000003" customHeight="1" thickTop="1" thickBot="1">
      <c r="B34" s="382"/>
      <c r="C34" s="382"/>
      <c r="D34" s="383"/>
      <c r="E34" s="383"/>
      <c r="F34" s="383"/>
      <c r="G34" s="383"/>
      <c r="AB34" s="88"/>
      <c r="AC34" s="89"/>
      <c r="AD34" s="43"/>
      <c r="AE34" s="43"/>
      <c r="AF34" s="43"/>
      <c r="AG34" s="43"/>
      <c r="AH34" s="43"/>
      <c r="AI34" s="43"/>
      <c r="AJ34" s="43"/>
      <c r="AK34" s="88"/>
      <c r="AL34" s="89"/>
      <c r="AM34" s="49"/>
      <c r="AN34" s="46"/>
      <c r="AO34" s="376"/>
      <c r="AP34" s="31"/>
      <c r="AQ34" s="385"/>
      <c r="AR34" s="385"/>
      <c r="AS34" s="385"/>
      <c r="AT34" s="385"/>
      <c r="AU34" s="385"/>
      <c r="AV34" s="385"/>
      <c r="AW34" s="385"/>
      <c r="AX34" s="385"/>
      <c r="AY34" s="386" t="s">
        <v>542</v>
      </c>
    </row>
    <row r="35" spans="2:51" s="384" customFormat="1" ht="33" customHeight="1" thickTop="1" thickBot="1">
      <c r="B35" s="382"/>
      <c r="C35" s="382"/>
      <c r="D35" s="383"/>
      <c r="E35" s="383"/>
      <c r="F35" s="383"/>
      <c r="G35" s="383"/>
      <c r="AB35" s="88"/>
      <c r="AC35" s="89"/>
      <c r="AD35" s="43"/>
      <c r="AE35" s="43"/>
      <c r="AF35" s="43"/>
      <c r="AG35" s="43"/>
      <c r="AH35" s="43"/>
      <c r="AI35" s="43"/>
      <c r="AJ35" s="43"/>
      <c r="AK35" s="397" t="s">
        <v>109</v>
      </c>
      <c r="AL35" s="397" t="s">
        <v>110</v>
      </c>
      <c r="AM35" s="49"/>
      <c r="AN35" s="46"/>
      <c r="AO35" s="376"/>
      <c r="AP35" s="31"/>
      <c r="AQ35" s="385"/>
      <c r="AR35" s="385"/>
      <c r="AS35" s="385"/>
      <c r="AT35" s="385"/>
      <c r="AU35" s="385"/>
      <c r="AV35" s="385"/>
      <c r="AW35" s="385"/>
      <c r="AX35" s="385"/>
      <c r="AY35" s="42">
        <f>AY33*1.1</f>
        <v>0</v>
      </c>
    </row>
    <row r="36" spans="2:51" s="384" customFormat="1" ht="22.5" customHeight="1" thickTop="1" thickBot="1">
      <c r="B36" s="382"/>
      <c r="C36" s="382"/>
      <c r="D36" s="383"/>
      <c r="E36" s="383"/>
      <c r="F36" s="383"/>
      <c r="G36" s="383"/>
      <c r="AB36" s="40"/>
      <c r="AC36" s="43"/>
      <c r="AD36" s="43"/>
      <c r="AE36" s="43"/>
      <c r="AF36" s="43"/>
      <c r="AG36" s="43"/>
      <c r="AH36" s="43"/>
      <c r="AI36" s="43"/>
      <c r="AJ36" s="43"/>
      <c r="AK36" s="398">
        <f>$D$4</f>
        <v>10</v>
      </c>
      <c r="AL36" s="398">
        <f>$D$4</f>
        <v>10</v>
      </c>
      <c r="AM36" s="45"/>
      <c r="AN36" s="43"/>
      <c r="AO36" s="47"/>
      <c r="AP36" s="43"/>
      <c r="AQ36" s="385"/>
      <c r="AR36" s="385"/>
      <c r="AS36" s="385"/>
      <c r="AT36" s="385"/>
      <c r="AU36" s="385"/>
      <c r="AV36" s="385"/>
      <c r="AW36" s="385"/>
      <c r="AX36" s="385"/>
    </row>
    <row r="37" spans="2:51" ht="39.950000000000003" customHeight="1" thickTop="1" thickBot="1">
      <c r="AB37" s="391"/>
      <c r="AC37" s="44"/>
      <c r="AD37" s="391"/>
      <c r="AE37" s="391"/>
      <c r="AF37" s="391"/>
      <c r="AG37" s="391"/>
      <c r="AH37" s="391"/>
      <c r="AI37" s="391"/>
      <c r="AJ37" s="391"/>
      <c r="AK37" s="87">
        <f>AC33-AL33</f>
        <v>1590602.5560000001</v>
      </c>
      <c r="AL37" s="87" t="s">
        <v>410</v>
      </c>
      <c r="AM37" s="392"/>
      <c r="AN37" s="393"/>
      <c r="AO37" s="442"/>
      <c r="AP37" s="442"/>
      <c r="AV37" s="394"/>
      <c r="AW37" s="394"/>
      <c r="AX37" s="394"/>
    </row>
    <row r="38" spans="2:51" ht="37.5" customHeight="1" thickTop="1">
      <c r="AL38" s="222" t="s">
        <v>115</v>
      </c>
      <c r="AM38" s="395"/>
      <c r="AV38" s="394"/>
      <c r="AW38" s="407"/>
      <c r="AX38" s="407"/>
    </row>
    <row r="39" spans="2:51" ht="39.950000000000003" customHeight="1">
      <c r="AV39" s="394"/>
      <c r="AW39" s="407"/>
      <c r="AX39" s="407"/>
    </row>
    <row r="40" spans="2:51" ht="37.5" customHeight="1">
      <c r="AV40" s="394"/>
      <c r="AW40" s="407"/>
      <c r="AX40" s="407"/>
    </row>
    <row r="41" spans="2:51">
      <c r="AV41" s="394"/>
      <c r="AW41" s="394"/>
      <c r="AX41" s="394"/>
    </row>
  </sheetData>
  <autoFilter ref="B8:AL37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40:AX40"/>
    <mergeCell ref="R8:R9"/>
    <mergeCell ref="S8:S9"/>
    <mergeCell ref="AA8:AA9"/>
    <mergeCell ref="AD8:AD9"/>
    <mergeCell ref="AE8:AE9"/>
    <mergeCell ref="AF8:AF9"/>
    <mergeCell ref="AG8:AG9"/>
    <mergeCell ref="AY31:AY32"/>
    <mergeCell ref="AO37:AP37"/>
    <mergeCell ref="AW38:AX38"/>
    <mergeCell ref="AW39:AX39"/>
  </mergeCells>
  <phoneticPr fontId="105"/>
  <conditionalFormatting sqref="Y10:Y11 Y15:Y30 AJ15:AJ30">
    <cfRule type="expression" dxfId="37" priority="6">
      <formula>Y10="手入力"</formula>
    </cfRule>
  </conditionalFormatting>
  <conditionalFormatting sqref="AJ10:AJ11">
    <cfRule type="expression" dxfId="36" priority="5">
      <formula>AJ10="手入力"</formula>
    </cfRule>
  </conditionalFormatting>
  <conditionalFormatting sqref="Y12:Y13">
    <cfRule type="expression" dxfId="35" priority="4">
      <formula>Y12="手入力"</formula>
    </cfRule>
  </conditionalFormatting>
  <conditionalFormatting sqref="AJ12:AJ13">
    <cfRule type="expression" dxfId="34" priority="3">
      <formula>AJ12="手入力"</formula>
    </cfRule>
  </conditionalFormatting>
  <conditionalFormatting sqref="Y14">
    <cfRule type="expression" dxfId="33" priority="2">
      <formula>Y14="手入力"</formula>
    </cfRule>
  </conditionalFormatting>
  <conditionalFormatting sqref="AJ14">
    <cfRule type="expression" dxfId="32" priority="1">
      <formula>AJ14="手入力"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37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AH5" sqref="AH5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543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197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152</v>
      </c>
      <c r="C5" s="235"/>
      <c r="D5" s="204">
        <v>16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199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473</v>
      </c>
      <c r="AT7" s="242"/>
      <c r="AU7" s="242"/>
      <c r="AV7" s="242"/>
      <c r="AW7" s="242"/>
      <c r="AX7" s="242"/>
      <c r="AY7" s="243" t="s">
        <v>200</v>
      </c>
    </row>
    <row r="8" spans="2:51" ht="22.5" customHeight="1" thickBot="1">
      <c r="B8" s="460" t="s">
        <v>3</v>
      </c>
      <c r="C8" s="462" t="s">
        <v>4</v>
      </c>
      <c r="D8" s="464" t="s">
        <v>202</v>
      </c>
      <c r="E8" s="466" t="s">
        <v>78</v>
      </c>
      <c r="F8" s="244" t="s">
        <v>102</v>
      </c>
      <c r="G8" s="244" t="s">
        <v>103</v>
      </c>
      <c r="H8" s="245" t="s">
        <v>5</v>
      </c>
      <c r="I8" s="246" t="s">
        <v>204</v>
      </c>
      <c r="J8" s="467" t="s">
        <v>6</v>
      </c>
      <c r="K8" s="443" t="s">
        <v>206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 t="s">
        <v>344</v>
      </c>
      <c r="C10" s="279" t="s">
        <v>544</v>
      </c>
      <c r="D10" s="280"/>
      <c r="E10" s="281">
        <v>0</v>
      </c>
      <c r="F10" s="282"/>
      <c r="G10" s="283"/>
      <c r="H10" s="284">
        <v>9.1999999999999993</v>
      </c>
      <c r="I10" s="285">
        <v>250</v>
      </c>
      <c r="J10" s="286" t="s">
        <v>546</v>
      </c>
      <c r="K10" s="287" t="s">
        <v>547</v>
      </c>
      <c r="L10" s="288">
        <v>2</v>
      </c>
      <c r="M10" s="289" t="s">
        <v>548</v>
      </c>
      <c r="N10" s="289">
        <v>0</v>
      </c>
      <c r="O10" s="289" t="s">
        <v>549</v>
      </c>
      <c r="P10" s="289" t="s">
        <v>550</v>
      </c>
      <c r="Q10" s="289">
        <v>0</v>
      </c>
      <c r="R10" s="289">
        <v>0</v>
      </c>
      <c r="S10" s="289">
        <v>0</v>
      </c>
      <c r="T10" s="290">
        <v>48</v>
      </c>
      <c r="U10" s="290">
        <v>2</v>
      </c>
      <c r="V10" s="291">
        <v>4</v>
      </c>
      <c r="W10" s="290"/>
      <c r="X10" s="290"/>
      <c r="Y10" s="292">
        <v>2</v>
      </c>
      <c r="Z10" s="293">
        <v>4</v>
      </c>
      <c r="AA10" s="291">
        <v>0</v>
      </c>
      <c r="AB10" s="290">
        <v>441.59999999999997</v>
      </c>
      <c r="AC10" s="294">
        <v>70656</v>
      </c>
      <c r="AD10" s="295" t="s">
        <v>129</v>
      </c>
      <c r="AE10" s="296"/>
      <c r="AF10" s="297"/>
      <c r="AG10" s="289"/>
      <c r="AH10" s="136"/>
      <c r="AI10" s="298"/>
      <c r="AJ10" s="292"/>
      <c r="AK10" s="292">
        <f t="shared" ref="AK10:AK24" si="0">(AI10/1000)*H10*I10*AJ10</f>
        <v>0</v>
      </c>
      <c r="AL10" s="299">
        <f t="shared" ref="AL10:AL24" si="1">AK10*$D$5*$D$4</f>
        <v>0</v>
      </c>
      <c r="AM10" s="300"/>
      <c r="AN10" s="285">
        <f t="shared" ref="AN10:AN24" si="2">AJ10*AM10</f>
        <v>0</v>
      </c>
      <c r="AO10" s="290"/>
      <c r="AP10" s="294">
        <f t="shared" ref="AP10:AP24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24" si="4">AN10+AP10+AQ10+AS10+AU10+AW10</f>
        <v>0</v>
      </c>
    </row>
    <row r="11" spans="2:51" ht="22.5" customHeight="1">
      <c r="B11" s="302" t="s">
        <v>513</v>
      </c>
      <c r="C11" s="303" t="s">
        <v>544</v>
      </c>
      <c r="D11" s="304"/>
      <c r="E11" s="305">
        <v>0</v>
      </c>
      <c r="F11" s="306"/>
      <c r="G11" s="307"/>
      <c r="H11" s="308">
        <v>24</v>
      </c>
      <c r="I11" s="309">
        <v>365</v>
      </c>
      <c r="J11" s="310" t="s">
        <v>551</v>
      </c>
      <c r="K11" s="287" t="s">
        <v>552</v>
      </c>
      <c r="L11" s="288">
        <v>1</v>
      </c>
      <c r="M11" s="311" t="s">
        <v>553</v>
      </c>
      <c r="N11" s="311">
        <v>0</v>
      </c>
      <c r="O11" s="311">
        <v>0</v>
      </c>
      <c r="P11" s="311" t="s">
        <v>136</v>
      </c>
      <c r="Q11" s="311" t="s">
        <v>373</v>
      </c>
      <c r="R11" s="311" t="s">
        <v>554</v>
      </c>
      <c r="S11" s="311">
        <v>0</v>
      </c>
      <c r="T11" s="312">
        <v>3</v>
      </c>
      <c r="U11" s="312">
        <v>1</v>
      </c>
      <c r="V11" s="313">
        <v>1</v>
      </c>
      <c r="W11" s="314"/>
      <c r="X11" s="314"/>
      <c r="Y11" s="315">
        <v>1</v>
      </c>
      <c r="Z11" s="316">
        <v>1</v>
      </c>
      <c r="AA11" s="313">
        <v>0</v>
      </c>
      <c r="AB11" s="312">
        <v>26.280000000000005</v>
      </c>
      <c r="AC11" s="317">
        <v>4204.8000000000011</v>
      </c>
      <c r="AD11" s="318" t="s">
        <v>30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 t="s">
        <v>513</v>
      </c>
      <c r="C12" s="303" t="s">
        <v>555</v>
      </c>
      <c r="D12" s="304"/>
      <c r="E12" s="305">
        <v>0</v>
      </c>
      <c r="F12" s="306"/>
      <c r="G12" s="307"/>
      <c r="H12" s="308">
        <v>9.1999999999999993</v>
      </c>
      <c r="I12" s="309">
        <v>250</v>
      </c>
      <c r="J12" s="310" t="s">
        <v>556</v>
      </c>
      <c r="K12" s="287" t="s">
        <v>547</v>
      </c>
      <c r="L12" s="288">
        <v>2</v>
      </c>
      <c r="M12" s="311" t="s">
        <v>548</v>
      </c>
      <c r="N12" s="311">
        <v>0</v>
      </c>
      <c r="O12" s="311" t="s">
        <v>549</v>
      </c>
      <c r="P12" s="311" t="s">
        <v>550</v>
      </c>
      <c r="Q12" s="311">
        <v>0</v>
      </c>
      <c r="R12" s="311">
        <v>0</v>
      </c>
      <c r="S12" s="311">
        <v>0</v>
      </c>
      <c r="T12" s="312">
        <v>48</v>
      </c>
      <c r="U12" s="312">
        <v>15</v>
      </c>
      <c r="V12" s="313">
        <v>30</v>
      </c>
      <c r="W12" s="314"/>
      <c r="X12" s="314"/>
      <c r="Y12" s="315">
        <v>15</v>
      </c>
      <c r="Z12" s="316">
        <v>30</v>
      </c>
      <c r="AA12" s="313">
        <v>0</v>
      </c>
      <c r="AB12" s="312">
        <v>3311.9999999999995</v>
      </c>
      <c r="AC12" s="317">
        <v>529919.99999999988</v>
      </c>
      <c r="AD12" s="318" t="s">
        <v>129</v>
      </c>
      <c r="AE12" s="319"/>
      <c r="AF12" s="320"/>
      <c r="AG12" s="311"/>
      <c r="AH12" s="137"/>
      <c r="AI12" s="321"/>
      <c r="AJ12" s="322"/>
      <c r="AK12" s="322">
        <f t="shared" si="0"/>
        <v>0</v>
      </c>
      <c r="AL12" s="323">
        <f t="shared" si="1"/>
        <v>0</v>
      </c>
      <c r="AM12" s="324"/>
      <c r="AN12" s="309">
        <f t="shared" si="2"/>
        <v>0</v>
      </c>
      <c r="AO12" s="312"/>
      <c r="AP12" s="317">
        <f t="shared" si="3"/>
        <v>0</v>
      </c>
      <c r="AQ12" s="325"/>
      <c r="AR12" s="326"/>
      <c r="AS12" s="325"/>
      <c r="AT12" s="326"/>
      <c r="AU12" s="325"/>
      <c r="AV12" s="326"/>
      <c r="AW12" s="325"/>
      <c r="AX12" s="327"/>
      <c r="AY12" s="328">
        <f t="shared" si="4"/>
        <v>0</v>
      </c>
    </row>
    <row r="13" spans="2:51" ht="22.5" customHeight="1">
      <c r="B13" s="302" t="s">
        <v>513</v>
      </c>
      <c r="C13" s="303" t="s">
        <v>557</v>
      </c>
      <c r="D13" s="304"/>
      <c r="E13" s="305">
        <v>0</v>
      </c>
      <c r="F13" s="306"/>
      <c r="G13" s="307"/>
      <c r="H13" s="308">
        <v>9.1999999999999993</v>
      </c>
      <c r="I13" s="309">
        <v>250</v>
      </c>
      <c r="J13" s="310" t="s">
        <v>558</v>
      </c>
      <c r="K13" s="287" t="s">
        <v>55</v>
      </c>
      <c r="L13" s="288">
        <v>1</v>
      </c>
      <c r="M13" s="311" t="s">
        <v>484</v>
      </c>
      <c r="N13" s="311">
        <v>0</v>
      </c>
      <c r="O13" s="311" t="s">
        <v>139</v>
      </c>
      <c r="P13" s="311" t="s">
        <v>559</v>
      </c>
      <c r="Q13" s="311">
        <v>0</v>
      </c>
      <c r="R13" s="311">
        <v>0</v>
      </c>
      <c r="S13" s="311">
        <v>0</v>
      </c>
      <c r="T13" s="312">
        <v>27</v>
      </c>
      <c r="U13" s="312">
        <v>2</v>
      </c>
      <c r="V13" s="313">
        <v>2</v>
      </c>
      <c r="W13" s="314"/>
      <c r="X13" s="314"/>
      <c r="Y13" s="315">
        <v>2</v>
      </c>
      <c r="Z13" s="316">
        <v>2</v>
      </c>
      <c r="AA13" s="313">
        <v>0</v>
      </c>
      <c r="AB13" s="312">
        <v>124.19999999999999</v>
      </c>
      <c r="AC13" s="317">
        <v>19872</v>
      </c>
      <c r="AD13" s="318" t="s">
        <v>30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513</v>
      </c>
      <c r="C14" s="303" t="s">
        <v>560</v>
      </c>
      <c r="D14" s="304"/>
      <c r="E14" s="305">
        <v>0</v>
      </c>
      <c r="F14" s="306"/>
      <c r="G14" s="307"/>
      <c r="H14" s="308">
        <v>9.1999999999999993</v>
      </c>
      <c r="I14" s="309">
        <v>250</v>
      </c>
      <c r="J14" s="310" t="s">
        <v>545</v>
      </c>
      <c r="K14" s="287" t="s">
        <v>547</v>
      </c>
      <c r="L14" s="288">
        <v>2</v>
      </c>
      <c r="M14" s="311" t="s">
        <v>548</v>
      </c>
      <c r="N14" s="311">
        <v>0</v>
      </c>
      <c r="O14" s="311" t="s">
        <v>549</v>
      </c>
      <c r="P14" s="311" t="s">
        <v>550</v>
      </c>
      <c r="Q14" s="311">
        <v>0</v>
      </c>
      <c r="R14" s="311">
        <v>0</v>
      </c>
      <c r="S14" s="311">
        <v>0</v>
      </c>
      <c r="T14" s="312">
        <v>48</v>
      </c>
      <c r="U14" s="312">
        <v>4</v>
      </c>
      <c r="V14" s="313">
        <v>8</v>
      </c>
      <c r="W14" s="314"/>
      <c r="X14" s="314"/>
      <c r="Y14" s="315">
        <v>4</v>
      </c>
      <c r="Z14" s="316">
        <v>8</v>
      </c>
      <c r="AA14" s="313">
        <v>0</v>
      </c>
      <c r="AB14" s="312">
        <v>883.19999999999993</v>
      </c>
      <c r="AC14" s="317">
        <v>141312</v>
      </c>
      <c r="AD14" s="318" t="s">
        <v>129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 t="s">
        <v>513</v>
      </c>
      <c r="C15" s="303" t="s">
        <v>560</v>
      </c>
      <c r="D15" s="304"/>
      <c r="E15" s="305">
        <v>0</v>
      </c>
      <c r="F15" s="306"/>
      <c r="G15" s="307"/>
      <c r="H15" s="308">
        <v>24</v>
      </c>
      <c r="I15" s="309">
        <v>365</v>
      </c>
      <c r="J15" s="310" t="s">
        <v>561</v>
      </c>
      <c r="K15" s="287" t="s">
        <v>552</v>
      </c>
      <c r="L15" s="288">
        <v>1</v>
      </c>
      <c r="M15" s="311" t="s">
        <v>553</v>
      </c>
      <c r="N15" s="311">
        <v>0</v>
      </c>
      <c r="O15" s="311">
        <v>0</v>
      </c>
      <c r="P15" s="311" t="s">
        <v>136</v>
      </c>
      <c r="Q15" s="311" t="s">
        <v>373</v>
      </c>
      <c r="R15" s="311" t="s">
        <v>135</v>
      </c>
      <c r="S15" s="311">
        <v>0</v>
      </c>
      <c r="T15" s="312">
        <v>3</v>
      </c>
      <c r="U15" s="312">
        <v>1</v>
      </c>
      <c r="V15" s="313">
        <v>1</v>
      </c>
      <c r="W15" s="314"/>
      <c r="X15" s="314"/>
      <c r="Y15" s="315">
        <v>1</v>
      </c>
      <c r="Z15" s="316">
        <v>1</v>
      </c>
      <c r="AA15" s="313">
        <v>0</v>
      </c>
      <c r="AB15" s="312">
        <v>26.280000000000005</v>
      </c>
      <c r="AC15" s="317">
        <v>4204.8000000000011</v>
      </c>
      <c r="AD15" s="329" t="s">
        <v>30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 t="s">
        <v>513</v>
      </c>
      <c r="C16" s="303" t="s">
        <v>562</v>
      </c>
      <c r="D16" s="304"/>
      <c r="E16" s="305">
        <v>0</v>
      </c>
      <c r="F16" s="306"/>
      <c r="G16" s="307"/>
      <c r="H16" s="308">
        <v>9.1999999999999993</v>
      </c>
      <c r="I16" s="309">
        <v>250</v>
      </c>
      <c r="J16" s="310" t="s">
        <v>563</v>
      </c>
      <c r="K16" s="287" t="s">
        <v>547</v>
      </c>
      <c r="L16" s="288">
        <v>2</v>
      </c>
      <c r="M16" s="311" t="s">
        <v>548</v>
      </c>
      <c r="N16" s="311">
        <v>0</v>
      </c>
      <c r="O16" s="311" t="s">
        <v>549</v>
      </c>
      <c r="P16" s="311" t="s">
        <v>550</v>
      </c>
      <c r="Q16" s="311">
        <v>0</v>
      </c>
      <c r="R16" s="311">
        <v>0</v>
      </c>
      <c r="S16" s="311">
        <v>0</v>
      </c>
      <c r="T16" s="312">
        <v>48</v>
      </c>
      <c r="U16" s="312">
        <v>9</v>
      </c>
      <c r="V16" s="313">
        <v>18</v>
      </c>
      <c r="W16" s="314"/>
      <c r="X16" s="314"/>
      <c r="Y16" s="315">
        <v>9</v>
      </c>
      <c r="Z16" s="316">
        <v>18</v>
      </c>
      <c r="AA16" s="313">
        <v>0</v>
      </c>
      <c r="AB16" s="312">
        <v>1987.1999999999998</v>
      </c>
      <c r="AC16" s="317">
        <v>317952</v>
      </c>
      <c r="AD16" s="318" t="s">
        <v>129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02" t="s">
        <v>513</v>
      </c>
      <c r="C17" s="303" t="s">
        <v>564</v>
      </c>
      <c r="D17" s="304" t="s">
        <v>565</v>
      </c>
      <c r="E17" s="305">
        <v>0</v>
      </c>
      <c r="F17" s="306"/>
      <c r="G17" s="307"/>
      <c r="H17" s="308">
        <v>3</v>
      </c>
      <c r="I17" s="309">
        <v>250</v>
      </c>
      <c r="J17" s="310" t="s">
        <v>566</v>
      </c>
      <c r="K17" s="287" t="s">
        <v>55</v>
      </c>
      <c r="L17" s="288">
        <v>1</v>
      </c>
      <c r="M17" s="311" t="s">
        <v>484</v>
      </c>
      <c r="N17" s="311">
        <v>0</v>
      </c>
      <c r="O17" s="311" t="s">
        <v>139</v>
      </c>
      <c r="P17" s="311" t="s">
        <v>559</v>
      </c>
      <c r="Q17" s="311">
        <v>0</v>
      </c>
      <c r="R17" s="311">
        <v>0</v>
      </c>
      <c r="S17" s="311">
        <v>0</v>
      </c>
      <c r="T17" s="312">
        <v>27</v>
      </c>
      <c r="U17" s="312">
        <v>2</v>
      </c>
      <c r="V17" s="313">
        <v>2</v>
      </c>
      <c r="W17" s="314"/>
      <c r="X17" s="314"/>
      <c r="Y17" s="315">
        <v>2</v>
      </c>
      <c r="Z17" s="316">
        <v>2</v>
      </c>
      <c r="AA17" s="313">
        <v>0</v>
      </c>
      <c r="AB17" s="312">
        <v>40.5</v>
      </c>
      <c r="AC17" s="317">
        <v>6480</v>
      </c>
      <c r="AD17" s="318" t="s">
        <v>30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513</v>
      </c>
      <c r="C18" s="303" t="s">
        <v>567</v>
      </c>
      <c r="D18" s="304" t="s">
        <v>565</v>
      </c>
      <c r="E18" s="305">
        <v>0</v>
      </c>
      <c r="F18" s="306"/>
      <c r="G18" s="307"/>
      <c r="H18" s="308">
        <v>3</v>
      </c>
      <c r="I18" s="309">
        <v>250</v>
      </c>
      <c r="J18" s="310" t="s">
        <v>568</v>
      </c>
      <c r="K18" s="287" t="s">
        <v>55</v>
      </c>
      <c r="L18" s="288">
        <v>1</v>
      </c>
      <c r="M18" s="311" t="s">
        <v>569</v>
      </c>
      <c r="N18" s="311">
        <v>0</v>
      </c>
      <c r="O18" s="311" t="s">
        <v>139</v>
      </c>
      <c r="P18" s="311" t="s">
        <v>559</v>
      </c>
      <c r="Q18" s="311">
        <v>0</v>
      </c>
      <c r="R18" s="311">
        <v>0</v>
      </c>
      <c r="S18" s="311">
        <v>0</v>
      </c>
      <c r="T18" s="312">
        <v>19</v>
      </c>
      <c r="U18" s="312">
        <v>2</v>
      </c>
      <c r="V18" s="313">
        <v>2</v>
      </c>
      <c r="W18" s="314"/>
      <c r="X18" s="314"/>
      <c r="Y18" s="315">
        <v>2</v>
      </c>
      <c r="Z18" s="316">
        <v>2</v>
      </c>
      <c r="AA18" s="313">
        <v>0</v>
      </c>
      <c r="AB18" s="312">
        <v>28.499999999999996</v>
      </c>
      <c r="AC18" s="317">
        <v>4559.9999999999991</v>
      </c>
      <c r="AD18" s="318" t="s">
        <v>30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 t="s">
        <v>513</v>
      </c>
      <c r="C19" s="303" t="s">
        <v>324</v>
      </c>
      <c r="D19" s="304" t="s">
        <v>565</v>
      </c>
      <c r="E19" s="305">
        <v>0</v>
      </c>
      <c r="F19" s="306"/>
      <c r="G19" s="307"/>
      <c r="H19" s="308">
        <v>3</v>
      </c>
      <c r="I19" s="309">
        <v>250</v>
      </c>
      <c r="J19" s="310" t="s">
        <v>570</v>
      </c>
      <c r="K19" s="287" t="s">
        <v>55</v>
      </c>
      <c r="L19" s="288">
        <v>1</v>
      </c>
      <c r="M19" s="311" t="s">
        <v>484</v>
      </c>
      <c r="N19" s="311">
        <v>0</v>
      </c>
      <c r="O19" s="311" t="s">
        <v>139</v>
      </c>
      <c r="P19" s="311" t="s">
        <v>559</v>
      </c>
      <c r="Q19" s="311">
        <v>0</v>
      </c>
      <c r="R19" s="311">
        <v>0</v>
      </c>
      <c r="S19" s="311">
        <v>0</v>
      </c>
      <c r="T19" s="312">
        <v>27</v>
      </c>
      <c r="U19" s="312">
        <v>3</v>
      </c>
      <c r="V19" s="313">
        <v>3</v>
      </c>
      <c r="W19" s="314"/>
      <c r="X19" s="314"/>
      <c r="Y19" s="315">
        <v>3</v>
      </c>
      <c r="Z19" s="316">
        <v>3</v>
      </c>
      <c r="AA19" s="313">
        <v>0</v>
      </c>
      <c r="AB19" s="312">
        <v>60.75</v>
      </c>
      <c r="AC19" s="317">
        <v>9720</v>
      </c>
      <c r="AD19" s="318" t="s">
        <v>30</v>
      </c>
      <c r="AE19" s="319"/>
      <c r="AF19" s="320"/>
      <c r="AG19" s="311"/>
      <c r="AH19" s="137"/>
      <c r="AI19" s="321"/>
      <c r="AJ19" s="322"/>
      <c r="AK19" s="322">
        <f t="shared" si="0"/>
        <v>0</v>
      </c>
      <c r="AL19" s="323">
        <f t="shared" si="1"/>
        <v>0</v>
      </c>
      <c r="AM19" s="324"/>
      <c r="AN19" s="309">
        <f t="shared" si="2"/>
        <v>0</v>
      </c>
      <c r="AO19" s="312"/>
      <c r="AP19" s="317">
        <f t="shared" si="3"/>
        <v>0</v>
      </c>
      <c r="AQ19" s="325"/>
      <c r="AR19" s="326"/>
      <c r="AS19" s="325"/>
      <c r="AT19" s="326"/>
      <c r="AU19" s="325"/>
      <c r="AV19" s="326"/>
      <c r="AW19" s="325"/>
      <c r="AX19" s="327"/>
      <c r="AY19" s="328">
        <f t="shared" si="4"/>
        <v>0</v>
      </c>
    </row>
    <row r="20" spans="2:51" ht="22.5" customHeight="1">
      <c r="B20" s="302" t="s">
        <v>513</v>
      </c>
      <c r="C20" s="303" t="s">
        <v>571</v>
      </c>
      <c r="D20" s="304" t="s">
        <v>565</v>
      </c>
      <c r="E20" s="305">
        <v>0</v>
      </c>
      <c r="F20" s="306"/>
      <c r="G20" s="307"/>
      <c r="H20" s="308">
        <v>3</v>
      </c>
      <c r="I20" s="309">
        <v>250</v>
      </c>
      <c r="J20" s="310" t="s">
        <v>570</v>
      </c>
      <c r="K20" s="287" t="s">
        <v>55</v>
      </c>
      <c r="L20" s="288">
        <v>1</v>
      </c>
      <c r="M20" s="311" t="s">
        <v>484</v>
      </c>
      <c r="N20" s="311">
        <v>0</v>
      </c>
      <c r="O20" s="311" t="s">
        <v>139</v>
      </c>
      <c r="P20" s="311" t="s">
        <v>559</v>
      </c>
      <c r="Q20" s="311">
        <v>0</v>
      </c>
      <c r="R20" s="311">
        <v>0</v>
      </c>
      <c r="S20" s="311">
        <v>0</v>
      </c>
      <c r="T20" s="312">
        <v>27</v>
      </c>
      <c r="U20" s="312">
        <v>1</v>
      </c>
      <c r="V20" s="313">
        <v>1</v>
      </c>
      <c r="W20" s="314"/>
      <c r="X20" s="314"/>
      <c r="Y20" s="315">
        <v>1</v>
      </c>
      <c r="Z20" s="316">
        <v>1</v>
      </c>
      <c r="AA20" s="313">
        <v>0</v>
      </c>
      <c r="AB20" s="312">
        <v>20.25</v>
      </c>
      <c r="AC20" s="317">
        <v>3240</v>
      </c>
      <c r="AD20" s="318" t="s">
        <v>30</v>
      </c>
      <c r="AE20" s="319"/>
      <c r="AF20" s="320"/>
      <c r="AG20" s="311"/>
      <c r="AH20" s="137"/>
      <c r="AI20" s="321"/>
      <c r="AJ20" s="322"/>
      <c r="AK20" s="322">
        <f t="shared" si="0"/>
        <v>0</v>
      </c>
      <c r="AL20" s="323">
        <f t="shared" si="1"/>
        <v>0</v>
      </c>
      <c r="AM20" s="324"/>
      <c r="AN20" s="309">
        <f t="shared" si="2"/>
        <v>0</v>
      </c>
      <c r="AO20" s="312"/>
      <c r="AP20" s="317">
        <f t="shared" si="3"/>
        <v>0</v>
      </c>
      <c r="AQ20" s="325"/>
      <c r="AR20" s="326"/>
      <c r="AS20" s="325"/>
      <c r="AT20" s="326"/>
      <c r="AU20" s="325"/>
      <c r="AV20" s="326"/>
      <c r="AW20" s="325"/>
      <c r="AX20" s="327"/>
      <c r="AY20" s="328">
        <f t="shared" si="4"/>
        <v>0</v>
      </c>
    </row>
    <row r="21" spans="2:51" ht="22.5" customHeight="1">
      <c r="B21" s="302" t="s">
        <v>513</v>
      </c>
      <c r="C21" s="303" t="s">
        <v>572</v>
      </c>
      <c r="D21" s="304" t="s">
        <v>565</v>
      </c>
      <c r="E21" s="305">
        <v>0</v>
      </c>
      <c r="F21" s="306"/>
      <c r="G21" s="307"/>
      <c r="H21" s="308">
        <v>3</v>
      </c>
      <c r="I21" s="309">
        <v>250</v>
      </c>
      <c r="J21" s="310" t="s">
        <v>573</v>
      </c>
      <c r="K21" s="287" t="s">
        <v>55</v>
      </c>
      <c r="L21" s="288">
        <v>1</v>
      </c>
      <c r="M21" s="311" t="s">
        <v>569</v>
      </c>
      <c r="N21" s="311">
        <v>0</v>
      </c>
      <c r="O21" s="311" t="s">
        <v>139</v>
      </c>
      <c r="P21" s="311" t="s">
        <v>559</v>
      </c>
      <c r="Q21" s="311">
        <v>0</v>
      </c>
      <c r="R21" s="311">
        <v>0</v>
      </c>
      <c r="S21" s="311">
        <v>0</v>
      </c>
      <c r="T21" s="312">
        <v>19</v>
      </c>
      <c r="U21" s="312">
        <v>2</v>
      </c>
      <c r="V21" s="313">
        <v>2</v>
      </c>
      <c r="W21" s="314"/>
      <c r="X21" s="314"/>
      <c r="Y21" s="315">
        <v>2</v>
      </c>
      <c r="Z21" s="316">
        <v>2</v>
      </c>
      <c r="AA21" s="313">
        <v>0</v>
      </c>
      <c r="AB21" s="312">
        <v>28.499999999999996</v>
      </c>
      <c r="AC21" s="317">
        <v>4559.9999999999991</v>
      </c>
      <c r="AD21" s="318" t="s">
        <v>30</v>
      </c>
      <c r="AE21" s="319"/>
      <c r="AF21" s="320"/>
      <c r="AG21" s="311"/>
      <c r="AH21" s="137"/>
      <c r="AI21" s="321"/>
      <c r="AJ21" s="322"/>
      <c r="AK21" s="322">
        <f t="shared" si="0"/>
        <v>0</v>
      </c>
      <c r="AL21" s="323">
        <f t="shared" si="1"/>
        <v>0</v>
      </c>
      <c r="AM21" s="324"/>
      <c r="AN21" s="309">
        <f t="shared" si="2"/>
        <v>0</v>
      </c>
      <c r="AO21" s="312"/>
      <c r="AP21" s="317">
        <f t="shared" si="3"/>
        <v>0</v>
      </c>
      <c r="AQ21" s="325"/>
      <c r="AR21" s="326"/>
      <c r="AS21" s="325"/>
      <c r="AT21" s="326"/>
      <c r="AU21" s="325"/>
      <c r="AV21" s="326"/>
      <c r="AW21" s="325"/>
      <c r="AX21" s="327"/>
      <c r="AY21" s="328">
        <f t="shared" si="4"/>
        <v>0</v>
      </c>
    </row>
    <row r="22" spans="2:51" ht="22.5" customHeight="1">
      <c r="B22" s="302" t="s">
        <v>513</v>
      </c>
      <c r="C22" s="303" t="s">
        <v>571</v>
      </c>
      <c r="D22" s="304"/>
      <c r="E22" s="305">
        <v>0</v>
      </c>
      <c r="F22" s="306"/>
      <c r="G22" s="307"/>
      <c r="H22" s="308">
        <v>3</v>
      </c>
      <c r="I22" s="309">
        <v>250</v>
      </c>
      <c r="J22" s="310" t="s">
        <v>574</v>
      </c>
      <c r="K22" s="287" t="s">
        <v>54</v>
      </c>
      <c r="L22" s="288">
        <v>1</v>
      </c>
      <c r="M22" s="311" t="s">
        <v>548</v>
      </c>
      <c r="N22" s="311">
        <v>0</v>
      </c>
      <c r="O22" s="311" t="s">
        <v>575</v>
      </c>
      <c r="P22" s="311">
        <v>0</v>
      </c>
      <c r="Q22" s="311">
        <v>0</v>
      </c>
      <c r="R22" s="311">
        <v>0</v>
      </c>
      <c r="S22" s="311">
        <v>0</v>
      </c>
      <c r="T22" s="312">
        <v>48</v>
      </c>
      <c r="U22" s="312">
        <v>1</v>
      </c>
      <c r="V22" s="313">
        <v>1</v>
      </c>
      <c r="W22" s="314"/>
      <c r="X22" s="314"/>
      <c r="Y22" s="315">
        <v>1</v>
      </c>
      <c r="Z22" s="316">
        <v>1</v>
      </c>
      <c r="AA22" s="313">
        <v>0</v>
      </c>
      <c r="AB22" s="312">
        <v>36.000000000000007</v>
      </c>
      <c r="AC22" s="317">
        <v>5760.0000000000009</v>
      </c>
      <c r="AD22" s="318" t="s">
        <v>129</v>
      </c>
      <c r="AE22" s="319"/>
      <c r="AF22" s="320"/>
      <c r="AG22" s="311"/>
      <c r="AH22" s="137"/>
      <c r="AI22" s="321"/>
      <c r="AJ22" s="322"/>
      <c r="AK22" s="322">
        <f t="shared" si="0"/>
        <v>0</v>
      </c>
      <c r="AL22" s="323">
        <f t="shared" si="1"/>
        <v>0</v>
      </c>
      <c r="AM22" s="324"/>
      <c r="AN22" s="309">
        <f t="shared" si="2"/>
        <v>0</v>
      </c>
      <c r="AO22" s="312"/>
      <c r="AP22" s="317">
        <f t="shared" si="3"/>
        <v>0</v>
      </c>
      <c r="AQ22" s="325"/>
      <c r="AR22" s="326"/>
      <c r="AS22" s="325"/>
      <c r="AT22" s="326"/>
      <c r="AU22" s="325"/>
      <c r="AV22" s="326"/>
      <c r="AW22" s="325"/>
      <c r="AX22" s="327"/>
      <c r="AY22" s="328">
        <f t="shared" si="4"/>
        <v>0</v>
      </c>
    </row>
    <row r="23" spans="2:51" ht="22.5" customHeight="1">
      <c r="B23" s="302" t="s">
        <v>513</v>
      </c>
      <c r="C23" s="303" t="s">
        <v>576</v>
      </c>
      <c r="D23" s="304"/>
      <c r="E23" s="305">
        <v>0</v>
      </c>
      <c r="F23" s="306"/>
      <c r="G23" s="307"/>
      <c r="H23" s="308">
        <v>1</v>
      </c>
      <c r="I23" s="309">
        <v>250</v>
      </c>
      <c r="J23" s="310" t="s">
        <v>577</v>
      </c>
      <c r="K23" s="287" t="s">
        <v>432</v>
      </c>
      <c r="L23" s="288">
        <v>1</v>
      </c>
      <c r="M23" s="311" t="s">
        <v>548</v>
      </c>
      <c r="N23" s="311">
        <v>0</v>
      </c>
      <c r="O23" s="311" t="s">
        <v>575</v>
      </c>
      <c r="P23" s="311" t="s">
        <v>578</v>
      </c>
      <c r="Q23" s="311">
        <v>0</v>
      </c>
      <c r="R23" s="311">
        <v>0</v>
      </c>
      <c r="S23" s="311">
        <v>0</v>
      </c>
      <c r="T23" s="312">
        <v>48</v>
      </c>
      <c r="U23" s="312">
        <v>2</v>
      </c>
      <c r="V23" s="313">
        <v>2</v>
      </c>
      <c r="W23" s="314"/>
      <c r="X23" s="314"/>
      <c r="Y23" s="315">
        <v>2</v>
      </c>
      <c r="Z23" s="316">
        <v>2</v>
      </c>
      <c r="AA23" s="313">
        <v>0</v>
      </c>
      <c r="AB23" s="312">
        <v>24</v>
      </c>
      <c r="AC23" s="317">
        <v>3840</v>
      </c>
      <c r="AD23" s="318" t="s">
        <v>129</v>
      </c>
      <c r="AE23" s="319"/>
      <c r="AF23" s="320"/>
      <c r="AG23" s="311"/>
      <c r="AH23" s="137"/>
      <c r="AI23" s="321"/>
      <c r="AJ23" s="322"/>
      <c r="AK23" s="322">
        <f t="shared" si="0"/>
        <v>0</v>
      </c>
      <c r="AL23" s="323">
        <f t="shared" si="1"/>
        <v>0</v>
      </c>
      <c r="AM23" s="324"/>
      <c r="AN23" s="309">
        <f t="shared" si="2"/>
        <v>0</v>
      </c>
      <c r="AO23" s="312"/>
      <c r="AP23" s="317">
        <f t="shared" si="3"/>
        <v>0</v>
      </c>
      <c r="AQ23" s="325"/>
      <c r="AR23" s="326"/>
      <c r="AS23" s="325"/>
      <c r="AT23" s="326"/>
      <c r="AU23" s="325"/>
      <c r="AV23" s="326"/>
      <c r="AW23" s="325"/>
      <c r="AX23" s="327"/>
      <c r="AY23" s="328">
        <f t="shared" si="4"/>
        <v>0</v>
      </c>
    </row>
    <row r="24" spans="2:51" ht="22.5" customHeight="1">
      <c r="B24" s="302" t="s">
        <v>513</v>
      </c>
      <c r="C24" s="303" t="s">
        <v>579</v>
      </c>
      <c r="D24" s="304"/>
      <c r="E24" s="305">
        <v>0</v>
      </c>
      <c r="F24" s="306"/>
      <c r="G24" s="307"/>
      <c r="H24" s="308">
        <v>3</v>
      </c>
      <c r="I24" s="309">
        <v>250</v>
      </c>
      <c r="J24" s="310" t="s">
        <v>580</v>
      </c>
      <c r="K24" s="287" t="s">
        <v>581</v>
      </c>
      <c r="L24" s="288">
        <v>1</v>
      </c>
      <c r="M24" s="311" t="s">
        <v>582</v>
      </c>
      <c r="N24" s="311" t="s">
        <v>121</v>
      </c>
      <c r="O24" s="311" t="s">
        <v>583</v>
      </c>
      <c r="P24" s="311" t="s">
        <v>584</v>
      </c>
      <c r="Q24" s="311" t="s">
        <v>124</v>
      </c>
      <c r="R24" s="311">
        <v>0</v>
      </c>
      <c r="S24" s="311">
        <v>0</v>
      </c>
      <c r="T24" s="312">
        <v>50</v>
      </c>
      <c r="U24" s="312">
        <v>4</v>
      </c>
      <c r="V24" s="313">
        <v>4</v>
      </c>
      <c r="W24" s="314"/>
      <c r="X24" s="314"/>
      <c r="Y24" s="315">
        <v>4</v>
      </c>
      <c r="Z24" s="316">
        <v>4</v>
      </c>
      <c r="AA24" s="313">
        <v>0</v>
      </c>
      <c r="AB24" s="312">
        <v>150.00000000000003</v>
      </c>
      <c r="AC24" s="317">
        <v>24000.000000000004</v>
      </c>
      <c r="AD24" s="318" t="s">
        <v>30</v>
      </c>
      <c r="AE24" s="319"/>
      <c r="AF24" s="320"/>
      <c r="AG24" s="311"/>
      <c r="AH24" s="137"/>
      <c r="AI24" s="321"/>
      <c r="AJ24" s="322"/>
      <c r="AK24" s="322">
        <f t="shared" si="0"/>
        <v>0</v>
      </c>
      <c r="AL24" s="323">
        <f t="shared" si="1"/>
        <v>0</v>
      </c>
      <c r="AM24" s="324"/>
      <c r="AN24" s="309">
        <f t="shared" si="2"/>
        <v>0</v>
      </c>
      <c r="AO24" s="312"/>
      <c r="AP24" s="317">
        <f t="shared" si="3"/>
        <v>0</v>
      </c>
      <c r="AQ24" s="325"/>
      <c r="AR24" s="326"/>
      <c r="AS24" s="325"/>
      <c r="AT24" s="326"/>
      <c r="AU24" s="325"/>
      <c r="AV24" s="326"/>
      <c r="AW24" s="325"/>
      <c r="AX24" s="327"/>
      <c r="AY24" s="328">
        <f t="shared" si="4"/>
        <v>0</v>
      </c>
    </row>
    <row r="25" spans="2:51" ht="22.5" customHeight="1">
      <c r="B25" s="302"/>
      <c r="C25" s="303"/>
      <c r="D25" s="304"/>
      <c r="E25" s="305">
        <v>0</v>
      </c>
      <c r="F25" s="306"/>
      <c r="G25" s="307"/>
      <c r="H25" s="308" t="s">
        <v>219</v>
      </c>
      <c r="I25" s="308" t="s">
        <v>219</v>
      </c>
      <c r="J25" s="310" t="s">
        <v>219</v>
      </c>
      <c r="K25" s="287" t="s">
        <v>147</v>
      </c>
      <c r="L25" s="288" t="s">
        <v>148</v>
      </c>
      <c r="M25" s="311">
        <v>0</v>
      </c>
      <c r="N25" s="311">
        <v>0</v>
      </c>
      <c r="O25" s="311">
        <v>0</v>
      </c>
      <c r="P25" s="311">
        <v>0</v>
      </c>
      <c r="Q25" s="311">
        <v>0</v>
      </c>
      <c r="R25" s="311">
        <v>0</v>
      </c>
      <c r="S25" s="311">
        <v>0</v>
      </c>
      <c r="T25" s="312" t="s">
        <v>147</v>
      </c>
      <c r="U25" s="312"/>
      <c r="V25" s="313">
        <v>0</v>
      </c>
      <c r="W25" s="314"/>
      <c r="X25" s="314"/>
      <c r="Y25" s="315" t="s">
        <v>148</v>
      </c>
      <c r="Z25" s="316" t="s">
        <v>148</v>
      </c>
      <c r="AA25" s="313">
        <v>0</v>
      </c>
      <c r="AB25" s="312" t="s">
        <v>148</v>
      </c>
      <c r="AC25" s="317" t="s">
        <v>148</v>
      </c>
      <c r="AD25" s="318">
        <v>0</v>
      </c>
      <c r="AE25" s="319"/>
      <c r="AF25" s="320"/>
      <c r="AG25" s="311"/>
      <c r="AH25" s="137"/>
      <c r="AI25" s="321"/>
      <c r="AJ25" s="322"/>
      <c r="AK25" s="322"/>
      <c r="AL25" s="323"/>
      <c r="AM25" s="324"/>
      <c r="AN25" s="309"/>
      <c r="AO25" s="312"/>
      <c r="AP25" s="317"/>
      <c r="AQ25" s="325"/>
      <c r="AR25" s="326"/>
      <c r="AS25" s="325"/>
      <c r="AT25" s="326"/>
      <c r="AU25" s="325"/>
      <c r="AV25" s="326"/>
      <c r="AW25" s="325"/>
      <c r="AX25" s="327"/>
      <c r="AY25" s="328"/>
    </row>
    <row r="26" spans="2:51" ht="22.5" customHeight="1">
      <c r="B26" s="302"/>
      <c r="C26" s="303"/>
      <c r="D26" s="304"/>
      <c r="E26" s="305">
        <v>0</v>
      </c>
      <c r="F26" s="306"/>
      <c r="G26" s="307"/>
      <c r="H26" s="308" t="s">
        <v>219</v>
      </c>
      <c r="I26" s="308" t="s">
        <v>219</v>
      </c>
      <c r="J26" s="310" t="s">
        <v>219</v>
      </c>
      <c r="K26" s="330" t="s">
        <v>147</v>
      </c>
      <c r="L26" s="331" t="s">
        <v>148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14" t="s">
        <v>147</v>
      </c>
      <c r="U26" s="314"/>
      <c r="V26" s="313">
        <v>0</v>
      </c>
      <c r="W26" s="314"/>
      <c r="X26" s="314"/>
      <c r="Y26" s="315" t="s">
        <v>148</v>
      </c>
      <c r="Z26" s="316" t="s">
        <v>148</v>
      </c>
      <c r="AA26" s="313">
        <v>0</v>
      </c>
      <c r="AB26" s="314" t="s">
        <v>148</v>
      </c>
      <c r="AC26" s="333" t="s">
        <v>148</v>
      </c>
      <c r="AD26" s="334">
        <v>0</v>
      </c>
      <c r="AE26" s="335"/>
      <c r="AF26" s="336"/>
      <c r="AG26" s="332"/>
      <c r="AH26" s="138"/>
      <c r="AI26" s="337"/>
      <c r="AJ26" s="315"/>
      <c r="AK26" s="315"/>
      <c r="AL26" s="338"/>
      <c r="AM26" s="339"/>
      <c r="AN26" s="340"/>
      <c r="AO26" s="314"/>
      <c r="AP26" s="333"/>
      <c r="AQ26" s="325"/>
      <c r="AR26" s="326"/>
      <c r="AS26" s="325"/>
      <c r="AT26" s="326"/>
      <c r="AU26" s="325"/>
      <c r="AV26" s="326"/>
      <c r="AW26" s="325"/>
      <c r="AX26" s="327"/>
      <c r="AY26" s="341"/>
    </row>
    <row r="27" spans="2:51" ht="22.5" customHeight="1" thickBot="1">
      <c r="B27" s="342"/>
      <c r="C27" s="343"/>
      <c r="D27" s="344"/>
      <c r="E27" s="345">
        <v>0</v>
      </c>
      <c r="F27" s="346"/>
      <c r="G27" s="347"/>
      <c r="H27" s="348" t="s">
        <v>219</v>
      </c>
      <c r="I27" s="348" t="s">
        <v>219</v>
      </c>
      <c r="J27" s="350" t="s">
        <v>219</v>
      </c>
      <c r="K27" s="351" t="s">
        <v>147</v>
      </c>
      <c r="L27" s="352" t="s">
        <v>148</v>
      </c>
      <c r="M27" s="353">
        <v>0</v>
      </c>
      <c r="N27" s="353">
        <v>0</v>
      </c>
      <c r="O27" s="353">
        <v>0</v>
      </c>
      <c r="P27" s="353">
        <v>0</v>
      </c>
      <c r="Q27" s="353">
        <v>0</v>
      </c>
      <c r="R27" s="353">
        <v>0</v>
      </c>
      <c r="S27" s="353">
        <v>0</v>
      </c>
      <c r="T27" s="354" t="s">
        <v>147</v>
      </c>
      <c r="U27" s="354"/>
      <c r="V27" s="313">
        <v>0</v>
      </c>
      <c r="W27" s="355"/>
      <c r="X27" s="355"/>
      <c r="Y27" s="356" t="s">
        <v>148</v>
      </c>
      <c r="Z27" s="357" t="s">
        <v>148</v>
      </c>
      <c r="AA27" s="358">
        <v>0</v>
      </c>
      <c r="AB27" s="354" t="s">
        <v>148</v>
      </c>
      <c r="AC27" s="359" t="s">
        <v>148</v>
      </c>
      <c r="AD27" s="360">
        <v>0</v>
      </c>
      <c r="AE27" s="361"/>
      <c r="AF27" s="362"/>
      <c r="AG27" s="353"/>
      <c r="AH27" s="139"/>
      <c r="AI27" s="363"/>
      <c r="AJ27" s="364"/>
      <c r="AK27" s="364"/>
      <c r="AL27" s="365"/>
      <c r="AM27" s="366"/>
      <c r="AN27" s="349"/>
      <c r="AO27" s="354"/>
      <c r="AP27" s="359"/>
      <c r="AQ27" s="367"/>
      <c r="AR27" s="368"/>
      <c r="AS27" s="367"/>
      <c r="AT27" s="368"/>
      <c r="AU27" s="367"/>
      <c r="AV27" s="368"/>
      <c r="AW27" s="367"/>
      <c r="AX27" s="369"/>
      <c r="AY27" s="370"/>
    </row>
    <row r="28" spans="2:51" ht="30" customHeight="1" thickTop="1"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2" t="s">
        <v>39</v>
      </c>
      <c r="AC28" s="372" t="s">
        <v>585</v>
      </c>
      <c r="AE28" s="371"/>
      <c r="AF28" s="371"/>
      <c r="AG28" s="371"/>
      <c r="AH28" s="371"/>
      <c r="AI28" s="371"/>
      <c r="AJ28" s="373"/>
      <c r="AK28" s="374" t="s">
        <v>106</v>
      </c>
      <c r="AL28" s="374" t="s">
        <v>107</v>
      </c>
      <c r="AM28" s="375" t="s">
        <v>28</v>
      </c>
      <c r="AN28" s="31">
        <f>SUM(AN10:AN27)</f>
        <v>0</v>
      </c>
      <c r="AO28" s="376" t="s">
        <v>29</v>
      </c>
      <c r="AP28" s="31">
        <f>SUM(AP10:AP27)</f>
        <v>0</v>
      </c>
      <c r="AQ28" s="376" t="s">
        <v>67</v>
      </c>
      <c r="AR28" s="31">
        <f>SUM(AQ10:AQ27)</f>
        <v>0</v>
      </c>
      <c r="AS28" s="377" t="s">
        <v>75</v>
      </c>
      <c r="AT28" s="31">
        <f>SUM(AS10:AS27)</f>
        <v>0</v>
      </c>
      <c r="AU28" s="377" t="s">
        <v>76</v>
      </c>
      <c r="AV28" s="31">
        <f>SUM(AU10:AU27)</f>
        <v>0</v>
      </c>
      <c r="AW28" s="377" t="s">
        <v>77</v>
      </c>
      <c r="AX28" s="31">
        <f>SUM(AW10:AW27)</f>
        <v>0</v>
      </c>
      <c r="AY28" s="440" t="s">
        <v>276</v>
      </c>
    </row>
    <row r="29" spans="2:51" ht="15" customHeight="1" thickBot="1">
      <c r="AB29" s="378" t="s">
        <v>586</v>
      </c>
      <c r="AC29" s="379">
        <v>10</v>
      </c>
      <c r="AK29" s="380" t="s">
        <v>587</v>
      </c>
      <c r="AL29" s="380">
        <f>$D$4</f>
        <v>10</v>
      </c>
      <c r="AM29" s="381"/>
      <c r="AN29" s="376"/>
      <c r="AO29" s="376"/>
      <c r="AP29" s="31"/>
      <c r="AY29" s="441"/>
    </row>
    <row r="30" spans="2:51" s="384" customFormat="1" ht="33" customHeight="1" thickTop="1" thickBot="1">
      <c r="B30" s="382"/>
      <c r="C30" s="382"/>
      <c r="D30" s="383"/>
      <c r="E30" s="383"/>
      <c r="F30" s="383"/>
      <c r="G30" s="383"/>
      <c r="AB30" s="98">
        <v>7189.2599999999993</v>
      </c>
      <c r="AC30" s="87">
        <v>1150281.6000000001</v>
      </c>
      <c r="AD30" s="43"/>
      <c r="AE30" s="43"/>
      <c r="AF30" s="43"/>
      <c r="AG30" s="43"/>
      <c r="AH30" s="43"/>
      <c r="AI30" s="43"/>
      <c r="AJ30" s="43"/>
      <c r="AK30" s="99">
        <f t="array" ref="AK30">SUM(IF(ISERROR(AK10:AK27),0,(AK10:AK27)))</f>
        <v>0</v>
      </c>
      <c r="AL30" s="66">
        <f t="array" ref="AL30">SUM(IF(ISERROR(AL10:AL27),0,(AL10:AL27)))</f>
        <v>0</v>
      </c>
      <c r="AM30" s="209"/>
      <c r="AN30" s="46"/>
      <c r="AO30" s="376"/>
      <c r="AP30" s="31"/>
      <c r="AQ30" s="385"/>
      <c r="AR30" s="385"/>
      <c r="AS30" s="385"/>
      <c r="AT30" s="385"/>
      <c r="AU30" s="385"/>
      <c r="AV30" s="385"/>
      <c r="AW30" s="385"/>
      <c r="AX30" s="385"/>
      <c r="AY30" s="42">
        <f t="array" ref="AY30">SUM(IF(ISERROR(AY10:AY27),0,(AY10:AY27)))</f>
        <v>0</v>
      </c>
    </row>
    <row r="31" spans="2:51" s="384" customFormat="1" ht="39.950000000000003" customHeight="1" thickTop="1" thickBot="1">
      <c r="B31" s="382"/>
      <c r="C31" s="382"/>
      <c r="D31" s="383"/>
      <c r="E31" s="383"/>
      <c r="F31" s="383"/>
      <c r="G31" s="383"/>
      <c r="AB31" s="88"/>
      <c r="AC31" s="89"/>
      <c r="AD31" s="43"/>
      <c r="AE31" s="43"/>
      <c r="AF31" s="43"/>
      <c r="AG31" s="43"/>
      <c r="AH31" s="43"/>
      <c r="AI31" s="43"/>
      <c r="AJ31" s="43"/>
      <c r="AK31" s="88"/>
      <c r="AL31" s="89"/>
      <c r="AM31" s="49"/>
      <c r="AN31" s="46"/>
      <c r="AO31" s="376"/>
      <c r="AP31" s="31"/>
      <c r="AQ31" s="385"/>
      <c r="AR31" s="385"/>
      <c r="AS31" s="385"/>
      <c r="AT31" s="385"/>
      <c r="AU31" s="385"/>
      <c r="AV31" s="385"/>
      <c r="AW31" s="385"/>
      <c r="AX31" s="385"/>
      <c r="AY31" s="386" t="s">
        <v>588</v>
      </c>
    </row>
    <row r="32" spans="2:51" s="384" customFormat="1" ht="33" customHeight="1" thickTop="1" thickBot="1">
      <c r="B32" s="382"/>
      <c r="C32" s="382"/>
      <c r="D32" s="383"/>
      <c r="E32" s="383"/>
      <c r="F32" s="383"/>
      <c r="G32" s="383"/>
      <c r="AB32" s="88"/>
      <c r="AC32" s="89"/>
      <c r="AD32" s="43"/>
      <c r="AE32" s="43"/>
      <c r="AF32" s="43"/>
      <c r="AG32" s="43"/>
      <c r="AH32" s="43"/>
      <c r="AI32" s="43"/>
      <c r="AJ32" s="43"/>
      <c r="AK32" s="397" t="s">
        <v>109</v>
      </c>
      <c r="AL32" s="397" t="s">
        <v>110</v>
      </c>
      <c r="AM32" s="49"/>
      <c r="AN32" s="46"/>
      <c r="AO32" s="376"/>
      <c r="AP32" s="31"/>
      <c r="AQ32" s="385"/>
      <c r="AR32" s="385"/>
      <c r="AS32" s="385"/>
      <c r="AT32" s="385"/>
      <c r="AU32" s="385"/>
      <c r="AV32" s="385"/>
      <c r="AW32" s="385"/>
      <c r="AX32" s="385"/>
      <c r="AY32" s="42">
        <f>AY30*1.1</f>
        <v>0</v>
      </c>
    </row>
    <row r="33" spans="2:50" s="384" customFormat="1" ht="22.5" customHeight="1" thickTop="1" thickBot="1">
      <c r="B33" s="382"/>
      <c r="C33" s="382"/>
      <c r="D33" s="383"/>
      <c r="E33" s="383"/>
      <c r="F33" s="383"/>
      <c r="G33" s="383"/>
      <c r="AB33" s="40"/>
      <c r="AC33" s="43"/>
      <c r="AD33" s="43"/>
      <c r="AE33" s="43"/>
      <c r="AF33" s="43"/>
      <c r="AG33" s="43"/>
      <c r="AH33" s="43"/>
      <c r="AI33" s="43"/>
      <c r="AJ33" s="43"/>
      <c r="AK33" s="398">
        <f>$D$4</f>
        <v>10</v>
      </c>
      <c r="AL33" s="398">
        <f>$D$4</f>
        <v>10</v>
      </c>
      <c r="AM33" s="45"/>
      <c r="AN33" s="43"/>
      <c r="AO33" s="47"/>
      <c r="AP33" s="43"/>
      <c r="AQ33" s="385"/>
      <c r="AR33" s="385"/>
      <c r="AS33" s="385"/>
      <c r="AT33" s="385"/>
      <c r="AU33" s="385"/>
      <c r="AV33" s="385"/>
      <c r="AW33" s="385"/>
      <c r="AX33" s="385"/>
    </row>
    <row r="34" spans="2:50" ht="39.950000000000003" customHeight="1" thickTop="1" thickBot="1">
      <c r="AB34" s="391"/>
      <c r="AC34" s="44"/>
      <c r="AD34" s="391"/>
      <c r="AE34" s="391"/>
      <c r="AF34" s="391"/>
      <c r="AG34" s="391"/>
      <c r="AH34" s="391"/>
      <c r="AI34" s="391"/>
      <c r="AJ34" s="391"/>
      <c r="AK34" s="87">
        <f>AC30-AL30</f>
        <v>1150281.6000000001</v>
      </c>
      <c r="AL34" s="87" t="s">
        <v>589</v>
      </c>
      <c r="AM34" s="392"/>
      <c r="AN34" s="393"/>
      <c r="AO34" s="442"/>
      <c r="AP34" s="442"/>
      <c r="AV34" s="394"/>
      <c r="AW34" s="394"/>
      <c r="AX34" s="394"/>
    </row>
    <row r="35" spans="2:50" ht="37.5" customHeight="1" thickTop="1">
      <c r="AL35" s="222" t="s">
        <v>115</v>
      </c>
      <c r="AM35" s="395"/>
      <c r="AV35" s="394"/>
      <c r="AW35" s="407"/>
      <c r="AX35" s="407"/>
    </row>
    <row r="36" spans="2:50" ht="39.950000000000003" customHeight="1">
      <c r="AV36" s="394"/>
      <c r="AW36" s="407"/>
      <c r="AX36" s="407"/>
    </row>
    <row r="37" spans="2:50" ht="37.5" customHeight="1">
      <c r="AV37" s="394"/>
      <c r="AW37" s="407"/>
      <c r="AX37" s="407"/>
    </row>
  </sheetData>
  <autoFilter ref="B8:AL34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37:AX37"/>
    <mergeCell ref="R8:R9"/>
    <mergeCell ref="S8:S9"/>
    <mergeCell ref="AA8:AA9"/>
    <mergeCell ref="AD8:AD9"/>
    <mergeCell ref="AE8:AE9"/>
    <mergeCell ref="AF8:AF9"/>
    <mergeCell ref="AG8:AG9"/>
    <mergeCell ref="AY28:AY29"/>
    <mergeCell ref="AO34:AP34"/>
    <mergeCell ref="AW35:AX35"/>
    <mergeCell ref="AW36:AX36"/>
  </mergeCells>
  <phoneticPr fontId="105"/>
  <conditionalFormatting sqref="Y10:Y11 Y15:Y27 AJ15:AJ27">
    <cfRule type="expression" dxfId="31" priority="6">
      <formula>Y10="手入力"</formula>
    </cfRule>
  </conditionalFormatting>
  <conditionalFormatting sqref="AJ10:AJ11">
    <cfRule type="expression" dxfId="30" priority="5">
      <formula>AJ10="手入力"</formula>
    </cfRule>
  </conditionalFormatting>
  <conditionalFormatting sqref="Y12:Y13">
    <cfRule type="expression" dxfId="29" priority="4">
      <formula>Y12="手入力"</formula>
    </cfRule>
  </conditionalFormatting>
  <conditionalFormatting sqref="AJ12:AJ13">
    <cfRule type="expression" dxfId="28" priority="3">
      <formula>AJ12="手入力"</formula>
    </cfRule>
  </conditionalFormatting>
  <conditionalFormatting sqref="Y14">
    <cfRule type="expression" dxfId="27" priority="2">
      <formula>Y14="手入力"</formula>
    </cfRule>
  </conditionalFormatting>
  <conditionalFormatting sqref="AJ14">
    <cfRule type="expression" dxfId="26" priority="1">
      <formula>AJ14="手入力"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35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AF12" sqref="AF12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590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591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152</v>
      </c>
      <c r="C5" s="235"/>
      <c r="D5" s="204">
        <v>16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199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155</v>
      </c>
      <c r="AT7" s="242"/>
      <c r="AU7" s="242"/>
      <c r="AV7" s="242"/>
      <c r="AW7" s="242"/>
      <c r="AX7" s="242"/>
      <c r="AY7" s="243" t="s">
        <v>200</v>
      </c>
    </row>
    <row r="8" spans="2:51" ht="22.5" customHeight="1" thickBot="1">
      <c r="B8" s="460" t="s">
        <v>3</v>
      </c>
      <c r="C8" s="462" t="s">
        <v>4</v>
      </c>
      <c r="D8" s="464" t="s">
        <v>202</v>
      </c>
      <c r="E8" s="466" t="s">
        <v>78</v>
      </c>
      <c r="F8" s="244" t="s">
        <v>102</v>
      </c>
      <c r="G8" s="244" t="s">
        <v>103</v>
      </c>
      <c r="H8" s="245" t="s">
        <v>5</v>
      </c>
      <c r="I8" s="246" t="s">
        <v>416</v>
      </c>
      <c r="J8" s="467" t="s">
        <v>6</v>
      </c>
      <c r="K8" s="443" t="s">
        <v>206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278" t="s">
        <v>592</v>
      </c>
      <c r="C10" s="279" t="s">
        <v>208</v>
      </c>
      <c r="D10" s="280"/>
      <c r="E10" s="281">
        <v>0</v>
      </c>
      <c r="F10" s="282"/>
      <c r="G10" s="283"/>
      <c r="H10" s="284">
        <v>12</v>
      </c>
      <c r="I10" s="285">
        <v>253</v>
      </c>
      <c r="J10" s="286" t="s">
        <v>593</v>
      </c>
      <c r="K10" s="287" t="s">
        <v>314</v>
      </c>
      <c r="L10" s="288">
        <v>2</v>
      </c>
      <c r="M10" s="289" t="s">
        <v>288</v>
      </c>
      <c r="N10" s="289">
        <v>0</v>
      </c>
      <c r="O10" s="289">
        <v>0</v>
      </c>
      <c r="P10" s="289" t="s">
        <v>594</v>
      </c>
      <c r="Q10" s="289" t="s">
        <v>595</v>
      </c>
      <c r="R10" s="289">
        <v>0</v>
      </c>
      <c r="S10" s="289">
        <v>0</v>
      </c>
      <c r="T10" s="290">
        <v>11</v>
      </c>
      <c r="U10" s="290">
        <v>1</v>
      </c>
      <c r="V10" s="291">
        <v>2</v>
      </c>
      <c r="W10" s="290"/>
      <c r="X10" s="290"/>
      <c r="Y10" s="292">
        <v>1</v>
      </c>
      <c r="Z10" s="293">
        <v>2</v>
      </c>
      <c r="AA10" s="291" t="s">
        <v>228</v>
      </c>
      <c r="AB10" s="290">
        <v>66.792000000000002</v>
      </c>
      <c r="AC10" s="294">
        <v>10686.720000000001</v>
      </c>
      <c r="AD10" s="295" t="s">
        <v>129</v>
      </c>
      <c r="AE10" s="296"/>
      <c r="AF10" s="297"/>
      <c r="AG10" s="289"/>
      <c r="AH10" s="136"/>
      <c r="AI10" s="298"/>
      <c r="AJ10" s="292"/>
      <c r="AK10" s="292">
        <f t="shared" ref="AK10:AK22" si="0">(AI10/1000)*H10*I10*AJ10</f>
        <v>0</v>
      </c>
      <c r="AL10" s="299">
        <f t="shared" ref="AL10:AL22" si="1">AK10*$D$5*$D$4</f>
        <v>0</v>
      </c>
      <c r="AM10" s="300"/>
      <c r="AN10" s="285">
        <f t="shared" ref="AN10:AN22" si="2">AJ10*AM10</f>
        <v>0</v>
      </c>
      <c r="AO10" s="290"/>
      <c r="AP10" s="294">
        <f t="shared" ref="AP10:AP22" si="3">AJ10*AO10</f>
        <v>0</v>
      </c>
      <c r="AQ10" s="157"/>
      <c r="AR10" s="124"/>
      <c r="AS10" s="157"/>
      <c r="AT10" s="124"/>
      <c r="AU10" s="157"/>
      <c r="AV10" s="124"/>
      <c r="AW10" s="157"/>
      <c r="AX10" s="180"/>
      <c r="AY10" s="301">
        <f t="shared" ref="AY10:AY22" si="4">AN10+AP10+AQ10+AS10+AU10+AW10</f>
        <v>0</v>
      </c>
    </row>
    <row r="11" spans="2:51" ht="22.5" customHeight="1">
      <c r="B11" s="302" t="s">
        <v>592</v>
      </c>
      <c r="C11" s="303" t="s">
        <v>596</v>
      </c>
      <c r="D11" s="304"/>
      <c r="E11" s="305">
        <v>0</v>
      </c>
      <c r="F11" s="306"/>
      <c r="G11" s="307"/>
      <c r="H11" s="308">
        <v>9.1999999999999993</v>
      </c>
      <c r="I11" s="309">
        <v>253</v>
      </c>
      <c r="J11" s="310" t="s">
        <v>597</v>
      </c>
      <c r="K11" s="287" t="s">
        <v>170</v>
      </c>
      <c r="L11" s="288">
        <v>1</v>
      </c>
      <c r="M11" s="311" t="s">
        <v>548</v>
      </c>
      <c r="N11" s="311">
        <v>0</v>
      </c>
      <c r="O11" s="311" t="s">
        <v>237</v>
      </c>
      <c r="P11" s="311" t="s">
        <v>134</v>
      </c>
      <c r="Q11" s="311">
        <v>0</v>
      </c>
      <c r="R11" s="311">
        <v>0</v>
      </c>
      <c r="S11" s="311">
        <v>0</v>
      </c>
      <c r="T11" s="312">
        <v>48</v>
      </c>
      <c r="U11" s="312">
        <v>2</v>
      </c>
      <c r="V11" s="313">
        <v>2</v>
      </c>
      <c r="W11" s="314"/>
      <c r="X11" s="314"/>
      <c r="Y11" s="315">
        <v>2</v>
      </c>
      <c r="Z11" s="316">
        <v>2</v>
      </c>
      <c r="AA11" s="313" t="s">
        <v>365</v>
      </c>
      <c r="AB11" s="312">
        <v>223.4496</v>
      </c>
      <c r="AC11" s="317">
        <v>35751.936000000002</v>
      </c>
      <c r="AD11" s="318" t="s">
        <v>129</v>
      </c>
      <c r="AE11" s="319"/>
      <c r="AF11" s="320"/>
      <c r="AG11" s="311"/>
      <c r="AH11" s="137"/>
      <c r="AI11" s="321"/>
      <c r="AJ11" s="322"/>
      <c r="AK11" s="322">
        <f t="shared" si="0"/>
        <v>0</v>
      </c>
      <c r="AL11" s="323">
        <f t="shared" si="1"/>
        <v>0</v>
      </c>
      <c r="AM11" s="324"/>
      <c r="AN11" s="309">
        <f t="shared" si="2"/>
        <v>0</v>
      </c>
      <c r="AO11" s="312"/>
      <c r="AP11" s="317">
        <f t="shared" si="3"/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si="4"/>
        <v>0</v>
      </c>
    </row>
    <row r="12" spans="2:51" ht="22.5" customHeight="1">
      <c r="B12" s="302" t="s">
        <v>598</v>
      </c>
      <c r="C12" s="303" t="s">
        <v>274</v>
      </c>
      <c r="D12" s="304"/>
      <c r="E12" s="305" t="s">
        <v>218</v>
      </c>
      <c r="F12" s="306"/>
      <c r="G12" s="307"/>
      <c r="H12" s="308" t="s">
        <v>219</v>
      </c>
      <c r="I12" s="309" t="s">
        <v>219</v>
      </c>
      <c r="J12" s="310" t="s">
        <v>599</v>
      </c>
      <c r="K12" s="287" t="s">
        <v>600</v>
      </c>
      <c r="L12" s="288">
        <v>1</v>
      </c>
      <c r="M12" s="311" t="s">
        <v>221</v>
      </c>
      <c r="N12" s="311">
        <v>0</v>
      </c>
      <c r="O12" s="311">
        <v>0</v>
      </c>
      <c r="P12" s="311" t="s">
        <v>601</v>
      </c>
      <c r="Q12" s="311" t="s">
        <v>438</v>
      </c>
      <c r="R12" s="311" t="s">
        <v>135</v>
      </c>
      <c r="S12" s="311">
        <v>0</v>
      </c>
      <c r="T12" s="312" t="s">
        <v>219</v>
      </c>
      <c r="U12" s="312">
        <v>1</v>
      </c>
      <c r="V12" s="313">
        <v>1</v>
      </c>
      <c r="W12" s="314"/>
      <c r="X12" s="314"/>
      <c r="Y12" s="315">
        <v>1</v>
      </c>
      <c r="Z12" s="316" t="s">
        <v>148</v>
      </c>
      <c r="AA12" s="313">
        <v>0</v>
      </c>
      <c r="AB12" s="312" t="s">
        <v>219</v>
      </c>
      <c r="AC12" s="317" t="s">
        <v>219</v>
      </c>
      <c r="AD12" s="318" t="s">
        <v>222</v>
      </c>
      <c r="AE12" s="319"/>
      <c r="AF12" s="320"/>
      <c r="AG12" s="311"/>
      <c r="AH12" s="137"/>
      <c r="AI12" s="321"/>
      <c r="AJ12" s="322"/>
      <c r="AK12" s="322"/>
      <c r="AL12" s="396"/>
      <c r="AM12" s="324"/>
      <c r="AN12" s="309"/>
      <c r="AO12" s="312"/>
      <c r="AP12" s="317"/>
      <c r="AQ12" s="325"/>
      <c r="AR12" s="326"/>
      <c r="AS12" s="325"/>
      <c r="AT12" s="326"/>
      <c r="AU12" s="325"/>
      <c r="AV12" s="326"/>
      <c r="AW12" s="325"/>
      <c r="AX12" s="327"/>
      <c r="AY12" s="328"/>
    </row>
    <row r="13" spans="2:51" ht="22.5" customHeight="1">
      <c r="B13" s="302" t="s">
        <v>592</v>
      </c>
      <c r="C13" s="303" t="s">
        <v>274</v>
      </c>
      <c r="D13" s="304"/>
      <c r="E13" s="305">
        <v>0</v>
      </c>
      <c r="F13" s="306"/>
      <c r="G13" s="307"/>
      <c r="H13" s="308">
        <v>9.1999999999999993</v>
      </c>
      <c r="I13" s="309">
        <v>253</v>
      </c>
      <c r="J13" s="310" t="s">
        <v>602</v>
      </c>
      <c r="K13" s="287" t="s">
        <v>170</v>
      </c>
      <c r="L13" s="288">
        <v>1</v>
      </c>
      <c r="M13" s="311" t="s">
        <v>548</v>
      </c>
      <c r="N13" s="311">
        <v>0</v>
      </c>
      <c r="O13" s="311" t="s">
        <v>237</v>
      </c>
      <c r="P13" s="311" t="s">
        <v>134</v>
      </c>
      <c r="Q13" s="311">
        <v>0</v>
      </c>
      <c r="R13" s="311">
        <v>0</v>
      </c>
      <c r="S13" s="311">
        <v>0</v>
      </c>
      <c r="T13" s="312">
        <v>48</v>
      </c>
      <c r="U13" s="312">
        <v>4</v>
      </c>
      <c r="V13" s="313">
        <v>4</v>
      </c>
      <c r="W13" s="314"/>
      <c r="X13" s="314"/>
      <c r="Y13" s="315">
        <v>4</v>
      </c>
      <c r="Z13" s="316">
        <v>4</v>
      </c>
      <c r="AA13" s="313" t="s">
        <v>365</v>
      </c>
      <c r="AB13" s="312">
        <v>446.89920000000001</v>
      </c>
      <c r="AC13" s="317">
        <v>71503.872000000003</v>
      </c>
      <c r="AD13" s="318" t="s">
        <v>129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603</v>
      </c>
      <c r="C14" s="303" t="s">
        <v>274</v>
      </c>
      <c r="D14" s="304"/>
      <c r="E14" s="305" t="s">
        <v>218</v>
      </c>
      <c r="F14" s="306"/>
      <c r="G14" s="307"/>
      <c r="H14" s="308" t="s">
        <v>219</v>
      </c>
      <c r="I14" s="309" t="s">
        <v>219</v>
      </c>
      <c r="J14" s="310" t="s">
        <v>604</v>
      </c>
      <c r="K14" s="287" t="s">
        <v>600</v>
      </c>
      <c r="L14" s="288">
        <v>1</v>
      </c>
      <c r="M14" s="311" t="s">
        <v>221</v>
      </c>
      <c r="N14" s="311">
        <v>0</v>
      </c>
      <c r="O14" s="311">
        <v>0</v>
      </c>
      <c r="P14" s="311" t="s">
        <v>605</v>
      </c>
      <c r="Q14" s="311" t="s">
        <v>438</v>
      </c>
      <c r="R14" s="311" t="s">
        <v>135</v>
      </c>
      <c r="S14" s="311">
        <v>0</v>
      </c>
      <c r="T14" s="312" t="s">
        <v>219</v>
      </c>
      <c r="U14" s="312">
        <v>1</v>
      </c>
      <c r="V14" s="313">
        <v>1</v>
      </c>
      <c r="W14" s="314"/>
      <c r="X14" s="314"/>
      <c r="Y14" s="315">
        <v>1</v>
      </c>
      <c r="Z14" s="316" t="s">
        <v>148</v>
      </c>
      <c r="AA14" s="313">
        <v>0</v>
      </c>
      <c r="AB14" s="312" t="s">
        <v>219</v>
      </c>
      <c r="AC14" s="317" t="s">
        <v>219</v>
      </c>
      <c r="AD14" s="329" t="s">
        <v>222</v>
      </c>
      <c r="AE14" s="319"/>
      <c r="AF14" s="320"/>
      <c r="AG14" s="311"/>
      <c r="AH14" s="137"/>
      <c r="AI14" s="321"/>
      <c r="AJ14" s="322"/>
      <c r="AK14" s="322"/>
      <c r="AL14" s="396"/>
      <c r="AM14" s="324"/>
      <c r="AN14" s="309"/>
      <c r="AO14" s="312"/>
      <c r="AP14" s="317"/>
      <c r="AQ14" s="325"/>
      <c r="AR14" s="326"/>
      <c r="AS14" s="325"/>
      <c r="AT14" s="326"/>
      <c r="AU14" s="325"/>
      <c r="AV14" s="326"/>
      <c r="AW14" s="325"/>
      <c r="AX14" s="327"/>
      <c r="AY14" s="328"/>
    </row>
    <row r="15" spans="2:51" ht="22.5" customHeight="1">
      <c r="B15" s="302" t="s">
        <v>606</v>
      </c>
      <c r="C15" s="303" t="s">
        <v>607</v>
      </c>
      <c r="D15" s="304"/>
      <c r="E15" s="305">
        <v>0</v>
      </c>
      <c r="F15" s="306"/>
      <c r="G15" s="307"/>
      <c r="H15" s="308">
        <v>9.1999999999999993</v>
      </c>
      <c r="I15" s="309">
        <v>253</v>
      </c>
      <c r="J15" s="310" t="s">
        <v>608</v>
      </c>
      <c r="K15" s="287" t="s">
        <v>170</v>
      </c>
      <c r="L15" s="288">
        <v>2</v>
      </c>
      <c r="M15" s="311" t="s">
        <v>548</v>
      </c>
      <c r="N15" s="311">
        <v>0</v>
      </c>
      <c r="O15" s="311" t="s">
        <v>549</v>
      </c>
      <c r="P15" s="311" t="s">
        <v>134</v>
      </c>
      <c r="Q15" s="311">
        <v>0</v>
      </c>
      <c r="R15" s="311">
        <v>0</v>
      </c>
      <c r="S15" s="311">
        <v>0</v>
      </c>
      <c r="T15" s="312">
        <v>48</v>
      </c>
      <c r="U15" s="312">
        <v>9</v>
      </c>
      <c r="V15" s="313">
        <v>18</v>
      </c>
      <c r="W15" s="314"/>
      <c r="X15" s="314"/>
      <c r="Y15" s="315">
        <v>9</v>
      </c>
      <c r="Z15" s="316">
        <v>18</v>
      </c>
      <c r="AA15" s="313" t="s">
        <v>365</v>
      </c>
      <c r="AB15" s="312">
        <v>2011.0463999999999</v>
      </c>
      <c r="AC15" s="317">
        <v>321767.424</v>
      </c>
      <c r="AD15" s="318" t="s">
        <v>129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 t="s">
        <v>609</v>
      </c>
      <c r="C16" s="303" t="s">
        <v>610</v>
      </c>
      <c r="D16" s="304"/>
      <c r="E16" s="305">
        <v>0</v>
      </c>
      <c r="F16" s="306"/>
      <c r="G16" s="307"/>
      <c r="H16" s="308">
        <v>9.1999999999999993</v>
      </c>
      <c r="I16" s="309">
        <v>253</v>
      </c>
      <c r="J16" s="310" t="s">
        <v>608</v>
      </c>
      <c r="K16" s="287" t="s">
        <v>170</v>
      </c>
      <c r="L16" s="288">
        <v>2</v>
      </c>
      <c r="M16" s="311" t="s">
        <v>548</v>
      </c>
      <c r="N16" s="311">
        <v>0</v>
      </c>
      <c r="O16" s="311" t="s">
        <v>549</v>
      </c>
      <c r="P16" s="311" t="s">
        <v>134</v>
      </c>
      <c r="Q16" s="311">
        <v>0</v>
      </c>
      <c r="R16" s="311">
        <v>0</v>
      </c>
      <c r="S16" s="311">
        <v>0</v>
      </c>
      <c r="T16" s="312">
        <v>48</v>
      </c>
      <c r="U16" s="312">
        <v>9</v>
      </c>
      <c r="V16" s="313">
        <v>18</v>
      </c>
      <c r="W16" s="314"/>
      <c r="X16" s="314"/>
      <c r="Y16" s="315">
        <v>9</v>
      </c>
      <c r="Z16" s="316">
        <v>18</v>
      </c>
      <c r="AA16" s="313" t="s">
        <v>365</v>
      </c>
      <c r="AB16" s="312">
        <v>2011.0463999999999</v>
      </c>
      <c r="AC16" s="317">
        <v>321767.424</v>
      </c>
      <c r="AD16" s="318" t="s">
        <v>129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02" t="s">
        <v>609</v>
      </c>
      <c r="C17" s="303" t="s">
        <v>94</v>
      </c>
      <c r="D17" s="304"/>
      <c r="E17" s="305">
        <v>0</v>
      </c>
      <c r="F17" s="306"/>
      <c r="G17" s="307"/>
      <c r="H17" s="308">
        <v>9.1999999999999993</v>
      </c>
      <c r="I17" s="309">
        <v>253</v>
      </c>
      <c r="J17" s="310" t="s">
        <v>611</v>
      </c>
      <c r="K17" s="287" t="s">
        <v>170</v>
      </c>
      <c r="L17" s="288">
        <v>2</v>
      </c>
      <c r="M17" s="311" t="s">
        <v>548</v>
      </c>
      <c r="N17" s="311">
        <v>0</v>
      </c>
      <c r="O17" s="311" t="s">
        <v>612</v>
      </c>
      <c r="P17" s="311">
        <v>0</v>
      </c>
      <c r="Q17" s="311">
        <v>0</v>
      </c>
      <c r="R17" s="311">
        <v>0</v>
      </c>
      <c r="S17" s="311">
        <v>0</v>
      </c>
      <c r="T17" s="312">
        <v>48</v>
      </c>
      <c r="U17" s="312">
        <v>2</v>
      </c>
      <c r="V17" s="313">
        <v>4</v>
      </c>
      <c r="W17" s="314"/>
      <c r="X17" s="314"/>
      <c r="Y17" s="315">
        <v>2</v>
      </c>
      <c r="Z17" s="316">
        <v>4</v>
      </c>
      <c r="AA17" s="313" t="s">
        <v>365</v>
      </c>
      <c r="AB17" s="312">
        <v>446.89920000000001</v>
      </c>
      <c r="AC17" s="317">
        <v>71503.872000000003</v>
      </c>
      <c r="AD17" s="318" t="s">
        <v>129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613</v>
      </c>
      <c r="C18" s="303" t="s">
        <v>94</v>
      </c>
      <c r="D18" s="304"/>
      <c r="E18" s="305">
        <v>0</v>
      </c>
      <c r="F18" s="306"/>
      <c r="G18" s="307"/>
      <c r="H18" s="308">
        <v>9.1999999999999993</v>
      </c>
      <c r="I18" s="309">
        <v>253</v>
      </c>
      <c r="J18" s="310" t="s">
        <v>614</v>
      </c>
      <c r="K18" s="287" t="s">
        <v>170</v>
      </c>
      <c r="L18" s="288">
        <v>2</v>
      </c>
      <c r="M18" s="311" t="s">
        <v>548</v>
      </c>
      <c r="N18" s="311">
        <v>0</v>
      </c>
      <c r="O18" s="311" t="s">
        <v>612</v>
      </c>
      <c r="P18" s="311">
        <v>0</v>
      </c>
      <c r="Q18" s="311">
        <v>0</v>
      </c>
      <c r="R18" s="311">
        <v>0</v>
      </c>
      <c r="S18" s="311" t="s">
        <v>142</v>
      </c>
      <c r="T18" s="312">
        <v>48</v>
      </c>
      <c r="U18" s="312">
        <v>1</v>
      </c>
      <c r="V18" s="313">
        <v>2</v>
      </c>
      <c r="W18" s="314"/>
      <c r="X18" s="314"/>
      <c r="Y18" s="315">
        <v>1</v>
      </c>
      <c r="Z18" s="316">
        <v>2</v>
      </c>
      <c r="AA18" s="313" t="s">
        <v>365</v>
      </c>
      <c r="AB18" s="312">
        <v>223.4496</v>
      </c>
      <c r="AC18" s="317">
        <v>35751.936000000002</v>
      </c>
      <c r="AD18" s="318" t="s">
        <v>129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 t="s">
        <v>615</v>
      </c>
      <c r="C19" s="303" t="s">
        <v>390</v>
      </c>
      <c r="D19" s="304"/>
      <c r="E19" s="305" t="s">
        <v>218</v>
      </c>
      <c r="F19" s="306"/>
      <c r="G19" s="307"/>
      <c r="H19" s="308" t="s">
        <v>219</v>
      </c>
      <c r="I19" s="309" t="s">
        <v>219</v>
      </c>
      <c r="J19" s="310" t="s">
        <v>616</v>
      </c>
      <c r="K19" s="287" t="s">
        <v>55</v>
      </c>
      <c r="L19" s="288">
        <v>1</v>
      </c>
      <c r="M19" s="311" t="s">
        <v>221</v>
      </c>
      <c r="N19" s="311">
        <v>0</v>
      </c>
      <c r="O19" s="311" t="s">
        <v>261</v>
      </c>
      <c r="P19" s="311">
        <v>0</v>
      </c>
      <c r="Q19" s="311">
        <v>0</v>
      </c>
      <c r="R19" s="311">
        <v>0</v>
      </c>
      <c r="S19" s="311">
        <v>0</v>
      </c>
      <c r="T19" s="312" t="s">
        <v>219</v>
      </c>
      <c r="U19" s="312">
        <v>5</v>
      </c>
      <c r="V19" s="313">
        <v>5</v>
      </c>
      <c r="W19" s="314"/>
      <c r="X19" s="314"/>
      <c r="Y19" s="315">
        <v>5</v>
      </c>
      <c r="Z19" s="316" t="s">
        <v>148</v>
      </c>
      <c r="AA19" s="313" t="s">
        <v>365</v>
      </c>
      <c r="AB19" s="312" t="s">
        <v>219</v>
      </c>
      <c r="AC19" s="317" t="s">
        <v>219</v>
      </c>
      <c r="AD19" s="318" t="s">
        <v>222</v>
      </c>
      <c r="AE19" s="319"/>
      <c r="AF19" s="320"/>
      <c r="AG19" s="311"/>
      <c r="AH19" s="137"/>
      <c r="AI19" s="321"/>
      <c r="AJ19" s="322"/>
      <c r="AK19" s="322"/>
      <c r="AL19" s="396"/>
      <c r="AM19" s="324"/>
      <c r="AN19" s="309"/>
      <c r="AO19" s="312"/>
      <c r="AP19" s="317"/>
      <c r="AQ19" s="325"/>
      <c r="AR19" s="326"/>
      <c r="AS19" s="325"/>
      <c r="AT19" s="326"/>
      <c r="AU19" s="325"/>
      <c r="AV19" s="326"/>
      <c r="AW19" s="325"/>
      <c r="AX19" s="327"/>
      <c r="AY19" s="328"/>
    </row>
    <row r="20" spans="2:51" ht="22.5" customHeight="1">
      <c r="B20" s="302" t="s">
        <v>609</v>
      </c>
      <c r="C20" s="303" t="s">
        <v>385</v>
      </c>
      <c r="D20" s="304"/>
      <c r="E20" s="305" t="s">
        <v>218</v>
      </c>
      <c r="F20" s="306"/>
      <c r="G20" s="307"/>
      <c r="H20" s="308" t="s">
        <v>219</v>
      </c>
      <c r="I20" s="309" t="s">
        <v>219</v>
      </c>
      <c r="J20" s="310" t="s">
        <v>616</v>
      </c>
      <c r="K20" s="287" t="s">
        <v>55</v>
      </c>
      <c r="L20" s="288">
        <v>1</v>
      </c>
      <c r="M20" s="311" t="s">
        <v>221</v>
      </c>
      <c r="N20" s="311">
        <v>0</v>
      </c>
      <c r="O20" s="311" t="s">
        <v>261</v>
      </c>
      <c r="P20" s="311">
        <v>0</v>
      </c>
      <c r="Q20" s="311">
        <v>0</v>
      </c>
      <c r="R20" s="311">
        <v>0</v>
      </c>
      <c r="S20" s="311">
        <v>0</v>
      </c>
      <c r="T20" s="312" t="s">
        <v>219</v>
      </c>
      <c r="U20" s="312">
        <v>5</v>
      </c>
      <c r="V20" s="313">
        <v>5</v>
      </c>
      <c r="W20" s="314"/>
      <c r="X20" s="314"/>
      <c r="Y20" s="315">
        <v>5</v>
      </c>
      <c r="Z20" s="316" t="s">
        <v>148</v>
      </c>
      <c r="AA20" s="313" t="s">
        <v>365</v>
      </c>
      <c r="AB20" s="312" t="s">
        <v>219</v>
      </c>
      <c r="AC20" s="317" t="s">
        <v>219</v>
      </c>
      <c r="AD20" s="318" t="s">
        <v>222</v>
      </c>
      <c r="AE20" s="319"/>
      <c r="AF20" s="320"/>
      <c r="AG20" s="311"/>
      <c r="AH20" s="137"/>
      <c r="AI20" s="321"/>
      <c r="AJ20" s="322"/>
      <c r="AK20" s="322"/>
      <c r="AL20" s="396"/>
      <c r="AM20" s="324"/>
      <c r="AN20" s="309"/>
      <c r="AO20" s="312"/>
      <c r="AP20" s="317"/>
      <c r="AQ20" s="325"/>
      <c r="AR20" s="326"/>
      <c r="AS20" s="325"/>
      <c r="AT20" s="326"/>
      <c r="AU20" s="325"/>
      <c r="AV20" s="326"/>
      <c r="AW20" s="325"/>
      <c r="AX20" s="327"/>
      <c r="AY20" s="328"/>
    </row>
    <row r="21" spans="2:51" ht="22.5" customHeight="1">
      <c r="B21" s="302" t="s">
        <v>613</v>
      </c>
      <c r="C21" s="303" t="s">
        <v>97</v>
      </c>
      <c r="D21" s="304"/>
      <c r="E21" s="305" t="s">
        <v>218</v>
      </c>
      <c r="F21" s="306"/>
      <c r="G21" s="307"/>
      <c r="H21" s="308" t="s">
        <v>219</v>
      </c>
      <c r="I21" s="309" t="s">
        <v>219</v>
      </c>
      <c r="J21" s="310" t="s">
        <v>617</v>
      </c>
      <c r="K21" s="287" t="s">
        <v>55</v>
      </c>
      <c r="L21" s="288">
        <v>1</v>
      </c>
      <c r="M21" s="311" t="s">
        <v>221</v>
      </c>
      <c r="N21" s="311">
        <v>0</v>
      </c>
      <c r="O21" s="311" t="s">
        <v>261</v>
      </c>
      <c r="P21" s="311">
        <v>0</v>
      </c>
      <c r="Q21" s="311">
        <v>0</v>
      </c>
      <c r="R21" s="311">
        <v>0</v>
      </c>
      <c r="S21" s="311">
        <v>0</v>
      </c>
      <c r="T21" s="312" t="s">
        <v>219</v>
      </c>
      <c r="U21" s="312">
        <v>2</v>
      </c>
      <c r="V21" s="313">
        <v>2</v>
      </c>
      <c r="W21" s="314"/>
      <c r="X21" s="314"/>
      <c r="Y21" s="315">
        <v>2</v>
      </c>
      <c r="Z21" s="316" t="s">
        <v>148</v>
      </c>
      <c r="AA21" s="313" t="s">
        <v>365</v>
      </c>
      <c r="AB21" s="312" t="s">
        <v>219</v>
      </c>
      <c r="AC21" s="317" t="s">
        <v>219</v>
      </c>
      <c r="AD21" s="318" t="s">
        <v>222</v>
      </c>
      <c r="AE21" s="319"/>
      <c r="AF21" s="320"/>
      <c r="AG21" s="311"/>
      <c r="AH21" s="137"/>
      <c r="AI21" s="321"/>
      <c r="AJ21" s="322"/>
      <c r="AK21" s="322"/>
      <c r="AL21" s="396"/>
      <c r="AM21" s="324"/>
      <c r="AN21" s="309"/>
      <c r="AO21" s="312"/>
      <c r="AP21" s="317"/>
      <c r="AQ21" s="325"/>
      <c r="AR21" s="326"/>
      <c r="AS21" s="325"/>
      <c r="AT21" s="326"/>
      <c r="AU21" s="325"/>
      <c r="AV21" s="326"/>
      <c r="AW21" s="325"/>
      <c r="AX21" s="327"/>
      <c r="AY21" s="328"/>
    </row>
    <row r="22" spans="2:51" ht="22.5" customHeight="1">
      <c r="B22" s="302" t="s">
        <v>613</v>
      </c>
      <c r="C22" s="303" t="s">
        <v>618</v>
      </c>
      <c r="D22" s="304"/>
      <c r="E22" s="305">
        <v>0</v>
      </c>
      <c r="F22" s="306"/>
      <c r="G22" s="307"/>
      <c r="H22" s="308">
        <v>12</v>
      </c>
      <c r="I22" s="309">
        <v>253</v>
      </c>
      <c r="J22" s="310" t="s">
        <v>619</v>
      </c>
      <c r="K22" s="287" t="s">
        <v>314</v>
      </c>
      <c r="L22" s="288">
        <v>2</v>
      </c>
      <c r="M22" s="311" t="s">
        <v>288</v>
      </c>
      <c r="N22" s="311">
        <v>0</v>
      </c>
      <c r="O22" s="311">
        <v>0</v>
      </c>
      <c r="P22" s="311" t="s">
        <v>594</v>
      </c>
      <c r="Q22" s="311" t="s">
        <v>595</v>
      </c>
      <c r="R22" s="311">
        <v>0</v>
      </c>
      <c r="S22" s="311">
        <v>0</v>
      </c>
      <c r="T22" s="312">
        <v>11</v>
      </c>
      <c r="U22" s="312">
        <v>1</v>
      </c>
      <c r="V22" s="313">
        <v>2</v>
      </c>
      <c r="W22" s="314"/>
      <c r="X22" s="314"/>
      <c r="Y22" s="315">
        <v>1</v>
      </c>
      <c r="Z22" s="316">
        <v>2</v>
      </c>
      <c r="AA22" s="313" t="s">
        <v>228</v>
      </c>
      <c r="AB22" s="312">
        <v>66.792000000000002</v>
      </c>
      <c r="AC22" s="317">
        <v>10686.720000000001</v>
      </c>
      <c r="AD22" s="318" t="s">
        <v>129</v>
      </c>
      <c r="AE22" s="319"/>
      <c r="AF22" s="320"/>
      <c r="AG22" s="311"/>
      <c r="AH22" s="137"/>
      <c r="AI22" s="321"/>
      <c r="AJ22" s="322"/>
      <c r="AK22" s="322">
        <f t="shared" si="0"/>
        <v>0</v>
      </c>
      <c r="AL22" s="323">
        <f t="shared" si="1"/>
        <v>0</v>
      </c>
      <c r="AM22" s="324"/>
      <c r="AN22" s="309">
        <f t="shared" si="2"/>
        <v>0</v>
      </c>
      <c r="AO22" s="312"/>
      <c r="AP22" s="317">
        <f t="shared" si="3"/>
        <v>0</v>
      </c>
      <c r="AQ22" s="325"/>
      <c r="AR22" s="326"/>
      <c r="AS22" s="325"/>
      <c r="AT22" s="326"/>
      <c r="AU22" s="325"/>
      <c r="AV22" s="326"/>
      <c r="AW22" s="325"/>
      <c r="AX22" s="327"/>
      <c r="AY22" s="328">
        <f t="shared" si="4"/>
        <v>0</v>
      </c>
    </row>
    <row r="23" spans="2:51" ht="22.5" customHeight="1">
      <c r="B23" s="302"/>
      <c r="C23" s="303"/>
      <c r="D23" s="304"/>
      <c r="E23" s="305">
        <v>0</v>
      </c>
      <c r="F23" s="306"/>
      <c r="G23" s="307"/>
      <c r="H23" s="308"/>
      <c r="I23" s="309"/>
      <c r="J23" s="310" t="s">
        <v>620</v>
      </c>
      <c r="K23" s="287" t="s">
        <v>147</v>
      </c>
      <c r="L23" s="288" t="s">
        <v>148</v>
      </c>
      <c r="M23" s="311">
        <v>0</v>
      </c>
      <c r="N23" s="311">
        <v>0</v>
      </c>
      <c r="O23" s="311">
        <v>0</v>
      </c>
      <c r="P23" s="311">
        <v>0</v>
      </c>
      <c r="Q23" s="311">
        <v>0</v>
      </c>
      <c r="R23" s="311">
        <v>0</v>
      </c>
      <c r="S23" s="311">
        <v>0</v>
      </c>
      <c r="T23" s="312" t="s">
        <v>147</v>
      </c>
      <c r="U23" s="312"/>
      <c r="V23" s="313">
        <v>0</v>
      </c>
      <c r="W23" s="314"/>
      <c r="X23" s="314"/>
      <c r="Y23" s="315" t="s">
        <v>148</v>
      </c>
      <c r="Z23" s="316" t="s">
        <v>148</v>
      </c>
      <c r="AA23" s="313">
        <v>0</v>
      </c>
      <c r="AB23" s="312" t="s">
        <v>148</v>
      </c>
      <c r="AC23" s="317" t="s">
        <v>148</v>
      </c>
      <c r="AD23" s="318"/>
      <c r="AE23" s="319"/>
      <c r="AF23" s="320"/>
      <c r="AG23" s="311"/>
      <c r="AH23" s="137"/>
      <c r="AI23" s="321"/>
      <c r="AJ23" s="322"/>
      <c r="AK23" s="322"/>
      <c r="AL23" s="323"/>
      <c r="AM23" s="324"/>
      <c r="AN23" s="309"/>
      <c r="AO23" s="312"/>
      <c r="AP23" s="317"/>
      <c r="AQ23" s="325"/>
      <c r="AR23" s="326"/>
      <c r="AS23" s="325"/>
      <c r="AT23" s="326"/>
      <c r="AU23" s="325"/>
      <c r="AV23" s="326"/>
      <c r="AW23" s="325"/>
      <c r="AX23" s="327"/>
      <c r="AY23" s="328"/>
    </row>
    <row r="24" spans="2:51" ht="22.5" customHeight="1">
      <c r="B24" s="302"/>
      <c r="C24" s="303"/>
      <c r="D24" s="304"/>
      <c r="E24" s="305">
        <v>0</v>
      </c>
      <c r="F24" s="306"/>
      <c r="G24" s="307"/>
      <c r="H24" s="308"/>
      <c r="I24" s="309"/>
      <c r="J24" s="310" t="s">
        <v>621</v>
      </c>
      <c r="K24" s="287" t="s">
        <v>147</v>
      </c>
      <c r="L24" s="288" t="s">
        <v>148</v>
      </c>
      <c r="M24" s="311">
        <v>0</v>
      </c>
      <c r="N24" s="311">
        <v>0</v>
      </c>
      <c r="O24" s="311">
        <v>0</v>
      </c>
      <c r="P24" s="311">
        <v>0</v>
      </c>
      <c r="Q24" s="311">
        <v>0</v>
      </c>
      <c r="R24" s="311">
        <v>0</v>
      </c>
      <c r="S24" s="311">
        <v>0</v>
      </c>
      <c r="T24" s="312" t="s">
        <v>147</v>
      </c>
      <c r="U24" s="312"/>
      <c r="V24" s="313">
        <v>0</v>
      </c>
      <c r="W24" s="314"/>
      <c r="X24" s="314"/>
      <c r="Y24" s="315" t="s">
        <v>148</v>
      </c>
      <c r="Z24" s="316" t="s">
        <v>148</v>
      </c>
      <c r="AA24" s="313">
        <v>0</v>
      </c>
      <c r="AB24" s="312" t="s">
        <v>148</v>
      </c>
      <c r="AC24" s="317" t="s">
        <v>148</v>
      </c>
      <c r="AD24" s="329">
        <v>0</v>
      </c>
      <c r="AE24" s="319"/>
      <c r="AF24" s="320"/>
      <c r="AG24" s="311"/>
      <c r="AH24" s="137"/>
      <c r="AI24" s="321"/>
      <c r="AJ24" s="322"/>
      <c r="AK24" s="322"/>
      <c r="AL24" s="323"/>
      <c r="AM24" s="324"/>
      <c r="AN24" s="309"/>
      <c r="AO24" s="312"/>
      <c r="AP24" s="317"/>
      <c r="AQ24" s="325"/>
      <c r="AR24" s="326"/>
      <c r="AS24" s="325"/>
      <c r="AT24" s="326"/>
      <c r="AU24" s="325"/>
      <c r="AV24" s="326"/>
      <c r="AW24" s="325"/>
      <c r="AX24" s="327"/>
      <c r="AY24" s="328"/>
    </row>
    <row r="25" spans="2:51" ht="22.5" customHeight="1" thickBot="1">
      <c r="B25" s="342"/>
      <c r="C25" s="343"/>
      <c r="D25" s="344"/>
      <c r="E25" s="345">
        <v>0</v>
      </c>
      <c r="F25" s="346"/>
      <c r="G25" s="347"/>
      <c r="H25" s="348"/>
      <c r="I25" s="349"/>
      <c r="J25" s="350" t="s">
        <v>404</v>
      </c>
      <c r="K25" s="351" t="s">
        <v>147</v>
      </c>
      <c r="L25" s="352" t="s">
        <v>148</v>
      </c>
      <c r="M25" s="353">
        <v>0</v>
      </c>
      <c r="N25" s="353">
        <v>0</v>
      </c>
      <c r="O25" s="353">
        <v>0</v>
      </c>
      <c r="P25" s="353">
        <v>0</v>
      </c>
      <c r="Q25" s="353">
        <v>0</v>
      </c>
      <c r="R25" s="353">
        <v>0</v>
      </c>
      <c r="S25" s="353">
        <v>0</v>
      </c>
      <c r="T25" s="354" t="s">
        <v>147</v>
      </c>
      <c r="U25" s="354"/>
      <c r="V25" s="313">
        <v>0</v>
      </c>
      <c r="W25" s="355"/>
      <c r="X25" s="355"/>
      <c r="Y25" s="356" t="s">
        <v>148</v>
      </c>
      <c r="Z25" s="357" t="s">
        <v>148</v>
      </c>
      <c r="AA25" s="358">
        <v>0</v>
      </c>
      <c r="AB25" s="354" t="s">
        <v>148</v>
      </c>
      <c r="AC25" s="359" t="s">
        <v>148</v>
      </c>
      <c r="AD25" s="360">
        <v>0</v>
      </c>
      <c r="AE25" s="361"/>
      <c r="AF25" s="362"/>
      <c r="AG25" s="353"/>
      <c r="AH25" s="139"/>
      <c r="AI25" s="363"/>
      <c r="AJ25" s="364"/>
      <c r="AK25" s="364"/>
      <c r="AL25" s="365"/>
      <c r="AM25" s="366"/>
      <c r="AN25" s="349"/>
      <c r="AO25" s="354"/>
      <c r="AP25" s="359"/>
      <c r="AQ25" s="367"/>
      <c r="AR25" s="368"/>
      <c r="AS25" s="367"/>
      <c r="AT25" s="368"/>
      <c r="AU25" s="367"/>
      <c r="AV25" s="368"/>
      <c r="AW25" s="367"/>
      <c r="AX25" s="369"/>
      <c r="AY25" s="370"/>
    </row>
    <row r="26" spans="2:51" ht="30" customHeight="1" thickTop="1"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2" t="s">
        <v>39</v>
      </c>
      <c r="AC26" s="372" t="s">
        <v>190</v>
      </c>
      <c r="AE26" s="371"/>
      <c r="AF26" s="371"/>
      <c r="AG26" s="371"/>
      <c r="AH26" s="371"/>
      <c r="AI26" s="371"/>
      <c r="AJ26" s="373"/>
      <c r="AK26" s="374" t="s">
        <v>106</v>
      </c>
      <c r="AL26" s="374" t="s">
        <v>107</v>
      </c>
      <c r="AM26" s="375" t="s">
        <v>28</v>
      </c>
      <c r="AN26" s="31">
        <f>SUM(AN10:AN25)</f>
        <v>0</v>
      </c>
      <c r="AO26" s="376" t="s">
        <v>29</v>
      </c>
      <c r="AP26" s="31">
        <f>SUM(AP10:AP25)</f>
        <v>0</v>
      </c>
      <c r="AQ26" s="376" t="s">
        <v>67</v>
      </c>
      <c r="AR26" s="31">
        <f>SUM(AQ10:AQ25)</f>
        <v>0</v>
      </c>
      <c r="AS26" s="377" t="s">
        <v>75</v>
      </c>
      <c r="AT26" s="31">
        <f>SUM(AS10:AS25)</f>
        <v>0</v>
      </c>
      <c r="AU26" s="377" t="s">
        <v>76</v>
      </c>
      <c r="AV26" s="31">
        <f>SUM(AU10:AU25)</f>
        <v>0</v>
      </c>
      <c r="AW26" s="377" t="s">
        <v>77</v>
      </c>
      <c r="AX26" s="31">
        <f>SUM(AW10:AW25)</f>
        <v>0</v>
      </c>
      <c r="AY26" s="440" t="s">
        <v>622</v>
      </c>
    </row>
    <row r="27" spans="2:51" ht="15" customHeight="1" thickBot="1">
      <c r="AB27" s="378" t="s">
        <v>445</v>
      </c>
      <c r="AC27" s="379">
        <v>10</v>
      </c>
      <c r="AK27" s="380" t="s">
        <v>623</v>
      </c>
      <c r="AL27" s="380">
        <f>$D$4</f>
        <v>10</v>
      </c>
      <c r="AM27" s="381"/>
      <c r="AN27" s="376"/>
      <c r="AO27" s="376"/>
      <c r="AP27" s="31"/>
      <c r="AY27" s="441"/>
    </row>
    <row r="28" spans="2:51" s="384" customFormat="1" ht="33" customHeight="1" thickTop="1" thickBot="1">
      <c r="B28" s="382"/>
      <c r="C28" s="382"/>
      <c r="D28" s="383"/>
      <c r="E28" s="383"/>
      <c r="F28" s="383"/>
      <c r="G28" s="383"/>
      <c r="AB28" s="98">
        <v>5496.3743999999997</v>
      </c>
      <c r="AC28" s="87">
        <v>879419.90399999986</v>
      </c>
      <c r="AD28" s="43"/>
      <c r="AE28" s="43"/>
      <c r="AF28" s="43"/>
      <c r="AG28" s="43"/>
      <c r="AH28" s="43"/>
      <c r="AI28" s="43"/>
      <c r="AJ28" s="43"/>
      <c r="AK28" s="99">
        <f t="array" ref="AK28">SUM(IF(ISERROR(AK10:AK25),0,(AK10:AK25)))</f>
        <v>0</v>
      </c>
      <c r="AL28" s="66">
        <f t="array" ref="AL28">SUM(IF(ISERROR(AL10:AL25),0,(AL10:AL25)))</f>
        <v>0</v>
      </c>
      <c r="AM28" s="209"/>
      <c r="AN28" s="46"/>
      <c r="AO28" s="376"/>
      <c r="AP28" s="31"/>
      <c r="AQ28" s="385"/>
      <c r="AR28" s="385"/>
      <c r="AS28" s="385"/>
      <c r="AT28" s="385"/>
      <c r="AU28" s="385"/>
      <c r="AV28" s="385"/>
      <c r="AW28" s="385"/>
      <c r="AX28" s="385"/>
      <c r="AY28" s="42">
        <f t="array" ref="AY28">SUM(IF(ISERROR(AY10:AY25),0,(AY10:AY25)))</f>
        <v>0</v>
      </c>
    </row>
    <row r="29" spans="2:51" s="384" customFormat="1" ht="39.950000000000003" customHeight="1" thickTop="1" thickBot="1">
      <c r="B29" s="382"/>
      <c r="C29" s="382"/>
      <c r="D29" s="383"/>
      <c r="E29" s="383"/>
      <c r="F29" s="383"/>
      <c r="G29" s="383"/>
      <c r="AB29" s="88"/>
      <c r="AC29" s="89"/>
      <c r="AD29" s="43"/>
      <c r="AE29" s="43"/>
      <c r="AF29" s="43"/>
      <c r="AG29" s="43"/>
      <c r="AH29" s="43"/>
      <c r="AI29" s="43"/>
      <c r="AJ29" s="43"/>
      <c r="AK29" s="88"/>
      <c r="AL29" s="89"/>
      <c r="AM29" s="49"/>
      <c r="AN29" s="46"/>
      <c r="AO29" s="376"/>
      <c r="AP29" s="31"/>
      <c r="AQ29" s="385"/>
      <c r="AR29" s="385"/>
      <c r="AS29" s="385"/>
      <c r="AT29" s="385"/>
      <c r="AU29" s="385"/>
      <c r="AV29" s="385"/>
      <c r="AW29" s="385"/>
      <c r="AX29" s="385"/>
      <c r="AY29" s="386" t="s">
        <v>281</v>
      </c>
    </row>
    <row r="30" spans="2:51" s="384" customFormat="1" ht="33" customHeight="1" thickTop="1" thickBot="1">
      <c r="B30" s="382"/>
      <c r="C30" s="382"/>
      <c r="D30" s="383"/>
      <c r="E30" s="383"/>
      <c r="F30" s="383"/>
      <c r="G30" s="383"/>
      <c r="AB30" s="88"/>
      <c r="AC30" s="89"/>
      <c r="AD30" s="43"/>
      <c r="AE30" s="43"/>
      <c r="AF30" s="43"/>
      <c r="AG30" s="43"/>
      <c r="AH30" s="43"/>
      <c r="AI30" s="43"/>
      <c r="AJ30" s="43"/>
      <c r="AK30" s="397" t="s">
        <v>109</v>
      </c>
      <c r="AL30" s="397" t="s">
        <v>110</v>
      </c>
      <c r="AM30" s="49"/>
      <c r="AN30" s="46"/>
      <c r="AO30" s="376"/>
      <c r="AP30" s="31"/>
      <c r="AQ30" s="385"/>
      <c r="AR30" s="385"/>
      <c r="AS30" s="385"/>
      <c r="AT30" s="385"/>
      <c r="AU30" s="385"/>
      <c r="AV30" s="385"/>
      <c r="AW30" s="385"/>
      <c r="AX30" s="385"/>
      <c r="AY30" s="42">
        <f>AY28*1.1</f>
        <v>0</v>
      </c>
    </row>
    <row r="31" spans="2:51" s="384" customFormat="1" ht="22.5" customHeight="1" thickTop="1" thickBot="1">
      <c r="B31" s="382"/>
      <c r="C31" s="382"/>
      <c r="D31" s="383"/>
      <c r="E31" s="383"/>
      <c r="F31" s="383"/>
      <c r="G31" s="383"/>
      <c r="AB31" s="40"/>
      <c r="AC31" s="43"/>
      <c r="AD31" s="43"/>
      <c r="AE31" s="43"/>
      <c r="AF31" s="43"/>
      <c r="AG31" s="43"/>
      <c r="AH31" s="43"/>
      <c r="AI31" s="43"/>
      <c r="AJ31" s="43"/>
      <c r="AK31" s="398">
        <f>$D$4</f>
        <v>10</v>
      </c>
      <c r="AL31" s="398">
        <f>$D$4</f>
        <v>10</v>
      </c>
      <c r="AM31" s="45"/>
      <c r="AN31" s="43"/>
      <c r="AO31" s="47"/>
      <c r="AP31" s="43"/>
      <c r="AQ31" s="385"/>
      <c r="AR31" s="385"/>
      <c r="AS31" s="385"/>
      <c r="AT31" s="385"/>
      <c r="AU31" s="385"/>
      <c r="AV31" s="385"/>
      <c r="AW31" s="385"/>
      <c r="AX31" s="385"/>
    </row>
    <row r="32" spans="2:51" ht="39.950000000000003" customHeight="1" thickTop="1" thickBot="1">
      <c r="AB32" s="391"/>
      <c r="AC32" s="44"/>
      <c r="AD32" s="391"/>
      <c r="AE32" s="391"/>
      <c r="AF32" s="391"/>
      <c r="AG32" s="391"/>
      <c r="AH32" s="391"/>
      <c r="AI32" s="391"/>
      <c r="AJ32" s="391"/>
      <c r="AK32" s="87">
        <f>AC28-AL28</f>
        <v>879419.90399999986</v>
      </c>
      <c r="AL32" s="87" t="s">
        <v>410</v>
      </c>
      <c r="AM32" s="392"/>
      <c r="AN32" s="393"/>
      <c r="AO32" s="442"/>
      <c r="AP32" s="442"/>
      <c r="AV32" s="394"/>
      <c r="AW32" s="394"/>
      <c r="AX32" s="394"/>
    </row>
    <row r="33" spans="38:50" ht="37.5" customHeight="1" thickTop="1">
      <c r="AL33" s="222" t="s">
        <v>115</v>
      </c>
      <c r="AM33" s="395"/>
      <c r="AV33" s="394"/>
      <c r="AW33" s="407"/>
      <c r="AX33" s="407"/>
    </row>
    <row r="34" spans="38:50" ht="39.950000000000003" customHeight="1">
      <c r="AV34" s="394"/>
      <c r="AW34" s="407"/>
      <c r="AX34" s="407"/>
    </row>
    <row r="35" spans="38:50" ht="37.5" customHeight="1">
      <c r="AV35" s="394"/>
      <c r="AW35" s="407"/>
      <c r="AX35" s="407"/>
    </row>
  </sheetData>
  <autoFilter ref="B8:AL32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35:AX35"/>
    <mergeCell ref="R8:R9"/>
    <mergeCell ref="S8:S9"/>
    <mergeCell ref="AA8:AA9"/>
    <mergeCell ref="AD8:AD9"/>
    <mergeCell ref="AE8:AE9"/>
    <mergeCell ref="AF8:AF9"/>
    <mergeCell ref="AG8:AG9"/>
    <mergeCell ref="AY26:AY27"/>
    <mergeCell ref="AO32:AP32"/>
    <mergeCell ref="AW33:AX33"/>
    <mergeCell ref="AW34:AX34"/>
  </mergeCells>
  <phoneticPr fontId="105"/>
  <conditionalFormatting sqref="Y10:Y11 Y14:Y25 AJ14:AJ25">
    <cfRule type="expression" dxfId="25" priority="4">
      <formula>Y10="手入力"</formula>
    </cfRule>
  </conditionalFormatting>
  <conditionalFormatting sqref="AJ10:AJ11">
    <cfRule type="expression" dxfId="24" priority="3">
      <formula>AJ10="手入力"</formula>
    </cfRule>
  </conditionalFormatting>
  <conditionalFormatting sqref="Y12:Y13">
    <cfRule type="expression" dxfId="23" priority="2">
      <formula>Y12="手入力"</formula>
    </cfRule>
  </conditionalFormatting>
  <conditionalFormatting sqref="AJ12:AJ13">
    <cfRule type="expression" dxfId="22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394"/>
  <sheetViews>
    <sheetView tabSelected="1"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G16" sqref="AG16"/>
    </sheetView>
  </sheetViews>
  <sheetFormatPr defaultColWidth="9" defaultRowHeight="11.25"/>
  <cols>
    <col min="1" max="1" width="2" style="222" customWidth="1"/>
    <col min="2" max="2" width="7" style="237" customWidth="1"/>
    <col min="3" max="3" width="20.625" style="237" customWidth="1"/>
    <col min="4" max="5" width="20.625" style="239" customWidth="1"/>
    <col min="6" max="7" width="15.625" style="239" customWidth="1"/>
    <col min="8" max="9" width="7.625" style="222" customWidth="1"/>
    <col min="10" max="10" width="10.625" style="222" customWidth="1"/>
    <col min="11" max="11" width="25.625" style="222" customWidth="1"/>
    <col min="12" max="12" width="8.625" style="222" customWidth="1"/>
    <col min="13" max="13" width="10.625" style="222" customWidth="1"/>
    <col min="14" max="14" width="5.625" style="222" customWidth="1"/>
    <col min="15" max="15" width="13.25" style="222" customWidth="1"/>
    <col min="16" max="19" width="15.625" style="222" customWidth="1"/>
    <col min="20" max="27" width="10.625" style="222" customWidth="1"/>
    <col min="28" max="28" width="17.625" style="222" customWidth="1"/>
    <col min="29" max="29" width="18.75" style="222" customWidth="1"/>
    <col min="30" max="30" width="10.375" style="222" customWidth="1"/>
    <col min="31" max="31" width="35.25" style="222" customWidth="1"/>
    <col min="32" max="32" width="25.25" style="222" customWidth="1"/>
    <col min="33" max="33" width="21.5" style="222" customWidth="1"/>
    <col min="34" max="35" width="12.625" style="222" customWidth="1"/>
    <col min="36" max="36" width="9.375" style="222" customWidth="1"/>
    <col min="37" max="37" width="17.625" style="222" customWidth="1"/>
    <col min="38" max="38" width="18.75" style="222" customWidth="1"/>
    <col min="39" max="39" width="12.375" style="222" customWidth="1"/>
    <col min="40" max="40" width="16.75" style="222" customWidth="1"/>
    <col min="41" max="41" width="10.625" style="222" customWidth="1"/>
    <col min="42" max="42" width="15.75" style="222" customWidth="1"/>
    <col min="43" max="50" width="9" style="224" customWidth="1"/>
    <col min="51" max="51" width="25.5" style="222" customWidth="1"/>
    <col min="52" max="16384" width="9" style="222"/>
  </cols>
  <sheetData>
    <row r="1" spans="2:51" ht="33.6" customHeight="1">
      <c r="B1" s="217" t="s">
        <v>624</v>
      </c>
      <c r="C1" s="218"/>
      <c r="D1" s="218"/>
      <c r="E1" s="219"/>
      <c r="F1" s="220"/>
      <c r="G1" s="220"/>
      <c r="H1" s="218"/>
      <c r="I1" s="218"/>
      <c r="J1" s="218"/>
      <c r="K1" s="221"/>
      <c r="W1" s="223"/>
      <c r="X1" s="223"/>
      <c r="Y1" s="223"/>
      <c r="Z1" s="223"/>
      <c r="AA1" s="223"/>
      <c r="AD1" s="223"/>
    </row>
    <row r="2" spans="2:51" ht="33.6" customHeight="1">
      <c r="B2" s="218" t="s">
        <v>197</v>
      </c>
      <c r="C2" s="218"/>
      <c r="D2" s="218"/>
      <c r="E2" s="219"/>
      <c r="F2" s="220"/>
      <c r="G2" s="220"/>
      <c r="H2" s="218"/>
      <c r="I2" s="218"/>
      <c r="J2" s="218"/>
      <c r="K2" s="221"/>
      <c r="W2" s="223"/>
      <c r="X2" s="223"/>
      <c r="Y2" s="223"/>
      <c r="Z2" s="223"/>
      <c r="AA2" s="223"/>
      <c r="AD2" s="223"/>
      <c r="AE2" s="225"/>
      <c r="AK2" s="225"/>
    </row>
    <row r="3" spans="2:51" ht="20.100000000000001" customHeight="1">
      <c r="B3" s="226"/>
      <c r="C3" s="226"/>
      <c r="D3" s="227"/>
      <c r="E3" s="227"/>
      <c r="F3" s="228"/>
      <c r="G3" s="228"/>
      <c r="H3" s="229"/>
      <c r="I3" s="230"/>
      <c r="J3" s="230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23"/>
      <c r="X3" s="223"/>
      <c r="Y3" s="223"/>
      <c r="Z3" s="223"/>
      <c r="AA3" s="223"/>
      <c r="AB3" s="232"/>
      <c r="AC3" s="232"/>
      <c r="AD3" s="223"/>
      <c r="AE3" s="225"/>
    </row>
    <row r="4" spans="2:51" ht="20.100000000000001" customHeight="1">
      <c r="B4" s="233" t="s">
        <v>41</v>
      </c>
      <c r="C4" s="233"/>
      <c r="D4" s="234">
        <v>10</v>
      </c>
      <c r="E4" s="227"/>
      <c r="F4" s="228"/>
      <c r="G4" s="228"/>
      <c r="H4" s="229"/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23"/>
      <c r="X4" s="223"/>
      <c r="Y4" s="223"/>
      <c r="Z4" s="223"/>
      <c r="AA4" s="223"/>
      <c r="AB4" s="232"/>
      <c r="AC4" s="232"/>
      <c r="AD4" s="223"/>
      <c r="AE4" s="225"/>
    </row>
    <row r="5" spans="2:51" ht="20.100000000000001" customHeight="1">
      <c r="B5" s="235" t="s">
        <v>152</v>
      </c>
      <c r="C5" s="235"/>
      <c r="D5" s="204">
        <v>16</v>
      </c>
      <c r="E5" s="91"/>
      <c r="F5" s="91"/>
      <c r="G5" s="9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6"/>
      <c r="X5" s="236"/>
      <c r="Y5" s="236"/>
      <c r="Z5" s="236"/>
      <c r="AA5" s="236"/>
      <c r="AB5" s="232"/>
      <c r="AC5" s="232"/>
      <c r="AD5" s="223"/>
      <c r="AO5" s="237"/>
    </row>
    <row r="6" spans="2:51" ht="20.100000000000001" customHeight="1" thickBot="1">
      <c r="B6" s="226"/>
      <c r="C6" s="226"/>
      <c r="D6" s="92"/>
      <c r="E6" s="92"/>
      <c r="F6" s="167"/>
      <c r="G6" s="167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8"/>
      <c r="X6" s="238"/>
      <c r="Y6" s="238"/>
      <c r="Z6" s="238"/>
      <c r="AA6" s="238"/>
      <c r="AB6" s="232"/>
      <c r="AC6" s="232"/>
      <c r="AD6" s="223"/>
      <c r="AO6" s="237" t="s">
        <v>199</v>
      </c>
    </row>
    <row r="7" spans="2:51" ht="28.5" customHeight="1" thickTop="1" thickBot="1">
      <c r="E7" s="240"/>
      <c r="J7" s="452" t="s">
        <v>35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4"/>
      <c r="AD7" s="455" t="s">
        <v>149</v>
      </c>
      <c r="AE7" s="455"/>
      <c r="AF7" s="455"/>
      <c r="AG7" s="455"/>
      <c r="AH7" s="455"/>
      <c r="AI7" s="455"/>
      <c r="AJ7" s="455"/>
      <c r="AK7" s="455"/>
      <c r="AL7" s="455"/>
      <c r="AM7" s="456" t="s">
        <v>0</v>
      </c>
      <c r="AN7" s="457"/>
      <c r="AO7" s="458" t="s">
        <v>1</v>
      </c>
      <c r="AP7" s="459"/>
      <c r="AQ7" s="241" t="s">
        <v>65</v>
      </c>
      <c r="AR7" s="242"/>
      <c r="AS7" s="241" t="s">
        <v>473</v>
      </c>
      <c r="AT7" s="242"/>
      <c r="AU7" s="242"/>
      <c r="AV7" s="242"/>
      <c r="AW7" s="242"/>
      <c r="AX7" s="242"/>
      <c r="AY7" s="243" t="s">
        <v>625</v>
      </c>
    </row>
    <row r="8" spans="2:51" ht="22.5" customHeight="1" thickBot="1">
      <c r="B8" s="460" t="s">
        <v>3</v>
      </c>
      <c r="C8" s="462" t="s">
        <v>4</v>
      </c>
      <c r="D8" s="464" t="s">
        <v>157</v>
      </c>
      <c r="E8" s="466" t="s">
        <v>78</v>
      </c>
      <c r="F8" s="244" t="s">
        <v>102</v>
      </c>
      <c r="G8" s="244" t="s">
        <v>415</v>
      </c>
      <c r="H8" s="245" t="s">
        <v>5</v>
      </c>
      <c r="I8" s="246" t="s">
        <v>416</v>
      </c>
      <c r="J8" s="467" t="s">
        <v>6</v>
      </c>
      <c r="K8" s="443" t="s">
        <v>160</v>
      </c>
      <c r="L8" s="443" t="s">
        <v>37</v>
      </c>
      <c r="M8" s="443" t="s">
        <v>8</v>
      </c>
      <c r="N8" s="445" t="s">
        <v>62</v>
      </c>
      <c r="O8" s="443" t="s">
        <v>36</v>
      </c>
      <c r="P8" s="443" t="s">
        <v>71</v>
      </c>
      <c r="Q8" s="443" t="s">
        <v>72</v>
      </c>
      <c r="R8" s="443" t="s">
        <v>73</v>
      </c>
      <c r="S8" s="445" t="s">
        <v>74</v>
      </c>
      <c r="T8" s="247" t="s">
        <v>9</v>
      </c>
      <c r="U8" s="247" t="s">
        <v>10</v>
      </c>
      <c r="V8" s="247" t="s">
        <v>11</v>
      </c>
      <c r="W8" s="248" t="s">
        <v>79</v>
      </c>
      <c r="X8" s="248"/>
      <c r="Y8" s="249" t="s">
        <v>70</v>
      </c>
      <c r="Z8" s="249"/>
      <c r="AA8" s="447" t="s">
        <v>60</v>
      </c>
      <c r="AB8" s="250" t="s">
        <v>12</v>
      </c>
      <c r="AC8" s="251" t="s">
        <v>13</v>
      </c>
      <c r="AD8" s="449" t="s">
        <v>108</v>
      </c>
      <c r="AE8" s="451" t="s">
        <v>7</v>
      </c>
      <c r="AF8" s="439" t="s">
        <v>14</v>
      </c>
      <c r="AG8" s="439" t="s">
        <v>15</v>
      </c>
      <c r="AH8" s="252" t="s">
        <v>68</v>
      </c>
      <c r="AI8" s="253" t="s">
        <v>9</v>
      </c>
      <c r="AJ8" s="253" t="s">
        <v>16</v>
      </c>
      <c r="AK8" s="253" t="s">
        <v>12</v>
      </c>
      <c r="AL8" s="254" t="s">
        <v>13</v>
      </c>
      <c r="AM8" s="255" t="s">
        <v>111</v>
      </c>
      <c r="AN8" s="256" t="s">
        <v>17</v>
      </c>
      <c r="AO8" s="256" t="s">
        <v>18</v>
      </c>
      <c r="AP8" s="257" t="s">
        <v>17</v>
      </c>
      <c r="AQ8" s="258"/>
      <c r="AR8" s="259"/>
      <c r="AS8" s="260" t="s">
        <v>43</v>
      </c>
      <c r="AT8" s="260"/>
      <c r="AU8" s="260" t="s">
        <v>44</v>
      </c>
      <c r="AV8" s="260"/>
      <c r="AW8" s="260" t="s">
        <v>45</v>
      </c>
      <c r="AX8" s="261"/>
      <c r="AY8" s="262" t="s">
        <v>2</v>
      </c>
    </row>
    <row r="9" spans="2:51" ht="22.5" customHeight="1" thickBot="1">
      <c r="B9" s="461"/>
      <c r="C9" s="463"/>
      <c r="D9" s="465"/>
      <c r="E9" s="465"/>
      <c r="F9" s="263" t="s">
        <v>104</v>
      </c>
      <c r="G9" s="263" t="s">
        <v>64</v>
      </c>
      <c r="H9" s="264" t="s">
        <v>19</v>
      </c>
      <c r="I9" s="265" t="s">
        <v>20</v>
      </c>
      <c r="J9" s="468"/>
      <c r="K9" s="444"/>
      <c r="L9" s="444"/>
      <c r="M9" s="444"/>
      <c r="N9" s="446"/>
      <c r="O9" s="444"/>
      <c r="P9" s="444"/>
      <c r="Q9" s="444"/>
      <c r="R9" s="444"/>
      <c r="S9" s="446"/>
      <c r="T9" s="266" t="s">
        <v>21</v>
      </c>
      <c r="U9" s="266" t="s">
        <v>22</v>
      </c>
      <c r="V9" s="266" t="s">
        <v>23</v>
      </c>
      <c r="W9" s="267" t="s">
        <v>49</v>
      </c>
      <c r="X9" s="267" t="s">
        <v>50</v>
      </c>
      <c r="Y9" s="267" t="s">
        <v>49</v>
      </c>
      <c r="Z9" s="267" t="s">
        <v>50</v>
      </c>
      <c r="AA9" s="448"/>
      <c r="AB9" s="266" t="s">
        <v>25</v>
      </c>
      <c r="AC9" s="268">
        <v>10</v>
      </c>
      <c r="AD9" s="450"/>
      <c r="AE9" s="439"/>
      <c r="AF9" s="439"/>
      <c r="AG9" s="439"/>
      <c r="AH9" s="269" t="s">
        <v>69</v>
      </c>
      <c r="AI9" s="269" t="s">
        <v>26</v>
      </c>
      <c r="AJ9" s="269" t="s">
        <v>27</v>
      </c>
      <c r="AK9" s="269" t="s">
        <v>25</v>
      </c>
      <c r="AL9" s="270">
        <f>$D$4</f>
        <v>10</v>
      </c>
      <c r="AM9" s="271" t="s">
        <v>24</v>
      </c>
      <c r="AN9" s="272" t="s">
        <v>24</v>
      </c>
      <c r="AO9" s="272" t="s">
        <v>24</v>
      </c>
      <c r="AP9" s="273" t="s">
        <v>24</v>
      </c>
      <c r="AQ9" s="274" t="s">
        <v>46</v>
      </c>
      <c r="AR9" s="275" t="s">
        <v>47</v>
      </c>
      <c r="AS9" s="274" t="s">
        <v>46</v>
      </c>
      <c r="AT9" s="275" t="s">
        <v>47</v>
      </c>
      <c r="AU9" s="274" t="s">
        <v>46</v>
      </c>
      <c r="AV9" s="275" t="s">
        <v>47</v>
      </c>
      <c r="AW9" s="274" t="s">
        <v>46</v>
      </c>
      <c r="AX9" s="276" t="s">
        <v>47</v>
      </c>
      <c r="AY9" s="277" t="s">
        <v>24</v>
      </c>
    </row>
    <row r="10" spans="2:51" ht="22.5" customHeight="1">
      <c r="B10" s="403" t="s">
        <v>626</v>
      </c>
      <c r="C10" s="279"/>
      <c r="D10" s="280"/>
      <c r="E10" s="281">
        <v>0</v>
      </c>
      <c r="F10" s="282"/>
      <c r="G10" s="283"/>
      <c r="H10" s="284"/>
      <c r="I10" s="285"/>
      <c r="J10" s="286" t="s">
        <v>627</v>
      </c>
      <c r="K10" s="287" t="s">
        <v>147</v>
      </c>
      <c r="L10" s="288" t="s">
        <v>148</v>
      </c>
      <c r="M10" s="289">
        <v>0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90" t="s">
        <v>147</v>
      </c>
      <c r="U10" s="290"/>
      <c r="V10" s="291">
        <v>0</v>
      </c>
      <c r="W10" s="290"/>
      <c r="X10" s="290"/>
      <c r="Y10" s="292" t="s">
        <v>148</v>
      </c>
      <c r="Z10" s="293" t="s">
        <v>148</v>
      </c>
      <c r="AA10" s="291">
        <v>0</v>
      </c>
      <c r="AB10" s="290" t="s">
        <v>148</v>
      </c>
      <c r="AC10" s="294" t="s">
        <v>148</v>
      </c>
      <c r="AD10" s="295">
        <v>0</v>
      </c>
      <c r="AE10" s="296"/>
      <c r="AF10" s="297"/>
      <c r="AG10" s="289"/>
      <c r="AH10" s="136"/>
      <c r="AI10" s="298"/>
      <c r="AJ10" s="292"/>
      <c r="AK10" s="292"/>
      <c r="AL10" s="299"/>
      <c r="AM10" s="300"/>
      <c r="AN10" s="285"/>
      <c r="AO10" s="290"/>
      <c r="AP10" s="294"/>
      <c r="AQ10" s="157"/>
      <c r="AR10" s="124"/>
      <c r="AS10" s="157"/>
      <c r="AT10" s="124"/>
      <c r="AU10" s="157"/>
      <c r="AV10" s="124"/>
      <c r="AW10" s="157"/>
      <c r="AX10" s="180"/>
      <c r="AY10" s="301"/>
    </row>
    <row r="11" spans="2:51" ht="22.5" customHeight="1">
      <c r="B11" s="302" t="s">
        <v>381</v>
      </c>
      <c r="C11" s="303" t="s">
        <v>628</v>
      </c>
      <c r="D11" s="304"/>
      <c r="E11" s="305">
        <v>0</v>
      </c>
      <c r="F11" s="306"/>
      <c r="G11" s="307"/>
      <c r="H11" s="308">
        <v>3</v>
      </c>
      <c r="I11" s="309">
        <v>200</v>
      </c>
      <c r="J11" s="310" t="s">
        <v>629</v>
      </c>
      <c r="K11" s="287" t="s">
        <v>630</v>
      </c>
      <c r="L11" s="288">
        <v>1</v>
      </c>
      <c r="M11" s="311" t="s">
        <v>548</v>
      </c>
      <c r="N11" s="311">
        <v>0</v>
      </c>
      <c r="O11" s="311" t="s">
        <v>456</v>
      </c>
      <c r="P11" s="311" t="s">
        <v>631</v>
      </c>
      <c r="Q11" s="311" t="s">
        <v>632</v>
      </c>
      <c r="R11" s="311">
        <v>0</v>
      </c>
      <c r="S11" s="311">
        <v>0</v>
      </c>
      <c r="T11" s="312">
        <v>48</v>
      </c>
      <c r="U11" s="312">
        <v>3</v>
      </c>
      <c r="V11" s="313">
        <v>3</v>
      </c>
      <c r="W11" s="314"/>
      <c r="X11" s="314"/>
      <c r="Y11" s="315">
        <v>3</v>
      </c>
      <c r="Z11" s="316">
        <v>3</v>
      </c>
      <c r="AA11" s="313">
        <v>0</v>
      </c>
      <c r="AB11" s="312">
        <v>86.4</v>
      </c>
      <c r="AC11" s="317">
        <v>13824</v>
      </c>
      <c r="AD11" s="318" t="s">
        <v>129</v>
      </c>
      <c r="AE11" s="319"/>
      <c r="AF11" s="320"/>
      <c r="AG11" s="311"/>
      <c r="AH11" s="137"/>
      <c r="AI11" s="321"/>
      <c r="AJ11" s="322"/>
      <c r="AK11" s="322">
        <f t="shared" ref="AK11:AK74" si="0">(AI11/1000)*H11*I11*AJ11</f>
        <v>0</v>
      </c>
      <c r="AL11" s="323">
        <f t="shared" ref="AL11:AL74" si="1">AK11*$D$5*$D$4</f>
        <v>0</v>
      </c>
      <c r="AM11" s="324"/>
      <c r="AN11" s="309">
        <f t="shared" ref="AN11:AN74" si="2">AJ11*AM11</f>
        <v>0</v>
      </c>
      <c r="AO11" s="312"/>
      <c r="AP11" s="317">
        <f t="shared" ref="AP11:AP74" si="3">AJ11*AO11</f>
        <v>0</v>
      </c>
      <c r="AQ11" s="325"/>
      <c r="AR11" s="326"/>
      <c r="AS11" s="325"/>
      <c r="AT11" s="326"/>
      <c r="AU11" s="325"/>
      <c r="AV11" s="326"/>
      <c r="AW11" s="325"/>
      <c r="AX11" s="327"/>
      <c r="AY11" s="328">
        <f t="shared" ref="AY11:AY74" si="4">AN11+AP11+AQ11+AS11+AU11+AW11</f>
        <v>0</v>
      </c>
    </row>
    <row r="12" spans="2:51" ht="22.5" customHeight="1">
      <c r="B12" s="302" t="s">
        <v>633</v>
      </c>
      <c r="C12" s="303" t="s">
        <v>628</v>
      </c>
      <c r="D12" s="304"/>
      <c r="E12" s="305">
        <v>0</v>
      </c>
      <c r="F12" s="306"/>
      <c r="G12" s="307"/>
      <c r="H12" s="308">
        <v>3</v>
      </c>
      <c r="I12" s="309">
        <v>200</v>
      </c>
      <c r="J12" s="310" t="s">
        <v>634</v>
      </c>
      <c r="K12" s="287" t="s">
        <v>635</v>
      </c>
      <c r="L12" s="288">
        <v>1</v>
      </c>
      <c r="M12" s="311" t="s">
        <v>288</v>
      </c>
      <c r="N12" s="311" t="s">
        <v>121</v>
      </c>
      <c r="O12" s="311" t="s">
        <v>289</v>
      </c>
      <c r="P12" s="311" t="s">
        <v>636</v>
      </c>
      <c r="Q12" s="311" t="s">
        <v>637</v>
      </c>
      <c r="R12" s="311" t="s">
        <v>234</v>
      </c>
      <c r="S12" s="311">
        <v>0</v>
      </c>
      <c r="T12" s="312">
        <v>11</v>
      </c>
      <c r="U12" s="312">
        <v>3</v>
      </c>
      <c r="V12" s="313">
        <v>3</v>
      </c>
      <c r="W12" s="314"/>
      <c r="X12" s="314"/>
      <c r="Y12" s="315">
        <v>3</v>
      </c>
      <c r="Z12" s="316">
        <v>3</v>
      </c>
      <c r="AA12" s="313">
        <v>0</v>
      </c>
      <c r="AB12" s="312">
        <v>19.8</v>
      </c>
      <c r="AC12" s="317">
        <v>3168</v>
      </c>
      <c r="AD12" s="318" t="s">
        <v>30</v>
      </c>
      <c r="AE12" s="319"/>
      <c r="AF12" s="320"/>
      <c r="AG12" s="311"/>
      <c r="AH12" s="137"/>
      <c r="AI12" s="321"/>
      <c r="AJ12" s="322"/>
      <c r="AK12" s="322">
        <f t="shared" si="0"/>
        <v>0</v>
      </c>
      <c r="AL12" s="323">
        <f t="shared" si="1"/>
        <v>0</v>
      </c>
      <c r="AM12" s="324"/>
      <c r="AN12" s="309">
        <f t="shared" si="2"/>
        <v>0</v>
      </c>
      <c r="AO12" s="312"/>
      <c r="AP12" s="317">
        <f t="shared" si="3"/>
        <v>0</v>
      </c>
      <c r="AQ12" s="325"/>
      <c r="AR12" s="326"/>
      <c r="AS12" s="325"/>
      <c r="AT12" s="326"/>
      <c r="AU12" s="325"/>
      <c r="AV12" s="326"/>
      <c r="AW12" s="325"/>
      <c r="AX12" s="327"/>
      <c r="AY12" s="328">
        <f t="shared" si="4"/>
        <v>0</v>
      </c>
    </row>
    <row r="13" spans="2:51" ht="22.5" customHeight="1">
      <c r="B13" s="302" t="s">
        <v>633</v>
      </c>
      <c r="C13" s="303" t="s">
        <v>628</v>
      </c>
      <c r="D13" s="304"/>
      <c r="E13" s="305">
        <v>0</v>
      </c>
      <c r="F13" s="306"/>
      <c r="G13" s="307"/>
      <c r="H13" s="308">
        <v>3</v>
      </c>
      <c r="I13" s="309">
        <v>200</v>
      </c>
      <c r="J13" s="310" t="s">
        <v>638</v>
      </c>
      <c r="K13" s="287" t="s">
        <v>54</v>
      </c>
      <c r="L13" s="288">
        <v>1</v>
      </c>
      <c r="M13" s="311" t="s">
        <v>548</v>
      </c>
      <c r="N13" s="311">
        <v>0</v>
      </c>
      <c r="O13" s="311" t="s">
        <v>575</v>
      </c>
      <c r="P13" s="311">
        <v>0</v>
      </c>
      <c r="Q13" s="311">
        <v>0</v>
      </c>
      <c r="R13" s="311">
        <v>0</v>
      </c>
      <c r="S13" s="311">
        <v>0</v>
      </c>
      <c r="T13" s="312">
        <v>48</v>
      </c>
      <c r="U13" s="312">
        <v>2</v>
      </c>
      <c r="V13" s="313">
        <v>2</v>
      </c>
      <c r="W13" s="314"/>
      <c r="X13" s="314"/>
      <c r="Y13" s="315">
        <v>2</v>
      </c>
      <c r="Z13" s="316">
        <v>2</v>
      </c>
      <c r="AA13" s="313">
        <v>0</v>
      </c>
      <c r="AB13" s="312">
        <v>57.600000000000009</v>
      </c>
      <c r="AC13" s="317">
        <v>9216.0000000000018</v>
      </c>
      <c r="AD13" s="318" t="s">
        <v>129</v>
      </c>
      <c r="AE13" s="319"/>
      <c r="AF13" s="320"/>
      <c r="AG13" s="311"/>
      <c r="AH13" s="137"/>
      <c r="AI13" s="321"/>
      <c r="AJ13" s="322"/>
      <c r="AK13" s="322">
        <f t="shared" si="0"/>
        <v>0</v>
      </c>
      <c r="AL13" s="323">
        <f t="shared" si="1"/>
        <v>0</v>
      </c>
      <c r="AM13" s="324"/>
      <c r="AN13" s="309">
        <f t="shared" si="2"/>
        <v>0</v>
      </c>
      <c r="AO13" s="312"/>
      <c r="AP13" s="317">
        <f t="shared" si="3"/>
        <v>0</v>
      </c>
      <c r="AQ13" s="325"/>
      <c r="AR13" s="326"/>
      <c r="AS13" s="325"/>
      <c r="AT13" s="326"/>
      <c r="AU13" s="325"/>
      <c r="AV13" s="326"/>
      <c r="AW13" s="325"/>
      <c r="AX13" s="327"/>
      <c r="AY13" s="328">
        <f t="shared" si="4"/>
        <v>0</v>
      </c>
    </row>
    <row r="14" spans="2:51" ht="22.5" customHeight="1">
      <c r="B14" s="302" t="s">
        <v>639</v>
      </c>
      <c r="C14" s="303" t="s">
        <v>640</v>
      </c>
      <c r="D14" s="304"/>
      <c r="E14" s="305">
        <v>0</v>
      </c>
      <c r="F14" s="306"/>
      <c r="G14" s="307"/>
      <c r="H14" s="308">
        <v>3</v>
      </c>
      <c r="I14" s="309">
        <v>200</v>
      </c>
      <c r="J14" s="310" t="s">
        <v>629</v>
      </c>
      <c r="K14" s="287" t="s">
        <v>630</v>
      </c>
      <c r="L14" s="288">
        <v>1</v>
      </c>
      <c r="M14" s="311" t="s">
        <v>548</v>
      </c>
      <c r="N14" s="311">
        <v>0</v>
      </c>
      <c r="O14" s="311" t="s">
        <v>456</v>
      </c>
      <c r="P14" s="311" t="s">
        <v>631</v>
      </c>
      <c r="Q14" s="311" t="s">
        <v>632</v>
      </c>
      <c r="R14" s="311">
        <v>0</v>
      </c>
      <c r="S14" s="311">
        <v>0</v>
      </c>
      <c r="T14" s="312">
        <v>48</v>
      </c>
      <c r="U14" s="312">
        <v>3</v>
      </c>
      <c r="V14" s="313">
        <v>3</v>
      </c>
      <c r="W14" s="314"/>
      <c r="X14" s="314"/>
      <c r="Y14" s="315">
        <v>3</v>
      </c>
      <c r="Z14" s="316">
        <v>3</v>
      </c>
      <c r="AA14" s="313">
        <v>0</v>
      </c>
      <c r="AB14" s="312">
        <v>86.4</v>
      </c>
      <c r="AC14" s="317">
        <v>13824</v>
      </c>
      <c r="AD14" s="318" t="s">
        <v>129</v>
      </c>
      <c r="AE14" s="319"/>
      <c r="AF14" s="320"/>
      <c r="AG14" s="311"/>
      <c r="AH14" s="137"/>
      <c r="AI14" s="321"/>
      <c r="AJ14" s="322"/>
      <c r="AK14" s="322">
        <f t="shared" si="0"/>
        <v>0</v>
      </c>
      <c r="AL14" s="323">
        <f t="shared" si="1"/>
        <v>0</v>
      </c>
      <c r="AM14" s="324"/>
      <c r="AN14" s="309">
        <f t="shared" si="2"/>
        <v>0</v>
      </c>
      <c r="AO14" s="312"/>
      <c r="AP14" s="317">
        <f t="shared" si="3"/>
        <v>0</v>
      </c>
      <c r="AQ14" s="325"/>
      <c r="AR14" s="326"/>
      <c r="AS14" s="325"/>
      <c r="AT14" s="326"/>
      <c r="AU14" s="325"/>
      <c r="AV14" s="326"/>
      <c r="AW14" s="325"/>
      <c r="AX14" s="327"/>
      <c r="AY14" s="328">
        <f t="shared" si="4"/>
        <v>0</v>
      </c>
    </row>
    <row r="15" spans="2:51" ht="22.5" customHeight="1">
      <c r="B15" s="302" t="s">
        <v>639</v>
      </c>
      <c r="C15" s="303" t="s">
        <v>640</v>
      </c>
      <c r="D15" s="304"/>
      <c r="E15" s="305">
        <v>0</v>
      </c>
      <c r="F15" s="306"/>
      <c r="G15" s="307"/>
      <c r="H15" s="308">
        <v>3</v>
      </c>
      <c r="I15" s="309">
        <v>200</v>
      </c>
      <c r="J15" s="310" t="s">
        <v>641</v>
      </c>
      <c r="K15" s="287" t="s">
        <v>635</v>
      </c>
      <c r="L15" s="288">
        <v>1</v>
      </c>
      <c r="M15" s="311" t="s">
        <v>288</v>
      </c>
      <c r="N15" s="311" t="s">
        <v>121</v>
      </c>
      <c r="O15" s="311" t="s">
        <v>289</v>
      </c>
      <c r="P15" s="311" t="s">
        <v>636</v>
      </c>
      <c r="Q15" s="311" t="s">
        <v>637</v>
      </c>
      <c r="R15" s="311" t="s">
        <v>234</v>
      </c>
      <c r="S15" s="311">
        <v>0</v>
      </c>
      <c r="T15" s="312">
        <v>11</v>
      </c>
      <c r="U15" s="312">
        <v>3</v>
      </c>
      <c r="V15" s="313">
        <v>3</v>
      </c>
      <c r="W15" s="314"/>
      <c r="X15" s="314"/>
      <c r="Y15" s="315">
        <v>3</v>
      </c>
      <c r="Z15" s="316">
        <v>3</v>
      </c>
      <c r="AA15" s="313">
        <v>0</v>
      </c>
      <c r="AB15" s="312">
        <v>19.8</v>
      </c>
      <c r="AC15" s="317">
        <v>3168</v>
      </c>
      <c r="AD15" s="329" t="s">
        <v>30</v>
      </c>
      <c r="AE15" s="319"/>
      <c r="AF15" s="320"/>
      <c r="AG15" s="311"/>
      <c r="AH15" s="137"/>
      <c r="AI15" s="321"/>
      <c r="AJ15" s="322"/>
      <c r="AK15" s="322">
        <f t="shared" si="0"/>
        <v>0</v>
      </c>
      <c r="AL15" s="323">
        <f t="shared" si="1"/>
        <v>0</v>
      </c>
      <c r="AM15" s="324"/>
      <c r="AN15" s="309">
        <f t="shared" si="2"/>
        <v>0</v>
      </c>
      <c r="AO15" s="312"/>
      <c r="AP15" s="317">
        <f t="shared" si="3"/>
        <v>0</v>
      </c>
      <c r="AQ15" s="325"/>
      <c r="AR15" s="326"/>
      <c r="AS15" s="325"/>
      <c r="AT15" s="326"/>
      <c r="AU15" s="325"/>
      <c r="AV15" s="326"/>
      <c r="AW15" s="325"/>
      <c r="AX15" s="327"/>
      <c r="AY15" s="328">
        <f t="shared" si="4"/>
        <v>0</v>
      </c>
    </row>
    <row r="16" spans="2:51" ht="22.5" customHeight="1">
      <c r="B16" s="302" t="s">
        <v>639</v>
      </c>
      <c r="C16" s="303" t="s">
        <v>640</v>
      </c>
      <c r="D16" s="304"/>
      <c r="E16" s="305">
        <v>0</v>
      </c>
      <c r="F16" s="306"/>
      <c r="G16" s="307"/>
      <c r="H16" s="308">
        <v>3</v>
      </c>
      <c r="I16" s="309">
        <v>200</v>
      </c>
      <c r="J16" s="310" t="s">
        <v>642</v>
      </c>
      <c r="K16" s="287" t="s">
        <v>54</v>
      </c>
      <c r="L16" s="288">
        <v>1</v>
      </c>
      <c r="M16" s="311" t="s">
        <v>548</v>
      </c>
      <c r="N16" s="311">
        <v>0</v>
      </c>
      <c r="O16" s="311" t="s">
        <v>575</v>
      </c>
      <c r="P16" s="311">
        <v>0</v>
      </c>
      <c r="Q16" s="311">
        <v>0</v>
      </c>
      <c r="R16" s="311">
        <v>0</v>
      </c>
      <c r="S16" s="311">
        <v>0</v>
      </c>
      <c r="T16" s="312">
        <v>48</v>
      </c>
      <c r="U16" s="312">
        <v>2</v>
      </c>
      <c r="V16" s="313">
        <v>2</v>
      </c>
      <c r="W16" s="314"/>
      <c r="X16" s="314"/>
      <c r="Y16" s="315">
        <v>2</v>
      </c>
      <c r="Z16" s="316">
        <v>2</v>
      </c>
      <c r="AA16" s="313">
        <v>0</v>
      </c>
      <c r="AB16" s="312">
        <v>57.600000000000009</v>
      </c>
      <c r="AC16" s="317">
        <v>9216.0000000000018</v>
      </c>
      <c r="AD16" s="318" t="s">
        <v>129</v>
      </c>
      <c r="AE16" s="319"/>
      <c r="AF16" s="320"/>
      <c r="AG16" s="311"/>
      <c r="AH16" s="137"/>
      <c r="AI16" s="321"/>
      <c r="AJ16" s="322"/>
      <c r="AK16" s="322">
        <f t="shared" si="0"/>
        <v>0</v>
      </c>
      <c r="AL16" s="323">
        <f t="shared" si="1"/>
        <v>0</v>
      </c>
      <c r="AM16" s="324"/>
      <c r="AN16" s="309">
        <f t="shared" si="2"/>
        <v>0</v>
      </c>
      <c r="AO16" s="312"/>
      <c r="AP16" s="317">
        <f t="shared" si="3"/>
        <v>0</v>
      </c>
      <c r="AQ16" s="325"/>
      <c r="AR16" s="326"/>
      <c r="AS16" s="325"/>
      <c r="AT16" s="326"/>
      <c r="AU16" s="325"/>
      <c r="AV16" s="326"/>
      <c r="AW16" s="325"/>
      <c r="AX16" s="327"/>
      <c r="AY16" s="328">
        <f t="shared" si="4"/>
        <v>0</v>
      </c>
    </row>
    <row r="17" spans="2:51" ht="22.5" customHeight="1">
      <c r="B17" s="302" t="s">
        <v>633</v>
      </c>
      <c r="C17" s="303" t="s">
        <v>643</v>
      </c>
      <c r="D17" s="304"/>
      <c r="E17" s="305">
        <v>0</v>
      </c>
      <c r="F17" s="306"/>
      <c r="G17" s="307"/>
      <c r="H17" s="308">
        <v>8.5</v>
      </c>
      <c r="I17" s="309">
        <v>245</v>
      </c>
      <c r="J17" s="310" t="s">
        <v>644</v>
      </c>
      <c r="K17" s="287" t="s">
        <v>55</v>
      </c>
      <c r="L17" s="288">
        <v>1</v>
      </c>
      <c r="M17" s="311" t="s">
        <v>484</v>
      </c>
      <c r="N17" s="311">
        <v>0</v>
      </c>
      <c r="O17" s="311" t="s">
        <v>139</v>
      </c>
      <c r="P17" s="311" t="s">
        <v>559</v>
      </c>
      <c r="Q17" s="311">
        <v>0</v>
      </c>
      <c r="R17" s="311">
        <v>0</v>
      </c>
      <c r="S17" s="311">
        <v>0</v>
      </c>
      <c r="T17" s="312">
        <v>27</v>
      </c>
      <c r="U17" s="312">
        <v>12</v>
      </c>
      <c r="V17" s="313">
        <v>12</v>
      </c>
      <c r="W17" s="314"/>
      <c r="X17" s="314"/>
      <c r="Y17" s="315">
        <v>12</v>
      </c>
      <c r="Z17" s="316">
        <v>12</v>
      </c>
      <c r="AA17" s="313">
        <v>0</v>
      </c>
      <c r="AB17" s="312">
        <v>674.73</v>
      </c>
      <c r="AC17" s="317">
        <v>107956.8</v>
      </c>
      <c r="AD17" s="318" t="s">
        <v>30</v>
      </c>
      <c r="AE17" s="319"/>
      <c r="AF17" s="320"/>
      <c r="AG17" s="311"/>
      <c r="AH17" s="137"/>
      <c r="AI17" s="321"/>
      <c r="AJ17" s="322"/>
      <c r="AK17" s="322">
        <f t="shared" si="0"/>
        <v>0</v>
      </c>
      <c r="AL17" s="323">
        <f t="shared" si="1"/>
        <v>0</v>
      </c>
      <c r="AM17" s="324"/>
      <c r="AN17" s="309">
        <f t="shared" si="2"/>
        <v>0</v>
      </c>
      <c r="AO17" s="312"/>
      <c r="AP17" s="317">
        <f t="shared" si="3"/>
        <v>0</v>
      </c>
      <c r="AQ17" s="325"/>
      <c r="AR17" s="326"/>
      <c r="AS17" s="325"/>
      <c r="AT17" s="326"/>
      <c r="AU17" s="325"/>
      <c r="AV17" s="326"/>
      <c r="AW17" s="325"/>
      <c r="AX17" s="327"/>
      <c r="AY17" s="328">
        <f t="shared" si="4"/>
        <v>0</v>
      </c>
    </row>
    <row r="18" spans="2:51" ht="22.5" customHeight="1">
      <c r="B18" s="302" t="s">
        <v>639</v>
      </c>
      <c r="C18" s="303" t="s">
        <v>645</v>
      </c>
      <c r="D18" s="304"/>
      <c r="E18" s="305">
        <v>0</v>
      </c>
      <c r="F18" s="306"/>
      <c r="G18" s="307"/>
      <c r="H18" s="308">
        <v>1</v>
      </c>
      <c r="I18" s="309">
        <v>20</v>
      </c>
      <c r="J18" s="310" t="s">
        <v>646</v>
      </c>
      <c r="K18" s="287" t="s">
        <v>432</v>
      </c>
      <c r="L18" s="288">
        <v>1</v>
      </c>
      <c r="M18" s="311" t="s">
        <v>548</v>
      </c>
      <c r="N18" s="311">
        <v>0</v>
      </c>
      <c r="O18" s="311" t="s">
        <v>575</v>
      </c>
      <c r="P18" s="311" t="s">
        <v>578</v>
      </c>
      <c r="Q18" s="311">
        <v>0</v>
      </c>
      <c r="R18" s="311">
        <v>0</v>
      </c>
      <c r="S18" s="311">
        <v>0</v>
      </c>
      <c r="T18" s="312">
        <v>48</v>
      </c>
      <c r="U18" s="312">
        <v>2</v>
      </c>
      <c r="V18" s="313">
        <v>2</v>
      </c>
      <c r="W18" s="314"/>
      <c r="X18" s="314"/>
      <c r="Y18" s="315">
        <v>2</v>
      </c>
      <c r="Z18" s="316">
        <v>2</v>
      </c>
      <c r="AA18" s="313">
        <v>0</v>
      </c>
      <c r="AB18" s="312">
        <v>1.92</v>
      </c>
      <c r="AC18" s="317">
        <v>307.2</v>
      </c>
      <c r="AD18" s="318" t="s">
        <v>129</v>
      </c>
      <c r="AE18" s="319"/>
      <c r="AF18" s="320"/>
      <c r="AG18" s="311"/>
      <c r="AH18" s="137"/>
      <c r="AI18" s="321"/>
      <c r="AJ18" s="322"/>
      <c r="AK18" s="322">
        <f t="shared" si="0"/>
        <v>0</v>
      </c>
      <c r="AL18" s="323">
        <f t="shared" si="1"/>
        <v>0</v>
      </c>
      <c r="AM18" s="324"/>
      <c r="AN18" s="309">
        <f t="shared" si="2"/>
        <v>0</v>
      </c>
      <c r="AO18" s="312"/>
      <c r="AP18" s="317">
        <f t="shared" si="3"/>
        <v>0</v>
      </c>
      <c r="AQ18" s="325"/>
      <c r="AR18" s="326"/>
      <c r="AS18" s="325"/>
      <c r="AT18" s="326"/>
      <c r="AU18" s="325"/>
      <c r="AV18" s="326"/>
      <c r="AW18" s="325"/>
      <c r="AX18" s="327"/>
      <c r="AY18" s="328">
        <f t="shared" si="4"/>
        <v>0</v>
      </c>
    </row>
    <row r="19" spans="2:51" ht="22.5" customHeight="1">
      <c r="B19" s="302" t="s">
        <v>639</v>
      </c>
      <c r="C19" s="303" t="s">
        <v>647</v>
      </c>
      <c r="D19" s="304"/>
      <c r="E19" s="305">
        <v>0</v>
      </c>
      <c r="F19" s="306"/>
      <c r="G19" s="307"/>
      <c r="H19" s="308">
        <v>1</v>
      </c>
      <c r="I19" s="309">
        <v>20</v>
      </c>
      <c r="J19" s="310" t="s">
        <v>648</v>
      </c>
      <c r="K19" s="287" t="s">
        <v>432</v>
      </c>
      <c r="L19" s="288">
        <v>1</v>
      </c>
      <c r="M19" s="311" t="s">
        <v>548</v>
      </c>
      <c r="N19" s="311">
        <v>0</v>
      </c>
      <c r="O19" s="311" t="s">
        <v>575</v>
      </c>
      <c r="P19" s="311" t="s">
        <v>578</v>
      </c>
      <c r="Q19" s="311">
        <v>0</v>
      </c>
      <c r="R19" s="311">
        <v>0</v>
      </c>
      <c r="S19" s="311">
        <v>0</v>
      </c>
      <c r="T19" s="312">
        <v>48</v>
      </c>
      <c r="U19" s="312">
        <v>1</v>
      </c>
      <c r="V19" s="313">
        <v>1</v>
      </c>
      <c r="W19" s="314"/>
      <c r="X19" s="314"/>
      <c r="Y19" s="315">
        <v>1</v>
      </c>
      <c r="Z19" s="316">
        <v>1</v>
      </c>
      <c r="AA19" s="313">
        <v>0</v>
      </c>
      <c r="AB19" s="312">
        <v>0.96</v>
      </c>
      <c r="AC19" s="317">
        <v>153.6</v>
      </c>
      <c r="AD19" s="318" t="s">
        <v>129</v>
      </c>
      <c r="AE19" s="319"/>
      <c r="AF19" s="320"/>
      <c r="AG19" s="311"/>
      <c r="AH19" s="137"/>
      <c r="AI19" s="321"/>
      <c r="AJ19" s="322"/>
      <c r="AK19" s="322">
        <f t="shared" si="0"/>
        <v>0</v>
      </c>
      <c r="AL19" s="323">
        <f t="shared" si="1"/>
        <v>0</v>
      </c>
      <c r="AM19" s="324"/>
      <c r="AN19" s="309">
        <f t="shared" si="2"/>
        <v>0</v>
      </c>
      <c r="AO19" s="312"/>
      <c r="AP19" s="317">
        <f t="shared" si="3"/>
        <v>0</v>
      </c>
      <c r="AQ19" s="325"/>
      <c r="AR19" s="326"/>
      <c r="AS19" s="325"/>
      <c r="AT19" s="326"/>
      <c r="AU19" s="325"/>
      <c r="AV19" s="326"/>
      <c r="AW19" s="325"/>
      <c r="AX19" s="327"/>
      <c r="AY19" s="328">
        <f t="shared" si="4"/>
        <v>0</v>
      </c>
    </row>
    <row r="20" spans="2:51" ht="22.5" customHeight="1">
      <c r="B20" s="302" t="s">
        <v>331</v>
      </c>
      <c r="C20" s="303" t="s">
        <v>649</v>
      </c>
      <c r="D20" s="304" t="s">
        <v>650</v>
      </c>
      <c r="E20" s="305">
        <v>0</v>
      </c>
      <c r="F20" s="306"/>
      <c r="G20" s="307"/>
      <c r="H20" s="308">
        <v>1</v>
      </c>
      <c r="I20" s="309">
        <v>20</v>
      </c>
      <c r="J20" s="310" t="s">
        <v>651</v>
      </c>
      <c r="K20" s="287" t="s">
        <v>54</v>
      </c>
      <c r="L20" s="288">
        <v>1</v>
      </c>
      <c r="M20" s="311" t="s">
        <v>548</v>
      </c>
      <c r="N20" s="311">
        <v>0</v>
      </c>
      <c r="O20" s="311" t="s">
        <v>575</v>
      </c>
      <c r="P20" s="311" t="s">
        <v>134</v>
      </c>
      <c r="Q20" s="311">
        <v>0</v>
      </c>
      <c r="R20" s="311">
        <v>0</v>
      </c>
      <c r="S20" s="311">
        <v>0</v>
      </c>
      <c r="T20" s="312">
        <v>48</v>
      </c>
      <c r="U20" s="312">
        <v>5</v>
      </c>
      <c r="V20" s="313">
        <v>5</v>
      </c>
      <c r="W20" s="314"/>
      <c r="X20" s="314"/>
      <c r="Y20" s="315">
        <v>5</v>
      </c>
      <c r="Z20" s="316">
        <v>5</v>
      </c>
      <c r="AA20" s="313">
        <v>0</v>
      </c>
      <c r="AB20" s="312">
        <v>4.8</v>
      </c>
      <c r="AC20" s="317">
        <v>768</v>
      </c>
      <c r="AD20" s="318" t="s">
        <v>129</v>
      </c>
      <c r="AE20" s="319"/>
      <c r="AF20" s="320"/>
      <c r="AG20" s="311"/>
      <c r="AH20" s="137"/>
      <c r="AI20" s="321"/>
      <c r="AJ20" s="322"/>
      <c r="AK20" s="322">
        <f t="shared" si="0"/>
        <v>0</v>
      </c>
      <c r="AL20" s="323">
        <f t="shared" si="1"/>
        <v>0</v>
      </c>
      <c r="AM20" s="324"/>
      <c r="AN20" s="309">
        <f t="shared" si="2"/>
        <v>0</v>
      </c>
      <c r="AO20" s="312"/>
      <c r="AP20" s="317">
        <f t="shared" si="3"/>
        <v>0</v>
      </c>
      <c r="AQ20" s="325"/>
      <c r="AR20" s="326"/>
      <c r="AS20" s="325"/>
      <c r="AT20" s="326"/>
      <c r="AU20" s="325"/>
      <c r="AV20" s="326"/>
      <c r="AW20" s="325"/>
      <c r="AX20" s="327"/>
      <c r="AY20" s="328">
        <f t="shared" si="4"/>
        <v>0</v>
      </c>
    </row>
    <row r="21" spans="2:51" ht="22.5" customHeight="1">
      <c r="B21" s="302" t="s">
        <v>331</v>
      </c>
      <c r="C21" s="303" t="s">
        <v>652</v>
      </c>
      <c r="D21" s="304"/>
      <c r="E21" s="305">
        <v>0</v>
      </c>
      <c r="F21" s="306"/>
      <c r="G21" s="307"/>
      <c r="H21" s="308">
        <v>1</v>
      </c>
      <c r="I21" s="309">
        <v>20</v>
      </c>
      <c r="J21" s="310" t="s">
        <v>651</v>
      </c>
      <c r="K21" s="287" t="s">
        <v>54</v>
      </c>
      <c r="L21" s="288">
        <v>1</v>
      </c>
      <c r="M21" s="311" t="s">
        <v>548</v>
      </c>
      <c r="N21" s="311">
        <v>0</v>
      </c>
      <c r="O21" s="311" t="s">
        <v>575</v>
      </c>
      <c r="P21" s="311" t="s">
        <v>134</v>
      </c>
      <c r="Q21" s="311">
        <v>0</v>
      </c>
      <c r="R21" s="311">
        <v>0</v>
      </c>
      <c r="S21" s="311">
        <v>0</v>
      </c>
      <c r="T21" s="312">
        <v>48</v>
      </c>
      <c r="U21" s="312">
        <v>1</v>
      </c>
      <c r="V21" s="313">
        <v>1</v>
      </c>
      <c r="W21" s="314"/>
      <c r="X21" s="314"/>
      <c r="Y21" s="315">
        <v>1</v>
      </c>
      <c r="Z21" s="316">
        <v>1</v>
      </c>
      <c r="AA21" s="313">
        <v>0</v>
      </c>
      <c r="AB21" s="312">
        <v>0.96</v>
      </c>
      <c r="AC21" s="317">
        <v>153.6</v>
      </c>
      <c r="AD21" s="318" t="s">
        <v>129</v>
      </c>
      <c r="AE21" s="319"/>
      <c r="AF21" s="320"/>
      <c r="AG21" s="311"/>
      <c r="AH21" s="137"/>
      <c r="AI21" s="321"/>
      <c r="AJ21" s="322"/>
      <c r="AK21" s="322">
        <f t="shared" si="0"/>
        <v>0</v>
      </c>
      <c r="AL21" s="323">
        <f t="shared" si="1"/>
        <v>0</v>
      </c>
      <c r="AM21" s="324"/>
      <c r="AN21" s="309">
        <f t="shared" si="2"/>
        <v>0</v>
      </c>
      <c r="AO21" s="312"/>
      <c r="AP21" s="317">
        <f t="shared" si="3"/>
        <v>0</v>
      </c>
      <c r="AQ21" s="325"/>
      <c r="AR21" s="326"/>
      <c r="AS21" s="325"/>
      <c r="AT21" s="326"/>
      <c r="AU21" s="325"/>
      <c r="AV21" s="326"/>
      <c r="AW21" s="325"/>
      <c r="AX21" s="327"/>
      <c r="AY21" s="328">
        <f t="shared" si="4"/>
        <v>0</v>
      </c>
    </row>
    <row r="22" spans="2:51" ht="22.5" customHeight="1">
      <c r="B22" s="302" t="s">
        <v>639</v>
      </c>
      <c r="C22" s="303" t="s">
        <v>653</v>
      </c>
      <c r="D22" s="304" t="s">
        <v>654</v>
      </c>
      <c r="E22" s="305">
        <v>0</v>
      </c>
      <c r="F22" s="306"/>
      <c r="G22" s="307"/>
      <c r="H22" s="308">
        <v>1</v>
      </c>
      <c r="I22" s="309">
        <v>20</v>
      </c>
      <c r="J22" s="310" t="s">
        <v>655</v>
      </c>
      <c r="K22" s="287" t="s">
        <v>432</v>
      </c>
      <c r="L22" s="288">
        <v>1</v>
      </c>
      <c r="M22" s="311" t="s">
        <v>548</v>
      </c>
      <c r="N22" s="311">
        <v>0</v>
      </c>
      <c r="O22" s="311" t="s">
        <v>575</v>
      </c>
      <c r="P22" s="311" t="s">
        <v>578</v>
      </c>
      <c r="Q22" s="311">
        <v>0</v>
      </c>
      <c r="R22" s="311">
        <v>0</v>
      </c>
      <c r="S22" s="311">
        <v>0</v>
      </c>
      <c r="T22" s="312">
        <v>48</v>
      </c>
      <c r="U22" s="312">
        <v>6</v>
      </c>
      <c r="V22" s="313">
        <v>6</v>
      </c>
      <c r="W22" s="314"/>
      <c r="X22" s="314"/>
      <c r="Y22" s="315">
        <v>6</v>
      </c>
      <c r="Z22" s="316">
        <v>6</v>
      </c>
      <c r="AA22" s="313">
        <v>0</v>
      </c>
      <c r="AB22" s="312">
        <v>5.76</v>
      </c>
      <c r="AC22" s="317">
        <v>921.59999999999991</v>
      </c>
      <c r="AD22" s="318" t="s">
        <v>129</v>
      </c>
      <c r="AE22" s="319"/>
      <c r="AF22" s="320"/>
      <c r="AG22" s="311"/>
      <c r="AH22" s="137"/>
      <c r="AI22" s="321"/>
      <c r="AJ22" s="322"/>
      <c r="AK22" s="322">
        <f t="shared" si="0"/>
        <v>0</v>
      </c>
      <c r="AL22" s="323">
        <f t="shared" si="1"/>
        <v>0</v>
      </c>
      <c r="AM22" s="324"/>
      <c r="AN22" s="309">
        <f t="shared" si="2"/>
        <v>0</v>
      </c>
      <c r="AO22" s="312"/>
      <c r="AP22" s="317">
        <f t="shared" si="3"/>
        <v>0</v>
      </c>
      <c r="AQ22" s="325"/>
      <c r="AR22" s="326"/>
      <c r="AS22" s="325"/>
      <c r="AT22" s="326"/>
      <c r="AU22" s="325"/>
      <c r="AV22" s="326"/>
      <c r="AW22" s="325"/>
      <c r="AX22" s="327"/>
      <c r="AY22" s="328">
        <f t="shared" si="4"/>
        <v>0</v>
      </c>
    </row>
    <row r="23" spans="2:51" ht="22.5" customHeight="1">
      <c r="B23" s="302" t="s">
        <v>656</v>
      </c>
      <c r="C23" s="303" t="s">
        <v>657</v>
      </c>
      <c r="D23" s="304"/>
      <c r="E23" s="305">
        <v>0</v>
      </c>
      <c r="F23" s="306"/>
      <c r="G23" s="307"/>
      <c r="H23" s="308">
        <v>1</v>
      </c>
      <c r="I23" s="309">
        <v>100</v>
      </c>
      <c r="J23" s="310" t="s">
        <v>658</v>
      </c>
      <c r="K23" s="287" t="s">
        <v>630</v>
      </c>
      <c r="L23" s="288">
        <v>2</v>
      </c>
      <c r="M23" s="311" t="s">
        <v>548</v>
      </c>
      <c r="N23" s="311">
        <v>0</v>
      </c>
      <c r="O23" s="311" t="s">
        <v>659</v>
      </c>
      <c r="P23" s="311">
        <v>0</v>
      </c>
      <c r="Q23" s="311">
        <v>0</v>
      </c>
      <c r="R23" s="311">
        <v>0</v>
      </c>
      <c r="S23" s="311">
        <v>0</v>
      </c>
      <c r="T23" s="312">
        <v>48</v>
      </c>
      <c r="U23" s="312">
        <v>4</v>
      </c>
      <c r="V23" s="313">
        <v>8</v>
      </c>
      <c r="W23" s="314"/>
      <c r="X23" s="314"/>
      <c r="Y23" s="315">
        <v>4</v>
      </c>
      <c r="Z23" s="316">
        <v>8</v>
      </c>
      <c r="AA23" s="313">
        <v>0</v>
      </c>
      <c r="AB23" s="312">
        <v>38.4</v>
      </c>
      <c r="AC23" s="317">
        <v>6144</v>
      </c>
      <c r="AD23" s="318" t="s">
        <v>129</v>
      </c>
      <c r="AE23" s="319"/>
      <c r="AF23" s="320"/>
      <c r="AG23" s="311"/>
      <c r="AH23" s="137"/>
      <c r="AI23" s="321"/>
      <c r="AJ23" s="322"/>
      <c r="AK23" s="322">
        <f t="shared" si="0"/>
        <v>0</v>
      </c>
      <c r="AL23" s="323">
        <f t="shared" si="1"/>
        <v>0</v>
      </c>
      <c r="AM23" s="324"/>
      <c r="AN23" s="309">
        <f t="shared" si="2"/>
        <v>0</v>
      </c>
      <c r="AO23" s="312"/>
      <c r="AP23" s="317">
        <f t="shared" si="3"/>
        <v>0</v>
      </c>
      <c r="AQ23" s="325"/>
      <c r="AR23" s="326"/>
      <c r="AS23" s="325"/>
      <c r="AT23" s="326"/>
      <c r="AU23" s="325"/>
      <c r="AV23" s="326"/>
      <c r="AW23" s="325"/>
      <c r="AX23" s="327"/>
      <c r="AY23" s="328">
        <f t="shared" si="4"/>
        <v>0</v>
      </c>
    </row>
    <row r="24" spans="2:51" ht="22.5" customHeight="1">
      <c r="B24" s="302" t="s">
        <v>656</v>
      </c>
      <c r="C24" s="303" t="s">
        <v>660</v>
      </c>
      <c r="D24" s="304"/>
      <c r="E24" s="305">
        <v>0</v>
      </c>
      <c r="F24" s="306"/>
      <c r="G24" s="307"/>
      <c r="H24" s="308">
        <v>8.5</v>
      </c>
      <c r="I24" s="309">
        <v>245</v>
      </c>
      <c r="J24" s="310" t="s">
        <v>661</v>
      </c>
      <c r="K24" s="287" t="s">
        <v>432</v>
      </c>
      <c r="L24" s="288">
        <v>1</v>
      </c>
      <c r="M24" s="311" t="s">
        <v>548</v>
      </c>
      <c r="N24" s="311">
        <v>0</v>
      </c>
      <c r="O24" s="311" t="s">
        <v>575</v>
      </c>
      <c r="P24" s="311" t="s">
        <v>578</v>
      </c>
      <c r="Q24" s="311">
        <v>0</v>
      </c>
      <c r="R24" s="311">
        <v>0</v>
      </c>
      <c r="S24" s="311">
        <v>0</v>
      </c>
      <c r="T24" s="312">
        <v>48</v>
      </c>
      <c r="U24" s="312">
        <v>1</v>
      </c>
      <c r="V24" s="313">
        <v>1</v>
      </c>
      <c r="W24" s="314"/>
      <c r="X24" s="314"/>
      <c r="Y24" s="315">
        <v>1</v>
      </c>
      <c r="Z24" s="316">
        <v>1</v>
      </c>
      <c r="AA24" s="313">
        <v>0</v>
      </c>
      <c r="AB24" s="312">
        <v>99.960000000000008</v>
      </c>
      <c r="AC24" s="317">
        <v>15993.600000000002</v>
      </c>
      <c r="AD24" s="318" t="s">
        <v>129</v>
      </c>
      <c r="AE24" s="319"/>
      <c r="AF24" s="320"/>
      <c r="AG24" s="311"/>
      <c r="AH24" s="137"/>
      <c r="AI24" s="321"/>
      <c r="AJ24" s="322"/>
      <c r="AK24" s="322">
        <f t="shared" si="0"/>
        <v>0</v>
      </c>
      <c r="AL24" s="323">
        <f t="shared" si="1"/>
        <v>0</v>
      </c>
      <c r="AM24" s="324"/>
      <c r="AN24" s="309">
        <f t="shared" si="2"/>
        <v>0</v>
      </c>
      <c r="AO24" s="312"/>
      <c r="AP24" s="317">
        <f t="shared" si="3"/>
        <v>0</v>
      </c>
      <c r="AQ24" s="325"/>
      <c r="AR24" s="326"/>
      <c r="AS24" s="325"/>
      <c r="AT24" s="326"/>
      <c r="AU24" s="325"/>
      <c r="AV24" s="326"/>
      <c r="AW24" s="325"/>
      <c r="AX24" s="327"/>
      <c r="AY24" s="328">
        <f t="shared" si="4"/>
        <v>0</v>
      </c>
    </row>
    <row r="25" spans="2:51" ht="22.5" customHeight="1">
      <c r="B25" s="302" t="s">
        <v>639</v>
      </c>
      <c r="C25" s="303" t="s">
        <v>662</v>
      </c>
      <c r="D25" s="304"/>
      <c r="E25" s="305">
        <v>0</v>
      </c>
      <c r="F25" s="306"/>
      <c r="G25" s="307"/>
      <c r="H25" s="308">
        <v>8.5</v>
      </c>
      <c r="I25" s="309">
        <v>245</v>
      </c>
      <c r="J25" s="310" t="s">
        <v>663</v>
      </c>
      <c r="K25" s="287" t="s">
        <v>170</v>
      </c>
      <c r="L25" s="288">
        <v>2</v>
      </c>
      <c r="M25" s="311" t="s">
        <v>548</v>
      </c>
      <c r="N25" s="311">
        <v>0</v>
      </c>
      <c r="O25" s="311" t="s">
        <v>375</v>
      </c>
      <c r="P25" s="311">
        <v>0</v>
      </c>
      <c r="Q25" s="311">
        <v>0</v>
      </c>
      <c r="R25" s="311">
        <v>0</v>
      </c>
      <c r="S25" s="311">
        <v>0</v>
      </c>
      <c r="T25" s="312">
        <v>48</v>
      </c>
      <c r="U25" s="312">
        <v>1</v>
      </c>
      <c r="V25" s="313">
        <v>2</v>
      </c>
      <c r="W25" s="314"/>
      <c r="X25" s="314"/>
      <c r="Y25" s="315">
        <v>1</v>
      </c>
      <c r="Z25" s="316">
        <v>2</v>
      </c>
      <c r="AA25" s="313">
        <v>0</v>
      </c>
      <c r="AB25" s="312">
        <v>199.92000000000002</v>
      </c>
      <c r="AC25" s="317">
        <v>31987.200000000004</v>
      </c>
      <c r="AD25" s="318" t="s">
        <v>129</v>
      </c>
      <c r="AE25" s="319"/>
      <c r="AF25" s="320"/>
      <c r="AG25" s="311"/>
      <c r="AH25" s="137"/>
      <c r="AI25" s="321"/>
      <c r="AJ25" s="322"/>
      <c r="AK25" s="322">
        <f t="shared" si="0"/>
        <v>0</v>
      </c>
      <c r="AL25" s="323">
        <f t="shared" si="1"/>
        <v>0</v>
      </c>
      <c r="AM25" s="324"/>
      <c r="AN25" s="309">
        <f t="shared" si="2"/>
        <v>0</v>
      </c>
      <c r="AO25" s="312"/>
      <c r="AP25" s="317">
        <f t="shared" si="3"/>
        <v>0</v>
      </c>
      <c r="AQ25" s="325"/>
      <c r="AR25" s="326"/>
      <c r="AS25" s="325"/>
      <c r="AT25" s="326"/>
      <c r="AU25" s="325"/>
      <c r="AV25" s="326"/>
      <c r="AW25" s="325"/>
      <c r="AX25" s="327"/>
      <c r="AY25" s="328">
        <f t="shared" si="4"/>
        <v>0</v>
      </c>
    </row>
    <row r="26" spans="2:51" ht="22.5" customHeight="1">
      <c r="B26" s="302" t="s">
        <v>639</v>
      </c>
      <c r="C26" s="303" t="s">
        <v>664</v>
      </c>
      <c r="D26" s="304"/>
      <c r="E26" s="305">
        <v>0</v>
      </c>
      <c r="F26" s="306"/>
      <c r="G26" s="307"/>
      <c r="H26" s="308">
        <v>4</v>
      </c>
      <c r="I26" s="309">
        <v>200</v>
      </c>
      <c r="J26" s="310" t="s">
        <v>665</v>
      </c>
      <c r="K26" s="287" t="s">
        <v>170</v>
      </c>
      <c r="L26" s="288">
        <v>1</v>
      </c>
      <c r="M26" s="311" t="s">
        <v>548</v>
      </c>
      <c r="N26" s="311">
        <v>0</v>
      </c>
      <c r="O26" s="311" t="s">
        <v>666</v>
      </c>
      <c r="P26" s="311" t="s">
        <v>631</v>
      </c>
      <c r="Q26" s="311" t="s">
        <v>632</v>
      </c>
      <c r="R26" s="311">
        <v>0</v>
      </c>
      <c r="S26" s="311">
        <v>0</v>
      </c>
      <c r="T26" s="312">
        <v>48</v>
      </c>
      <c r="U26" s="312">
        <v>13</v>
      </c>
      <c r="V26" s="313">
        <v>13</v>
      </c>
      <c r="W26" s="314"/>
      <c r="X26" s="314"/>
      <c r="Y26" s="315">
        <v>13</v>
      </c>
      <c r="Z26" s="316">
        <v>13</v>
      </c>
      <c r="AA26" s="313">
        <v>0</v>
      </c>
      <c r="AB26" s="312">
        <v>499.2</v>
      </c>
      <c r="AC26" s="317">
        <v>79872</v>
      </c>
      <c r="AD26" s="329" t="s">
        <v>129</v>
      </c>
      <c r="AE26" s="319"/>
      <c r="AF26" s="320"/>
      <c r="AG26" s="311"/>
      <c r="AH26" s="137"/>
      <c r="AI26" s="321"/>
      <c r="AJ26" s="322"/>
      <c r="AK26" s="322">
        <f t="shared" si="0"/>
        <v>0</v>
      </c>
      <c r="AL26" s="323">
        <f t="shared" si="1"/>
        <v>0</v>
      </c>
      <c r="AM26" s="324"/>
      <c r="AN26" s="309">
        <f t="shared" si="2"/>
        <v>0</v>
      </c>
      <c r="AO26" s="312"/>
      <c r="AP26" s="317">
        <f t="shared" si="3"/>
        <v>0</v>
      </c>
      <c r="AQ26" s="325"/>
      <c r="AR26" s="326"/>
      <c r="AS26" s="325"/>
      <c r="AT26" s="326"/>
      <c r="AU26" s="325"/>
      <c r="AV26" s="326"/>
      <c r="AW26" s="325"/>
      <c r="AX26" s="327"/>
      <c r="AY26" s="328">
        <f t="shared" si="4"/>
        <v>0</v>
      </c>
    </row>
    <row r="27" spans="2:51" ht="22.5" customHeight="1">
      <c r="B27" s="302" t="s">
        <v>667</v>
      </c>
      <c r="C27" s="303" t="s">
        <v>668</v>
      </c>
      <c r="D27" s="304"/>
      <c r="E27" s="305">
        <v>0</v>
      </c>
      <c r="F27" s="306"/>
      <c r="G27" s="307"/>
      <c r="H27" s="308">
        <v>7</v>
      </c>
      <c r="I27" s="309">
        <v>200</v>
      </c>
      <c r="J27" s="310" t="s">
        <v>669</v>
      </c>
      <c r="K27" s="287" t="s">
        <v>170</v>
      </c>
      <c r="L27" s="288">
        <v>1</v>
      </c>
      <c r="M27" s="311" t="s">
        <v>548</v>
      </c>
      <c r="N27" s="311">
        <v>0</v>
      </c>
      <c r="O27" s="311" t="s">
        <v>666</v>
      </c>
      <c r="P27" s="311" t="s">
        <v>631</v>
      </c>
      <c r="Q27" s="311" t="s">
        <v>632</v>
      </c>
      <c r="R27" s="311">
        <v>0</v>
      </c>
      <c r="S27" s="311">
        <v>0</v>
      </c>
      <c r="T27" s="312">
        <v>48</v>
      </c>
      <c r="U27" s="312">
        <v>9</v>
      </c>
      <c r="V27" s="313">
        <v>9</v>
      </c>
      <c r="W27" s="314"/>
      <c r="X27" s="314"/>
      <c r="Y27" s="315">
        <v>9</v>
      </c>
      <c r="Z27" s="316">
        <v>9</v>
      </c>
      <c r="AA27" s="313">
        <v>0</v>
      </c>
      <c r="AB27" s="312">
        <v>604.80000000000007</v>
      </c>
      <c r="AC27" s="317">
        <v>96768.000000000015</v>
      </c>
      <c r="AD27" s="318" t="s">
        <v>129</v>
      </c>
      <c r="AE27" s="319"/>
      <c r="AF27" s="320"/>
      <c r="AG27" s="311"/>
      <c r="AH27" s="137"/>
      <c r="AI27" s="321"/>
      <c r="AJ27" s="322"/>
      <c r="AK27" s="322">
        <f t="shared" si="0"/>
        <v>0</v>
      </c>
      <c r="AL27" s="323">
        <f t="shared" si="1"/>
        <v>0</v>
      </c>
      <c r="AM27" s="324"/>
      <c r="AN27" s="309">
        <f t="shared" si="2"/>
        <v>0</v>
      </c>
      <c r="AO27" s="312"/>
      <c r="AP27" s="317">
        <f t="shared" si="3"/>
        <v>0</v>
      </c>
      <c r="AQ27" s="325"/>
      <c r="AR27" s="326"/>
      <c r="AS27" s="325"/>
      <c r="AT27" s="326"/>
      <c r="AU27" s="325"/>
      <c r="AV27" s="326"/>
      <c r="AW27" s="325"/>
      <c r="AX27" s="327"/>
      <c r="AY27" s="328">
        <f t="shared" si="4"/>
        <v>0</v>
      </c>
    </row>
    <row r="28" spans="2:51" ht="22.5" customHeight="1">
      <c r="B28" s="302" t="s">
        <v>670</v>
      </c>
      <c r="C28" s="303" t="s">
        <v>671</v>
      </c>
      <c r="D28" s="304"/>
      <c r="E28" s="305">
        <v>0</v>
      </c>
      <c r="F28" s="306"/>
      <c r="G28" s="307"/>
      <c r="H28" s="308">
        <v>8.5</v>
      </c>
      <c r="I28" s="309">
        <v>245</v>
      </c>
      <c r="J28" s="310" t="s">
        <v>672</v>
      </c>
      <c r="K28" s="287" t="s">
        <v>630</v>
      </c>
      <c r="L28" s="288">
        <v>1</v>
      </c>
      <c r="M28" s="311" t="s">
        <v>548</v>
      </c>
      <c r="N28" s="311">
        <v>0</v>
      </c>
      <c r="O28" s="311" t="s">
        <v>456</v>
      </c>
      <c r="P28" s="311">
        <v>0</v>
      </c>
      <c r="Q28" s="311">
        <v>0</v>
      </c>
      <c r="R28" s="311">
        <v>0</v>
      </c>
      <c r="S28" s="311">
        <v>0</v>
      </c>
      <c r="T28" s="312">
        <v>48</v>
      </c>
      <c r="U28" s="312">
        <v>17</v>
      </c>
      <c r="V28" s="313">
        <v>17</v>
      </c>
      <c r="W28" s="314"/>
      <c r="X28" s="314"/>
      <c r="Y28" s="315">
        <v>17</v>
      </c>
      <c r="Z28" s="316">
        <v>17</v>
      </c>
      <c r="AA28" s="313">
        <v>0</v>
      </c>
      <c r="AB28" s="312">
        <v>1699.3200000000002</v>
      </c>
      <c r="AC28" s="317">
        <v>271891.20000000001</v>
      </c>
      <c r="AD28" s="318" t="s">
        <v>129</v>
      </c>
      <c r="AE28" s="319"/>
      <c r="AF28" s="320"/>
      <c r="AG28" s="311"/>
      <c r="AH28" s="137"/>
      <c r="AI28" s="321"/>
      <c r="AJ28" s="322"/>
      <c r="AK28" s="322">
        <f t="shared" si="0"/>
        <v>0</v>
      </c>
      <c r="AL28" s="323">
        <f t="shared" si="1"/>
        <v>0</v>
      </c>
      <c r="AM28" s="324"/>
      <c r="AN28" s="309">
        <f t="shared" si="2"/>
        <v>0</v>
      </c>
      <c r="AO28" s="312"/>
      <c r="AP28" s="317">
        <f t="shared" si="3"/>
        <v>0</v>
      </c>
      <c r="AQ28" s="325"/>
      <c r="AR28" s="326"/>
      <c r="AS28" s="325"/>
      <c r="AT28" s="326"/>
      <c r="AU28" s="325"/>
      <c r="AV28" s="326"/>
      <c r="AW28" s="325"/>
      <c r="AX28" s="327"/>
      <c r="AY28" s="328">
        <f t="shared" si="4"/>
        <v>0</v>
      </c>
    </row>
    <row r="29" spans="2:51" ht="22.5" customHeight="1">
      <c r="B29" s="302" t="s">
        <v>673</v>
      </c>
      <c r="C29" s="303" t="s">
        <v>674</v>
      </c>
      <c r="D29" s="304"/>
      <c r="E29" s="305">
        <v>0</v>
      </c>
      <c r="F29" s="306"/>
      <c r="G29" s="307"/>
      <c r="H29" s="308">
        <v>7</v>
      </c>
      <c r="I29" s="309">
        <v>200</v>
      </c>
      <c r="J29" s="310" t="s">
        <v>675</v>
      </c>
      <c r="K29" s="287" t="s">
        <v>170</v>
      </c>
      <c r="L29" s="288">
        <v>1</v>
      </c>
      <c r="M29" s="311" t="s">
        <v>548</v>
      </c>
      <c r="N29" s="311">
        <v>0</v>
      </c>
      <c r="O29" s="311" t="s">
        <v>666</v>
      </c>
      <c r="P29" s="311" t="s">
        <v>631</v>
      </c>
      <c r="Q29" s="311" t="s">
        <v>632</v>
      </c>
      <c r="R29" s="311">
        <v>0</v>
      </c>
      <c r="S29" s="311">
        <v>0</v>
      </c>
      <c r="T29" s="312">
        <v>48</v>
      </c>
      <c r="U29" s="312">
        <v>15</v>
      </c>
      <c r="V29" s="313">
        <v>15</v>
      </c>
      <c r="W29" s="314"/>
      <c r="X29" s="314"/>
      <c r="Y29" s="315">
        <v>15</v>
      </c>
      <c r="Z29" s="316">
        <v>15</v>
      </c>
      <c r="AA29" s="313">
        <v>0</v>
      </c>
      <c r="AB29" s="312">
        <v>1008</v>
      </c>
      <c r="AC29" s="317">
        <v>161280</v>
      </c>
      <c r="AD29" s="318" t="s">
        <v>129</v>
      </c>
      <c r="AE29" s="319"/>
      <c r="AF29" s="320"/>
      <c r="AG29" s="311"/>
      <c r="AH29" s="137"/>
      <c r="AI29" s="321"/>
      <c r="AJ29" s="322"/>
      <c r="AK29" s="322">
        <f t="shared" si="0"/>
        <v>0</v>
      </c>
      <c r="AL29" s="323">
        <f t="shared" si="1"/>
        <v>0</v>
      </c>
      <c r="AM29" s="324"/>
      <c r="AN29" s="309">
        <f t="shared" si="2"/>
        <v>0</v>
      </c>
      <c r="AO29" s="312"/>
      <c r="AP29" s="317">
        <f t="shared" si="3"/>
        <v>0</v>
      </c>
      <c r="AQ29" s="325"/>
      <c r="AR29" s="326"/>
      <c r="AS29" s="325"/>
      <c r="AT29" s="326"/>
      <c r="AU29" s="325"/>
      <c r="AV29" s="326"/>
      <c r="AW29" s="325"/>
      <c r="AX29" s="327"/>
      <c r="AY29" s="328">
        <f t="shared" si="4"/>
        <v>0</v>
      </c>
    </row>
    <row r="30" spans="2:51" ht="22.5" customHeight="1">
      <c r="B30" s="302" t="s">
        <v>673</v>
      </c>
      <c r="C30" s="303" t="s">
        <v>676</v>
      </c>
      <c r="D30" s="304"/>
      <c r="E30" s="305">
        <v>0</v>
      </c>
      <c r="F30" s="306"/>
      <c r="G30" s="307"/>
      <c r="H30" s="308">
        <v>7</v>
      </c>
      <c r="I30" s="309">
        <v>200</v>
      </c>
      <c r="J30" s="310" t="s">
        <v>677</v>
      </c>
      <c r="K30" s="287" t="s">
        <v>170</v>
      </c>
      <c r="L30" s="288">
        <v>1</v>
      </c>
      <c r="M30" s="311" t="s">
        <v>548</v>
      </c>
      <c r="N30" s="311">
        <v>0</v>
      </c>
      <c r="O30" s="311" t="s">
        <v>666</v>
      </c>
      <c r="P30" s="311" t="s">
        <v>631</v>
      </c>
      <c r="Q30" s="311" t="s">
        <v>632</v>
      </c>
      <c r="R30" s="311">
        <v>0</v>
      </c>
      <c r="S30" s="311">
        <v>0</v>
      </c>
      <c r="T30" s="312">
        <v>48</v>
      </c>
      <c r="U30" s="312">
        <v>6</v>
      </c>
      <c r="V30" s="313">
        <v>6</v>
      </c>
      <c r="W30" s="314"/>
      <c r="X30" s="314"/>
      <c r="Y30" s="315">
        <v>6</v>
      </c>
      <c r="Z30" s="316">
        <v>6</v>
      </c>
      <c r="AA30" s="313">
        <v>0</v>
      </c>
      <c r="AB30" s="312">
        <v>403.20000000000005</v>
      </c>
      <c r="AC30" s="317">
        <v>64512.000000000007</v>
      </c>
      <c r="AD30" s="318" t="s">
        <v>129</v>
      </c>
      <c r="AE30" s="319"/>
      <c r="AF30" s="320"/>
      <c r="AG30" s="311"/>
      <c r="AH30" s="137"/>
      <c r="AI30" s="321"/>
      <c r="AJ30" s="322"/>
      <c r="AK30" s="322">
        <f t="shared" si="0"/>
        <v>0</v>
      </c>
      <c r="AL30" s="323">
        <f t="shared" si="1"/>
        <v>0</v>
      </c>
      <c r="AM30" s="324"/>
      <c r="AN30" s="309">
        <f t="shared" si="2"/>
        <v>0</v>
      </c>
      <c r="AO30" s="312"/>
      <c r="AP30" s="317">
        <f t="shared" si="3"/>
        <v>0</v>
      </c>
      <c r="AQ30" s="325"/>
      <c r="AR30" s="326"/>
      <c r="AS30" s="325"/>
      <c r="AT30" s="326"/>
      <c r="AU30" s="325"/>
      <c r="AV30" s="326"/>
      <c r="AW30" s="325"/>
      <c r="AX30" s="327"/>
      <c r="AY30" s="328">
        <f t="shared" si="4"/>
        <v>0</v>
      </c>
    </row>
    <row r="31" spans="2:51" ht="22.5" customHeight="1">
      <c r="B31" s="302" t="s">
        <v>331</v>
      </c>
      <c r="C31" s="303" t="s">
        <v>678</v>
      </c>
      <c r="D31" s="304"/>
      <c r="E31" s="305">
        <v>0</v>
      </c>
      <c r="F31" s="306"/>
      <c r="G31" s="307"/>
      <c r="H31" s="308">
        <v>8.5</v>
      </c>
      <c r="I31" s="309">
        <v>245</v>
      </c>
      <c r="J31" s="310" t="s">
        <v>679</v>
      </c>
      <c r="K31" s="287" t="s">
        <v>630</v>
      </c>
      <c r="L31" s="288">
        <v>1</v>
      </c>
      <c r="M31" s="311" t="s">
        <v>548</v>
      </c>
      <c r="N31" s="311">
        <v>0</v>
      </c>
      <c r="O31" s="311" t="s">
        <v>456</v>
      </c>
      <c r="P31" s="311" t="s">
        <v>631</v>
      </c>
      <c r="Q31" s="311" t="s">
        <v>632</v>
      </c>
      <c r="R31" s="311">
        <v>0</v>
      </c>
      <c r="S31" s="311">
        <v>0</v>
      </c>
      <c r="T31" s="312">
        <v>48</v>
      </c>
      <c r="U31" s="312">
        <v>2</v>
      </c>
      <c r="V31" s="313">
        <v>2</v>
      </c>
      <c r="W31" s="314"/>
      <c r="X31" s="314"/>
      <c r="Y31" s="315">
        <v>2</v>
      </c>
      <c r="Z31" s="316">
        <v>2</v>
      </c>
      <c r="AA31" s="313">
        <v>0</v>
      </c>
      <c r="AB31" s="312">
        <v>199.92000000000002</v>
      </c>
      <c r="AC31" s="317">
        <v>31987.200000000004</v>
      </c>
      <c r="AD31" s="318" t="s">
        <v>129</v>
      </c>
      <c r="AE31" s="319"/>
      <c r="AF31" s="320"/>
      <c r="AG31" s="311"/>
      <c r="AH31" s="137"/>
      <c r="AI31" s="321"/>
      <c r="AJ31" s="322"/>
      <c r="AK31" s="322">
        <f t="shared" si="0"/>
        <v>0</v>
      </c>
      <c r="AL31" s="323">
        <f t="shared" si="1"/>
        <v>0</v>
      </c>
      <c r="AM31" s="324"/>
      <c r="AN31" s="309">
        <f t="shared" si="2"/>
        <v>0</v>
      </c>
      <c r="AO31" s="312"/>
      <c r="AP31" s="317">
        <f t="shared" si="3"/>
        <v>0</v>
      </c>
      <c r="AQ31" s="325"/>
      <c r="AR31" s="326"/>
      <c r="AS31" s="325"/>
      <c r="AT31" s="326"/>
      <c r="AU31" s="325"/>
      <c r="AV31" s="326"/>
      <c r="AW31" s="325"/>
      <c r="AX31" s="327"/>
      <c r="AY31" s="328">
        <f t="shared" si="4"/>
        <v>0</v>
      </c>
    </row>
    <row r="32" spans="2:51" ht="22.5" customHeight="1">
      <c r="B32" s="302" t="s">
        <v>331</v>
      </c>
      <c r="C32" s="303" t="s">
        <v>680</v>
      </c>
      <c r="D32" s="304"/>
      <c r="E32" s="305">
        <v>0</v>
      </c>
      <c r="F32" s="306"/>
      <c r="G32" s="307"/>
      <c r="H32" s="308">
        <v>7</v>
      </c>
      <c r="I32" s="309">
        <v>200</v>
      </c>
      <c r="J32" s="310" t="s">
        <v>669</v>
      </c>
      <c r="K32" s="287" t="s">
        <v>170</v>
      </c>
      <c r="L32" s="288">
        <v>1</v>
      </c>
      <c r="M32" s="311" t="s">
        <v>548</v>
      </c>
      <c r="N32" s="311">
        <v>0</v>
      </c>
      <c r="O32" s="311" t="s">
        <v>666</v>
      </c>
      <c r="P32" s="311" t="s">
        <v>631</v>
      </c>
      <c r="Q32" s="311" t="s">
        <v>632</v>
      </c>
      <c r="R32" s="311">
        <v>0</v>
      </c>
      <c r="S32" s="311">
        <v>0</v>
      </c>
      <c r="T32" s="312">
        <v>48</v>
      </c>
      <c r="U32" s="312">
        <v>1</v>
      </c>
      <c r="V32" s="313">
        <v>1</v>
      </c>
      <c r="W32" s="314"/>
      <c r="X32" s="314"/>
      <c r="Y32" s="315">
        <v>1</v>
      </c>
      <c r="Z32" s="316">
        <v>1</v>
      </c>
      <c r="AA32" s="313">
        <v>0</v>
      </c>
      <c r="AB32" s="312">
        <v>67.2</v>
      </c>
      <c r="AC32" s="317">
        <v>10752</v>
      </c>
      <c r="AD32" s="318" t="s">
        <v>129</v>
      </c>
      <c r="AE32" s="319"/>
      <c r="AF32" s="320"/>
      <c r="AG32" s="311"/>
      <c r="AH32" s="137"/>
      <c r="AI32" s="321"/>
      <c r="AJ32" s="322"/>
      <c r="AK32" s="322">
        <f t="shared" si="0"/>
        <v>0</v>
      </c>
      <c r="AL32" s="323">
        <f t="shared" si="1"/>
        <v>0</v>
      </c>
      <c r="AM32" s="324"/>
      <c r="AN32" s="309">
        <f t="shared" si="2"/>
        <v>0</v>
      </c>
      <c r="AO32" s="312"/>
      <c r="AP32" s="317">
        <f t="shared" si="3"/>
        <v>0</v>
      </c>
      <c r="AQ32" s="325"/>
      <c r="AR32" s="326"/>
      <c r="AS32" s="325"/>
      <c r="AT32" s="326"/>
      <c r="AU32" s="325"/>
      <c r="AV32" s="326"/>
      <c r="AW32" s="325"/>
      <c r="AX32" s="327"/>
      <c r="AY32" s="328">
        <f t="shared" si="4"/>
        <v>0</v>
      </c>
    </row>
    <row r="33" spans="2:51" ht="22.5" customHeight="1">
      <c r="B33" s="302" t="s">
        <v>681</v>
      </c>
      <c r="C33" s="303" t="s">
        <v>682</v>
      </c>
      <c r="D33" s="304"/>
      <c r="E33" s="305">
        <v>0</v>
      </c>
      <c r="F33" s="306"/>
      <c r="G33" s="307"/>
      <c r="H33" s="308">
        <v>3</v>
      </c>
      <c r="I33" s="309">
        <v>200</v>
      </c>
      <c r="J33" s="310" t="s">
        <v>683</v>
      </c>
      <c r="K33" s="287" t="s">
        <v>635</v>
      </c>
      <c r="L33" s="288">
        <v>1</v>
      </c>
      <c r="M33" s="311" t="s">
        <v>288</v>
      </c>
      <c r="N33" s="311" t="s">
        <v>121</v>
      </c>
      <c r="O33" s="311" t="s">
        <v>289</v>
      </c>
      <c r="P33" s="311" t="s">
        <v>636</v>
      </c>
      <c r="Q33" s="311" t="s">
        <v>637</v>
      </c>
      <c r="R33" s="311" t="s">
        <v>234</v>
      </c>
      <c r="S33" s="311">
        <v>0</v>
      </c>
      <c r="T33" s="312">
        <v>11</v>
      </c>
      <c r="U33" s="312">
        <v>1</v>
      </c>
      <c r="V33" s="313">
        <v>1</v>
      </c>
      <c r="W33" s="314"/>
      <c r="X33" s="314"/>
      <c r="Y33" s="315">
        <v>1</v>
      </c>
      <c r="Z33" s="316">
        <v>1</v>
      </c>
      <c r="AA33" s="313">
        <v>0</v>
      </c>
      <c r="AB33" s="312">
        <v>6.6000000000000005</v>
      </c>
      <c r="AC33" s="317">
        <v>1056</v>
      </c>
      <c r="AD33" s="318" t="s">
        <v>30</v>
      </c>
      <c r="AE33" s="319"/>
      <c r="AF33" s="320"/>
      <c r="AG33" s="311"/>
      <c r="AH33" s="137"/>
      <c r="AI33" s="321"/>
      <c r="AJ33" s="322"/>
      <c r="AK33" s="322">
        <f t="shared" si="0"/>
        <v>0</v>
      </c>
      <c r="AL33" s="323">
        <f t="shared" si="1"/>
        <v>0</v>
      </c>
      <c r="AM33" s="324"/>
      <c r="AN33" s="309">
        <f t="shared" si="2"/>
        <v>0</v>
      </c>
      <c r="AO33" s="312"/>
      <c r="AP33" s="317">
        <f t="shared" si="3"/>
        <v>0</v>
      </c>
      <c r="AQ33" s="325"/>
      <c r="AR33" s="326"/>
      <c r="AS33" s="325"/>
      <c r="AT33" s="326"/>
      <c r="AU33" s="325"/>
      <c r="AV33" s="326"/>
      <c r="AW33" s="325"/>
      <c r="AX33" s="327"/>
      <c r="AY33" s="328">
        <f t="shared" si="4"/>
        <v>0</v>
      </c>
    </row>
    <row r="34" spans="2:51" ht="22.5" customHeight="1">
      <c r="B34" s="302" t="s">
        <v>681</v>
      </c>
      <c r="C34" s="303" t="s">
        <v>684</v>
      </c>
      <c r="D34" s="304"/>
      <c r="E34" s="305">
        <v>0</v>
      </c>
      <c r="F34" s="306"/>
      <c r="G34" s="307"/>
      <c r="H34" s="308">
        <v>3</v>
      </c>
      <c r="I34" s="309">
        <v>200</v>
      </c>
      <c r="J34" s="310" t="s">
        <v>685</v>
      </c>
      <c r="K34" s="287" t="s">
        <v>630</v>
      </c>
      <c r="L34" s="288">
        <v>2</v>
      </c>
      <c r="M34" s="311" t="s">
        <v>548</v>
      </c>
      <c r="N34" s="311">
        <v>0</v>
      </c>
      <c r="O34" s="311" t="s">
        <v>686</v>
      </c>
      <c r="P34" s="311" t="s">
        <v>687</v>
      </c>
      <c r="Q34" s="311" t="s">
        <v>688</v>
      </c>
      <c r="R34" s="311" t="s">
        <v>689</v>
      </c>
      <c r="S34" s="311">
        <v>0</v>
      </c>
      <c r="T34" s="312">
        <v>48</v>
      </c>
      <c r="U34" s="312">
        <v>1</v>
      </c>
      <c r="V34" s="313">
        <v>2</v>
      </c>
      <c r="W34" s="314"/>
      <c r="X34" s="314"/>
      <c r="Y34" s="315">
        <v>1</v>
      </c>
      <c r="Z34" s="316">
        <v>2</v>
      </c>
      <c r="AA34" s="313">
        <v>0</v>
      </c>
      <c r="AB34" s="312">
        <v>57.600000000000009</v>
      </c>
      <c r="AC34" s="317">
        <v>9216.0000000000018</v>
      </c>
      <c r="AD34" s="318" t="s">
        <v>129</v>
      </c>
      <c r="AE34" s="319"/>
      <c r="AF34" s="320"/>
      <c r="AG34" s="311"/>
      <c r="AH34" s="137"/>
      <c r="AI34" s="321"/>
      <c r="AJ34" s="322"/>
      <c r="AK34" s="322">
        <f t="shared" si="0"/>
        <v>0</v>
      </c>
      <c r="AL34" s="323">
        <f t="shared" si="1"/>
        <v>0</v>
      </c>
      <c r="AM34" s="324"/>
      <c r="AN34" s="309">
        <f t="shared" si="2"/>
        <v>0</v>
      </c>
      <c r="AO34" s="312"/>
      <c r="AP34" s="317">
        <f t="shared" si="3"/>
        <v>0</v>
      </c>
      <c r="AQ34" s="325"/>
      <c r="AR34" s="326"/>
      <c r="AS34" s="325"/>
      <c r="AT34" s="326"/>
      <c r="AU34" s="325"/>
      <c r="AV34" s="326"/>
      <c r="AW34" s="325"/>
      <c r="AX34" s="327"/>
      <c r="AY34" s="328">
        <f t="shared" si="4"/>
        <v>0</v>
      </c>
    </row>
    <row r="35" spans="2:51" ht="22.5" customHeight="1">
      <c r="B35" s="302" t="s">
        <v>331</v>
      </c>
      <c r="C35" s="303" t="s">
        <v>690</v>
      </c>
      <c r="D35" s="304"/>
      <c r="E35" s="305">
        <v>0</v>
      </c>
      <c r="F35" s="306"/>
      <c r="G35" s="307"/>
      <c r="H35" s="308">
        <v>3</v>
      </c>
      <c r="I35" s="309">
        <v>200</v>
      </c>
      <c r="J35" s="310" t="s">
        <v>691</v>
      </c>
      <c r="K35" s="287" t="s">
        <v>630</v>
      </c>
      <c r="L35" s="288">
        <v>2</v>
      </c>
      <c r="M35" s="311" t="s">
        <v>548</v>
      </c>
      <c r="N35" s="311">
        <v>0</v>
      </c>
      <c r="O35" s="311" t="s">
        <v>686</v>
      </c>
      <c r="P35" s="311" t="s">
        <v>687</v>
      </c>
      <c r="Q35" s="311" t="s">
        <v>688</v>
      </c>
      <c r="R35" s="311" t="s">
        <v>689</v>
      </c>
      <c r="S35" s="311">
        <v>0</v>
      </c>
      <c r="T35" s="312">
        <v>48</v>
      </c>
      <c r="U35" s="312">
        <v>1</v>
      </c>
      <c r="V35" s="313">
        <v>2</v>
      </c>
      <c r="W35" s="314"/>
      <c r="X35" s="314"/>
      <c r="Y35" s="315">
        <v>1</v>
      </c>
      <c r="Z35" s="316">
        <v>2</v>
      </c>
      <c r="AA35" s="313">
        <v>0</v>
      </c>
      <c r="AB35" s="312">
        <v>57.600000000000009</v>
      </c>
      <c r="AC35" s="317">
        <v>9216.0000000000018</v>
      </c>
      <c r="AD35" s="318" t="s">
        <v>129</v>
      </c>
      <c r="AE35" s="319"/>
      <c r="AF35" s="320"/>
      <c r="AG35" s="311"/>
      <c r="AH35" s="137"/>
      <c r="AI35" s="321"/>
      <c r="AJ35" s="322"/>
      <c r="AK35" s="322">
        <f t="shared" si="0"/>
        <v>0</v>
      </c>
      <c r="AL35" s="323">
        <f t="shared" si="1"/>
        <v>0</v>
      </c>
      <c r="AM35" s="324"/>
      <c r="AN35" s="309">
        <f t="shared" si="2"/>
        <v>0</v>
      </c>
      <c r="AO35" s="312"/>
      <c r="AP35" s="317">
        <f t="shared" si="3"/>
        <v>0</v>
      </c>
      <c r="AQ35" s="325"/>
      <c r="AR35" s="326"/>
      <c r="AS35" s="325"/>
      <c r="AT35" s="326"/>
      <c r="AU35" s="325"/>
      <c r="AV35" s="326"/>
      <c r="AW35" s="325"/>
      <c r="AX35" s="327"/>
      <c r="AY35" s="328">
        <f t="shared" si="4"/>
        <v>0</v>
      </c>
    </row>
    <row r="36" spans="2:51" ht="22.5" customHeight="1">
      <c r="B36" s="302" t="s">
        <v>681</v>
      </c>
      <c r="C36" s="303" t="s">
        <v>692</v>
      </c>
      <c r="D36" s="304"/>
      <c r="E36" s="305">
        <v>0</v>
      </c>
      <c r="F36" s="306"/>
      <c r="G36" s="307"/>
      <c r="H36" s="308">
        <v>1</v>
      </c>
      <c r="I36" s="309">
        <v>20</v>
      </c>
      <c r="J36" s="310" t="s">
        <v>693</v>
      </c>
      <c r="K36" s="287" t="s">
        <v>54</v>
      </c>
      <c r="L36" s="288">
        <v>1</v>
      </c>
      <c r="M36" s="311" t="s">
        <v>548</v>
      </c>
      <c r="N36" s="311">
        <v>0</v>
      </c>
      <c r="O36" s="311" t="s">
        <v>575</v>
      </c>
      <c r="P36" s="311" t="s">
        <v>134</v>
      </c>
      <c r="Q36" s="311">
        <v>0</v>
      </c>
      <c r="R36" s="311">
        <v>0</v>
      </c>
      <c r="S36" s="311">
        <v>0</v>
      </c>
      <c r="T36" s="312">
        <v>48</v>
      </c>
      <c r="U36" s="312">
        <v>1</v>
      </c>
      <c r="V36" s="313">
        <v>1</v>
      </c>
      <c r="W36" s="314"/>
      <c r="X36" s="314"/>
      <c r="Y36" s="315">
        <v>1</v>
      </c>
      <c r="Z36" s="316">
        <v>1</v>
      </c>
      <c r="AA36" s="313">
        <v>0</v>
      </c>
      <c r="AB36" s="312">
        <v>0.96</v>
      </c>
      <c r="AC36" s="317">
        <v>153.6</v>
      </c>
      <c r="AD36" s="318" t="s">
        <v>129</v>
      </c>
      <c r="AE36" s="319"/>
      <c r="AF36" s="320"/>
      <c r="AG36" s="311"/>
      <c r="AH36" s="137"/>
      <c r="AI36" s="321"/>
      <c r="AJ36" s="322"/>
      <c r="AK36" s="322">
        <f t="shared" si="0"/>
        <v>0</v>
      </c>
      <c r="AL36" s="323">
        <f t="shared" si="1"/>
        <v>0</v>
      </c>
      <c r="AM36" s="324"/>
      <c r="AN36" s="309">
        <f t="shared" si="2"/>
        <v>0</v>
      </c>
      <c r="AO36" s="312"/>
      <c r="AP36" s="317">
        <f t="shared" si="3"/>
        <v>0</v>
      </c>
      <c r="AQ36" s="325"/>
      <c r="AR36" s="326"/>
      <c r="AS36" s="325"/>
      <c r="AT36" s="326"/>
      <c r="AU36" s="325"/>
      <c r="AV36" s="326"/>
      <c r="AW36" s="325"/>
      <c r="AX36" s="327"/>
      <c r="AY36" s="328">
        <f t="shared" si="4"/>
        <v>0</v>
      </c>
    </row>
    <row r="37" spans="2:51" ht="22.5" customHeight="1">
      <c r="B37" s="302" t="s">
        <v>673</v>
      </c>
      <c r="C37" s="303" t="s">
        <v>694</v>
      </c>
      <c r="D37" s="304"/>
      <c r="E37" s="305">
        <v>0</v>
      </c>
      <c r="F37" s="306"/>
      <c r="G37" s="307"/>
      <c r="H37" s="308">
        <v>8.5</v>
      </c>
      <c r="I37" s="309">
        <v>245</v>
      </c>
      <c r="J37" s="310" t="s">
        <v>695</v>
      </c>
      <c r="K37" s="287" t="s">
        <v>630</v>
      </c>
      <c r="L37" s="288">
        <v>1</v>
      </c>
      <c r="M37" s="311" t="s">
        <v>548</v>
      </c>
      <c r="N37" s="311">
        <v>0</v>
      </c>
      <c r="O37" s="311" t="s">
        <v>456</v>
      </c>
      <c r="P37" s="311">
        <v>0</v>
      </c>
      <c r="Q37" s="311">
        <v>0</v>
      </c>
      <c r="R37" s="311">
        <v>0</v>
      </c>
      <c r="S37" s="311">
        <v>0</v>
      </c>
      <c r="T37" s="312">
        <v>48</v>
      </c>
      <c r="U37" s="312">
        <v>4</v>
      </c>
      <c r="V37" s="313">
        <v>4</v>
      </c>
      <c r="W37" s="314"/>
      <c r="X37" s="314"/>
      <c r="Y37" s="315">
        <v>4</v>
      </c>
      <c r="Z37" s="316">
        <v>4</v>
      </c>
      <c r="AA37" s="313">
        <v>0</v>
      </c>
      <c r="AB37" s="312">
        <v>399.84000000000003</v>
      </c>
      <c r="AC37" s="317">
        <v>63974.400000000009</v>
      </c>
      <c r="AD37" s="318" t="s">
        <v>129</v>
      </c>
      <c r="AE37" s="319"/>
      <c r="AF37" s="320"/>
      <c r="AG37" s="311"/>
      <c r="AH37" s="137"/>
      <c r="AI37" s="321"/>
      <c r="AJ37" s="322"/>
      <c r="AK37" s="322">
        <f t="shared" si="0"/>
        <v>0</v>
      </c>
      <c r="AL37" s="323">
        <f t="shared" si="1"/>
        <v>0</v>
      </c>
      <c r="AM37" s="324"/>
      <c r="AN37" s="309">
        <f t="shared" si="2"/>
        <v>0</v>
      </c>
      <c r="AO37" s="312"/>
      <c r="AP37" s="317">
        <f t="shared" si="3"/>
        <v>0</v>
      </c>
      <c r="AQ37" s="325"/>
      <c r="AR37" s="326"/>
      <c r="AS37" s="325"/>
      <c r="AT37" s="326"/>
      <c r="AU37" s="325"/>
      <c r="AV37" s="326"/>
      <c r="AW37" s="325"/>
      <c r="AX37" s="327"/>
      <c r="AY37" s="328">
        <f t="shared" si="4"/>
        <v>0</v>
      </c>
    </row>
    <row r="38" spans="2:51" ht="22.5" customHeight="1">
      <c r="B38" s="302" t="s">
        <v>331</v>
      </c>
      <c r="C38" s="303" t="s">
        <v>696</v>
      </c>
      <c r="D38" s="304" t="s">
        <v>565</v>
      </c>
      <c r="E38" s="305">
        <v>0</v>
      </c>
      <c r="F38" s="306"/>
      <c r="G38" s="307"/>
      <c r="H38" s="308">
        <v>3</v>
      </c>
      <c r="I38" s="309">
        <v>200</v>
      </c>
      <c r="J38" s="310" t="s">
        <v>697</v>
      </c>
      <c r="K38" s="287" t="s">
        <v>55</v>
      </c>
      <c r="L38" s="288">
        <v>1</v>
      </c>
      <c r="M38" s="311" t="s">
        <v>484</v>
      </c>
      <c r="N38" s="311">
        <v>0</v>
      </c>
      <c r="O38" s="311" t="s">
        <v>139</v>
      </c>
      <c r="P38" s="311" t="s">
        <v>559</v>
      </c>
      <c r="Q38" s="311">
        <v>0</v>
      </c>
      <c r="R38" s="311">
        <v>0</v>
      </c>
      <c r="S38" s="311">
        <v>0</v>
      </c>
      <c r="T38" s="312">
        <v>27</v>
      </c>
      <c r="U38" s="312">
        <v>2</v>
      </c>
      <c r="V38" s="313">
        <v>2</v>
      </c>
      <c r="W38" s="314"/>
      <c r="X38" s="314"/>
      <c r="Y38" s="315">
        <v>2</v>
      </c>
      <c r="Z38" s="316">
        <v>2</v>
      </c>
      <c r="AA38" s="313">
        <v>0</v>
      </c>
      <c r="AB38" s="312">
        <v>32.4</v>
      </c>
      <c r="AC38" s="317">
        <v>5184</v>
      </c>
      <c r="AD38" s="318" t="s">
        <v>30</v>
      </c>
      <c r="AE38" s="319"/>
      <c r="AF38" s="320"/>
      <c r="AG38" s="311"/>
      <c r="AH38" s="137"/>
      <c r="AI38" s="321"/>
      <c r="AJ38" s="322"/>
      <c r="AK38" s="322">
        <f t="shared" si="0"/>
        <v>0</v>
      </c>
      <c r="AL38" s="323">
        <f t="shared" si="1"/>
        <v>0</v>
      </c>
      <c r="AM38" s="324"/>
      <c r="AN38" s="309">
        <f t="shared" si="2"/>
        <v>0</v>
      </c>
      <c r="AO38" s="312"/>
      <c r="AP38" s="317">
        <f t="shared" si="3"/>
        <v>0</v>
      </c>
      <c r="AQ38" s="325"/>
      <c r="AR38" s="326"/>
      <c r="AS38" s="325"/>
      <c r="AT38" s="326"/>
      <c r="AU38" s="325"/>
      <c r="AV38" s="326"/>
      <c r="AW38" s="325"/>
      <c r="AX38" s="327"/>
      <c r="AY38" s="328">
        <f t="shared" si="4"/>
        <v>0</v>
      </c>
    </row>
    <row r="39" spans="2:51" ht="22.5" customHeight="1">
      <c r="B39" s="302" t="s">
        <v>681</v>
      </c>
      <c r="C39" s="303" t="s">
        <v>698</v>
      </c>
      <c r="D39" s="304" t="s">
        <v>565</v>
      </c>
      <c r="E39" s="305">
        <v>0</v>
      </c>
      <c r="F39" s="306"/>
      <c r="G39" s="307"/>
      <c r="H39" s="308">
        <v>3</v>
      </c>
      <c r="I39" s="309">
        <v>200</v>
      </c>
      <c r="J39" s="310" t="s">
        <v>699</v>
      </c>
      <c r="K39" s="287" t="s">
        <v>55</v>
      </c>
      <c r="L39" s="288">
        <v>1</v>
      </c>
      <c r="M39" s="311" t="s">
        <v>484</v>
      </c>
      <c r="N39" s="311">
        <v>0</v>
      </c>
      <c r="O39" s="311" t="s">
        <v>139</v>
      </c>
      <c r="P39" s="311" t="s">
        <v>559</v>
      </c>
      <c r="Q39" s="311">
        <v>0</v>
      </c>
      <c r="R39" s="311">
        <v>0</v>
      </c>
      <c r="S39" s="311">
        <v>0</v>
      </c>
      <c r="T39" s="312">
        <v>27</v>
      </c>
      <c r="U39" s="312">
        <v>2</v>
      </c>
      <c r="V39" s="313">
        <v>2</v>
      </c>
      <c r="W39" s="314"/>
      <c r="X39" s="314"/>
      <c r="Y39" s="315">
        <v>2</v>
      </c>
      <c r="Z39" s="316">
        <v>2</v>
      </c>
      <c r="AA39" s="313">
        <v>0</v>
      </c>
      <c r="AB39" s="312">
        <v>32.4</v>
      </c>
      <c r="AC39" s="317">
        <v>5184</v>
      </c>
      <c r="AD39" s="329" t="s">
        <v>30</v>
      </c>
      <c r="AE39" s="319"/>
      <c r="AF39" s="320"/>
      <c r="AG39" s="311"/>
      <c r="AH39" s="137"/>
      <c r="AI39" s="321"/>
      <c r="AJ39" s="322"/>
      <c r="AK39" s="322">
        <f t="shared" si="0"/>
        <v>0</v>
      </c>
      <c r="AL39" s="323">
        <f t="shared" si="1"/>
        <v>0</v>
      </c>
      <c r="AM39" s="324"/>
      <c r="AN39" s="309">
        <f t="shared" si="2"/>
        <v>0</v>
      </c>
      <c r="AO39" s="312"/>
      <c r="AP39" s="317">
        <f t="shared" si="3"/>
        <v>0</v>
      </c>
      <c r="AQ39" s="325"/>
      <c r="AR39" s="326"/>
      <c r="AS39" s="325"/>
      <c r="AT39" s="326"/>
      <c r="AU39" s="325"/>
      <c r="AV39" s="326"/>
      <c r="AW39" s="325"/>
      <c r="AX39" s="327"/>
      <c r="AY39" s="328">
        <f t="shared" si="4"/>
        <v>0</v>
      </c>
    </row>
    <row r="40" spans="2:51" ht="22.5" customHeight="1">
      <c r="B40" s="302" t="s">
        <v>681</v>
      </c>
      <c r="C40" s="303" t="s">
        <v>700</v>
      </c>
      <c r="D40" s="304"/>
      <c r="E40" s="305">
        <v>0</v>
      </c>
      <c r="F40" s="306"/>
      <c r="G40" s="307"/>
      <c r="H40" s="308">
        <v>1</v>
      </c>
      <c r="I40" s="309">
        <v>200</v>
      </c>
      <c r="J40" s="310" t="s">
        <v>701</v>
      </c>
      <c r="K40" s="287" t="s">
        <v>170</v>
      </c>
      <c r="L40" s="288">
        <v>1</v>
      </c>
      <c r="M40" s="311" t="s">
        <v>548</v>
      </c>
      <c r="N40" s="311">
        <v>0</v>
      </c>
      <c r="O40" s="311" t="s">
        <v>666</v>
      </c>
      <c r="P40" s="311">
        <v>0</v>
      </c>
      <c r="Q40" s="311">
        <v>0</v>
      </c>
      <c r="R40" s="311">
        <v>0</v>
      </c>
      <c r="S40" s="311">
        <v>0</v>
      </c>
      <c r="T40" s="312">
        <v>48</v>
      </c>
      <c r="U40" s="312">
        <v>1</v>
      </c>
      <c r="V40" s="313">
        <v>1</v>
      </c>
      <c r="W40" s="314"/>
      <c r="X40" s="314"/>
      <c r="Y40" s="315">
        <v>1</v>
      </c>
      <c r="Z40" s="316">
        <v>1</v>
      </c>
      <c r="AA40" s="313">
        <v>0</v>
      </c>
      <c r="AB40" s="312">
        <v>9.6</v>
      </c>
      <c r="AC40" s="317">
        <v>1536</v>
      </c>
      <c r="AD40" s="318" t="s">
        <v>129</v>
      </c>
      <c r="AE40" s="319"/>
      <c r="AF40" s="320"/>
      <c r="AG40" s="311"/>
      <c r="AH40" s="137"/>
      <c r="AI40" s="321"/>
      <c r="AJ40" s="322"/>
      <c r="AK40" s="322">
        <f t="shared" si="0"/>
        <v>0</v>
      </c>
      <c r="AL40" s="323">
        <f t="shared" si="1"/>
        <v>0</v>
      </c>
      <c r="AM40" s="324"/>
      <c r="AN40" s="309">
        <f t="shared" si="2"/>
        <v>0</v>
      </c>
      <c r="AO40" s="312"/>
      <c r="AP40" s="317">
        <f t="shared" si="3"/>
        <v>0</v>
      </c>
      <c r="AQ40" s="325"/>
      <c r="AR40" s="326"/>
      <c r="AS40" s="325"/>
      <c r="AT40" s="326"/>
      <c r="AU40" s="325"/>
      <c r="AV40" s="326"/>
      <c r="AW40" s="325"/>
      <c r="AX40" s="327"/>
      <c r="AY40" s="328">
        <f t="shared" si="4"/>
        <v>0</v>
      </c>
    </row>
    <row r="41" spans="2:51" ht="22.5" customHeight="1">
      <c r="B41" s="302" t="s">
        <v>681</v>
      </c>
      <c r="C41" s="303" t="s">
        <v>702</v>
      </c>
      <c r="D41" s="304"/>
      <c r="E41" s="305">
        <v>0</v>
      </c>
      <c r="F41" s="306"/>
      <c r="G41" s="307"/>
      <c r="H41" s="308">
        <v>1</v>
      </c>
      <c r="I41" s="309">
        <v>20</v>
      </c>
      <c r="J41" s="310" t="s">
        <v>703</v>
      </c>
      <c r="K41" s="287" t="s">
        <v>170</v>
      </c>
      <c r="L41" s="288">
        <v>1</v>
      </c>
      <c r="M41" s="311" t="s">
        <v>548</v>
      </c>
      <c r="N41" s="311">
        <v>0</v>
      </c>
      <c r="O41" s="311" t="s">
        <v>666</v>
      </c>
      <c r="P41" s="311">
        <v>0</v>
      </c>
      <c r="Q41" s="311">
        <v>0</v>
      </c>
      <c r="R41" s="311">
        <v>0</v>
      </c>
      <c r="S41" s="311">
        <v>0</v>
      </c>
      <c r="T41" s="312">
        <v>48</v>
      </c>
      <c r="U41" s="312">
        <v>1</v>
      </c>
      <c r="V41" s="313">
        <v>1</v>
      </c>
      <c r="W41" s="314"/>
      <c r="X41" s="314"/>
      <c r="Y41" s="315">
        <v>1</v>
      </c>
      <c r="Z41" s="316">
        <v>1</v>
      </c>
      <c r="AA41" s="313">
        <v>0</v>
      </c>
      <c r="AB41" s="312">
        <v>0.96</v>
      </c>
      <c r="AC41" s="317">
        <v>153.6</v>
      </c>
      <c r="AD41" s="318" t="s">
        <v>129</v>
      </c>
      <c r="AE41" s="319"/>
      <c r="AF41" s="320"/>
      <c r="AG41" s="311"/>
      <c r="AH41" s="137"/>
      <c r="AI41" s="321"/>
      <c r="AJ41" s="322"/>
      <c r="AK41" s="322">
        <f t="shared" si="0"/>
        <v>0</v>
      </c>
      <c r="AL41" s="323">
        <f t="shared" si="1"/>
        <v>0</v>
      </c>
      <c r="AM41" s="324"/>
      <c r="AN41" s="309">
        <f t="shared" si="2"/>
        <v>0</v>
      </c>
      <c r="AO41" s="312"/>
      <c r="AP41" s="317">
        <f t="shared" si="3"/>
        <v>0</v>
      </c>
      <c r="AQ41" s="325"/>
      <c r="AR41" s="326"/>
      <c r="AS41" s="325"/>
      <c r="AT41" s="326"/>
      <c r="AU41" s="325"/>
      <c r="AV41" s="326"/>
      <c r="AW41" s="325"/>
      <c r="AX41" s="327"/>
      <c r="AY41" s="328">
        <f t="shared" si="4"/>
        <v>0</v>
      </c>
    </row>
    <row r="42" spans="2:51" ht="22.5" customHeight="1">
      <c r="B42" s="302" t="s">
        <v>673</v>
      </c>
      <c r="C42" s="303" t="s">
        <v>704</v>
      </c>
      <c r="D42" s="304"/>
      <c r="E42" s="305">
        <v>0</v>
      </c>
      <c r="F42" s="306"/>
      <c r="G42" s="307"/>
      <c r="H42" s="308">
        <v>7</v>
      </c>
      <c r="I42" s="309">
        <v>200</v>
      </c>
      <c r="J42" s="310" t="s">
        <v>705</v>
      </c>
      <c r="K42" s="287" t="s">
        <v>630</v>
      </c>
      <c r="L42" s="288">
        <v>1</v>
      </c>
      <c r="M42" s="311" t="s">
        <v>548</v>
      </c>
      <c r="N42" s="311">
        <v>0</v>
      </c>
      <c r="O42" s="311" t="s">
        <v>456</v>
      </c>
      <c r="P42" s="311">
        <v>0</v>
      </c>
      <c r="Q42" s="311">
        <v>0</v>
      </c>
      <c r="R42" s="311">
        <v>0</v>
      </c>
      <c r="S42" s="311">
        <v>0</v>
      </c>
      <c r="T42" s="312">
        <v>48</v>
      </c>
      <c r="U42" s="312">
        <v>2</v>
      </c>
      <c r="V42" s="313">
        <v>2</v>
      </c>
      <c r="W42" s="314"/>
      <c r="X42" s="314"/>
      <c r="Y42" s="315">
        <v>2</v>
      </c>
      <c r="Z42" s="316">
        <v>2</v>
      </c>
      <c r="AA42" s="313">
        <v>0</v>
      </c>
      <c r="AB42" s="312">
        <v>134.4</v>
      </c>
      <c r="AC42" s="317">
        <v>21504</v>
      </c>
      <c r="AD42" s="318" t="s">
        <v>129</v>
      </c>
      <c r="AE42" s="319"/>
      <c r="AF42" s="320"/>
      <c r="AG42" s="311"/>
      <c r="AH42" s="137"/>
      <c r="AI42" s="321"/>
      <c r="AJ42" s="322"/>
      <c r="AK42" s="322">
        <f t="shared" si="0"/>
        <v>0</v>
      </c>
      <c r="AL42" s="323">
        <f t="shared" si="1"/>
        <v>0</v>
      </c>
      <c r="AM42" s="324"/>
      <c r="AN42" s="309">
        <f t="shared" si="2"/>
        <v>0</v>
      </c>
      <c r="AO42" s="312"/>
      <c r="AP42" s="317">
        <f t="shared" si="3"/>
        <v>0</v>
      </c>
      <c r="AQ42" s="325"/>
      <c r="AR42" s="326"/>
      <c r="AS42" s="325"/>
      <c r="AT42" s="326"/>
      <c r="AU42" s="325"/>
      <c r="AV42" s="326"/>
      <c r="AW42" s="325"/>
      <c r="AX42" s="327"/>
      <c r="AY42" s="328">
        <f t="shared" si="4"/>
        <v>0</v>
      </c>
    </row>
    <row r="43" spans="2:51" ht="22.5" customHeight="1">
      <c r="B43" s="302" t="s">
        <v>331</v>
      </c>
      <c r="C43" s="303" t="s">
        <v>706</v>
      </c>
      <c r="D43" s="304"/>
      <c r="E43" s="305">
        <v>0</v>
      </c>
      <c r="F43" s="306"/>
      <c r="G43" s="307"/>
      <c r="H43" s="308">
        <v>7</v>
      </c>
      <c r="I43" s="309">
        <v>200</v>
      </c>
      <c r="J43" s="310" t="s">
        <v>705</v>
      </c>
      <c r="K43" s="287" t="s">
        <v>630</v>
      </c>
      <c r="L43" s="288">
        <v>1</v>
      </c>
      <c r="M43" s="311" t="s">
        <v>548</v>
      </c>
      <c r="N43" s="311">
        <v>0</v>
      </c>
      <c r="O43" s="311" t="s">
        <v>456</v>
      </c>
      <c r="P43" s="311">
        <v>0</v>
      </c>
      <c r="Q43" s="311">
        <v>0</v>
      </c>
      <c r="R43" s="311">
        <v>0</v>
      </c>
      <c r="S43" s="311">
        <v>0</v>
      </c>
      <c r="T43" s="312">
        <v>48</v>
      </c>
      <c r="U43" s="312">
        <v>3</v>
      </c>
      <c r="V43" s="313">
        <v>3</v>
      </c>
      <c r="W43" s="314"/>
      <c r="X43" s="314"/>
      <c r="Y43" s="315">
        <v>3</v>
      </c>
      <c r="Z43" s="316">
        <v>3</v>
      </c>
      <c r="AA43" s="313">
        <v>0</v>
      </c>
      <c r="AB43" s="312">
        <v>201.60000000000002</v>
      </c>
      <c r="AC43" s="317">
        <v>32256.000000000004</v>
      </c>
      <c r="AD43" s="318" t="s">
        <v>129</v>
      </c>
      <c r="AE43" s="319"/>
      <c r="AF43" s="320"/>
      <c r="AG43" s="311"/>
      <c r="AH43" s="137"/>
      <c r="AI43" s="321"/>
      <c r="AJ43" s="322"/>
      <c r="AK43" s="322">
        <f t="shared" si="0"/>
        <v>0</v>
      </c>
      <c r="AL43" s="323">
        <f t="shared" si="1"/>
        <v>0</v>
      </c>
      <c r="AM43" s="324"/>
      <c r="AN43" s="309">
        <f t="shared" si="2"/>
        <v>0</v>
      </c>
      <c r="AO43" s="312"/>
      <c r="AP43" s="317">
        <f t="shared" si="3"/>
        <v>0</v>
      </c>
      <c r="AQ43" s="325"/>
      <c r="AR43" s="326"/>
      <c r="AS43" s="325"/>
      <c r="AT43" s="326"/>
      <c r="AU43" s="325"/>
      <c r="AV43" s="326"/>
      <c r="AW43" s="325"/>
      <c r="AX43" s="327"/>
      <c r="AY43" s="328">
        <f t="shared" si="4"/>
        <v>0</v>
      </c>
    </row>
    <row r="44" spans="2:51" ht="22.5" customHeight="1">
      <c r="B44" s="302" t="s">
        <v>633</v>
      </c>
      <c r="C44" s="303" t="s">
        <v>707</v>
      </c>
      <c r="D44" s="304"/>
      <c r="E44" s="305">
        <v>0</v>
      </c>
      <c r="F44" s="306"/>
      <c r="G44" s="307"/>
      <c r="H44" s="308">
        <v>1</v>
      </c>
      <c r="I44" s="309">
        <v>20</v>
      </c>
      <c r="J44" s="310" t="s">
        <v>708</v>
      </c>
      <c r="K44" s="287" t="s">
        <v>432</v>
      </c>
      <c r="L44" s="288">
        <v>1</v>
      </c>
      <c r="M44" s="311" t="s">
        <v>548</v>
      </c>
      <c r="N44" s="311">
        <v>0</v>
      </c>
      <c r="O44" s="311" t="s">
        <v>575</v>
      </c>
      <c r="P44" s="311" t="s">
        <v>578</v>
      </c>
      <c r="Q44" s="311" t="s">
        <v>632</v>
      </c>
      <c r="R44" s="311" t="s">
        <v>631</v>
      </c>
      <c r="S44" s="311">
        <v>0</v>
      </c>
      <c r="T44" s="312">
        <v>48</v>
      </c>
      <c r="U44" s="312">
        <v>1</v>
      </c>
      <c r="V44" s="313">
        <v>1</v>
      </c>
      <c r="W44" s="314"/>
      <c r="X44" s="314"/>
      <c r="Y44" s="315">
        <v>1</v>
      </c>
      <c r="Z44" s="316">
        <v>1</v>
      </c>
      <c r="AA44" s="313">
        <v>0</v>
      </c>
      <c r="AB44" s="312">
        <v>0.96</v>
      </c>
      <c r="AC44" s="317">
        <v>153.6</v>
      </c>
      <c r="AD44" s="318" t="s">
        <v>129</v>
      </c>
      <c r="AE44" s="319"/>
      <c r="AF44" s="320"/>
      <c r="AG44" s="311"/>
      <c r="AH44" s="137"/>
      <c r="AI44" s="321"/>
      <c r="AJ44" s="322"/>
      <c r="AK44" s="322">
        <f t="shared" si="0"/>
        <v>0</v>
      </c>
      <c r="AL44" s="323">
        <f t="shared" si="1"/>
        <v>0</v>
      </c>
      <c r="AM44" s="324"/>
      <c r="AN44" s="309">
        <f t="shared" si="2"/>
        <v>0</v>
      </c>
      <c r="AO44" s="312"/>
      <c r="AP44" s="317">
        <f t="shared" si="3"/>
        <v>0</v>
      </c>
      <c r="AQ44" s="325"/>
      <c r="AR44" s="326"/>
      <c r="AS44" s="325"/>
      <c r="AT44" s="326"/>
      <c r="AU44" s="325"/>
      <c r="AV44" s="326"/>
      <c r="AW44" s="325"/>
      <c r="AX44" s="327"/>
      <c r="AY44" s="328">
        <f t="shared" si="4"/>
        <v>0</v>
      </c>
    </row>
    <row r="45" spans="2:51" ht="22.5" customHeight="1">
      <c r="B45" s="302" t="s">
        <v>335</v>
      </c>
      <c r="C45" s="303" t="s">
        <v>709</v>
      </c>
      <c r="D45" s="304"/>
      <c r="E45" s="305">
        <v>0</v>
      </c>
      <c r="F45" s="306"/>
      <c r="G45" s="307"/>
      <c r="H45" s="308">
        <v>1</v>
      </c>
      <c r="I45" s="309">
        <v>20</v>
      </c>
      <c r="J45" s="310" t="s">
        <v>710</v>
      </c>
      <c r="K45" s="287" t="s">
        <v>432</v>
      </c>
      <c r="L45" s="288">
        <v>1</v>
      </c>
      <c r="M45" s="311" t="s">
        <v>548</v>
      </c>
      <c r="N45" s="311">
        <v>0</v>
      </c>
      <c r="O45" s="311" t="s">
        <v>575</v>
      </c>
      <c r="P45" s="311" t="s">
        <v>578</v>
      </c>
      <c r="Q45" s="311" t="s">
        <v>632</v>
      </c>
      <c r="R45" s="311" t="s">
        <v>631</v>
      </c>
      <c r="S45" s="311">
        <v>0</v>
      </c>
      <c r="T45" s="312">
        <v>48</v>
      </c>
      <c r="U45" s="312">
        <v>1</v>
      </c>
      <c r="V45" s="313">
        <v>1</v>
      </c>
      <c r="W45" s="314"/>
      <c r="X45" s="314"/>
      <c r="Y45" s="315">
        <v>1</v>
      </c>
      <c r="Z45" s="316">
        <v>1</v>
      </c>
      <c r="AA45" s="313">
        <v>0</v>
      </c>
      <c r="AB45" s="312">
        <v>0.96</v>
      </c>
      <c r="AC45" s="317">
        <v>153.6</v>
      </c>
      <c r="AD45" s="318" t="s">
        <v>129</v>
      </c>
      <c r="AE45" s="319"/>
      <c r="AF45" s="320"/>
      <c r="AG45" s="311"/>
      <c r="AH45" s="137"/>
      <c r="AI45" s="321"/>
      <c r="AJ45" s="322"/>
      <c r="AK45" s="322">
        <f t="shared" si="0"/>
        <v>0</v>
      </c>
      <c r="AL45" s="323">
        <f t="shared" si="1"/>
        <v>0</v>
      </c>
      <c r="AM45" s="324"/>
      <c r="AN45" s="309">
        <f t="shared" si="2"/>
        <v>0</v>
      </c>
      <c r="AO45" s="312"/>
      <c r="AP45" s="317">
        <f t="shared" si="3"/>
        <v>0</v>
      </c>
      <c r="AQ45" s="325"/>
      <c r="AR45" s="326"/>
      <c r="AS45" s="325"/>
      <c r="AT45" s="326"/>
      <c r="AU45" s="325"/>
      <c r="AV45" s="326"/>
      <c r="AW45" s="325"/>
      <c r="AX45" s="327"/>
      <c r="AY45" s="328">
        <f t="shared" si="4"/>
        <v>0</v>
      </c>
    </row>
    <row r="46" spans="2:51" ht="22.5" customHeight="1">
      <c r="B46" s="302" t="s">
        <v>331</v>
      </c>
      <c r="C46" s="303" t="s">
        <v>711</v>
      </c>
      <c r="D46" s="304"/>
      <c r="E46" s="305">
        <v>0</v>
      </c>
      <c r="F46" s="306"/>
      <c r="G46" s="307"/>
      <c r="H46" s="308">
        <v>1</v>
      </c>
      <c r="I46" s="309">
        <v>200</v>
      </c>
      <c r="J46" s="310" t="s">
        <v>712</v>
      </c>
      <c r="K46" s="287" t="s">
        <v>432</v>
      </c>
      <c r="L46" s="288">
        <v>1</v>
      </c>
      <c r="M46" s="311" t="s">
        <v>548</v>
      </c>
      <c r="N46" s="311">
        <v>0</v>
      </c>
      <c r="O46" s="311" t="s">
        <v>575</v>
      </c>
      <c r="P46" s="311" t="s">
        <v>578</v>
      </c>
      <c r="Q46" s="311" t="s">
        <v>632</v>
      </c>
      <c r="R46" s="311" t="s">
        <v>631</v>
      </c>
      <c r="S46" s="311">
        <v>0</v>
      </c>
      <c r="T46" s="312">
        <v>48</v>
      </c>
      <c r="U46" s="312">
        <v>1</v>
      </c>
      <c r="V46" s="313">
        <v>1</v>
      </c>
      <c r="W46" s="314"/>
      <c r="X46" s="314"/>
      <c r="Y46" s="315">
        <v>1</v>
      </c>
      <c r="Z46" s="316">
        <v>1</v>
      </c>
      <c r="AA46" s="313">
        <v>0</v>
      </c>
      <c r="AB46" s="312">
        <v>9.6</v>
      </c>
      <c r="AC46" s="317">
        <v>1536</v>
      </c>
      <c r="AD46" s="318" t="s">
        <v>129</v>
      </c>
      <c r="AE46" s="319"/>
      <c r="AF46" s="320"/>
      <c r="AG46" s="311"/>
      <c r="AH46" s="137"/>
      <c r="AI46" s="321"/>
      <c r="AJ46" s="322"/>
      <c r="AK46" s="322">
        <f t="shared" si="0"/>
        <v>0</v>
      </c>
      <c r="AL46" s="323">
        <f t="shared" si="1"/>
        <v>0</v>
      </c>
      <c r="AM46" s="324"/>
      <c r="AN46" s="309">
        <f t="shared" si="2"/>
        <v>0</v>
      </c>
      <c r="AO46" s="312"/>
      <c r="AP46" s="317">
        <f t="shared" si="3"/>
        <v>0</v>
      </c>
      <c r="AQ46" s="325"/>
      <c r="AR46" s="326"/>
      <c r="AS46" s="325"/>
      <c r="AT46" s="326"/>
      <c r="AU46" s="325"/>
      <c r="AV46" s="326"/>
      <c r="AW46" s="325"/>
      <c r="AX46" s="327"/>
      <c r="AY46" s="328">
        <f t="shared" si="4"/>
        <v>0</v>
      </c>
    </row>
    <row r="47" spans="2:51" ht="22.5" customHeight="1">
      <c r="B47" s="302" t="s">
        <v>331</v>
      </c>
      <c r="C47" s="303" t="s">
        <v>713</v>
      </c>
      <c r="D47" s="304"/>
      <c r="E47" s="305">
        <v>0</v>
      </c>
      <c r="F47" s="306"/>
      <c r="G47" s="307"/>
      <c r="H47" s="308">
        <v>1</v>
      </c>
      <c r="I47" s="309">
        <v>200</v>
      </c>
      <c r="J47" s="310" t="s">
        <v>710</v>
      </c>
      <c r="K47" s="287" t="s">
        <v>432</v>
      </c>
      <c r="L47" s="288">
        <v>1</v>
      </c>
      <c r="M47" s="311" t="s">
        <v>548</v>
      </c>
      <c r="N47" s="311">
        <v>0</v>
      </c>
      <c r="O47" s="311" t="s">
        <v>575</v>
      </c>
      <c r="P47" s="311" t="s">
        <v>578</v>
      </c>
      <c r="Q47" s="311" t="s">
        <v>632</v>
      </c>
      <c r="R47" s="311" t="s">
        <v>631</v>
      </c>
      <c r="S47" s="311">
        <v>0</v>
      </c>
      <c r="T47" s="312">
        <v>48</v>
      </c>
      <c r="U47" s="312">
        <v>1</v>
      </c>
      <c r="V47" s="313">
        <v>1</v>
      </c>
      <c r="W47" s="314"/>
      <c r="X47" s="314"/>
      <c r="Y47" s="315">
        <v>1</v>
      </c>
      <c r="Z47" s="316">
        <v>1</v>
      </c>
      <c r="AA47" s="313">
        <v>0</v>
      </c>
      <c r="AB47" s="312">
        <v>9.6</v>
      </c>
      <c r="AC47" s="317">
        <v>1536</v>
      </c>
      <c r="AD47" s="318" t="s">
        <v>129</v>
      </c>
      <c r="AE47" s="319"/>
      <c r="AF47" s="320"/>
      <c r="AG47" s="311"/>
      <c r="AH47" s="137"/>
      <c r="AI47" s="321"/>
      <c r="AJ47" s="322"/>
      <c r="AK47" s="322">
        <f t="shared" si="0"/>
        <v>0</v>
      </c>
      <c r="AL47" s="323">
        <f t="shared" si="1"/>
        <v>0</v>
      </c>
      <c r="AM47" s="324"/>
      <c r="AN47" s="309">
        <f t="shared" si="2"/>
        <v>0</v>
      </c>
      <c r="AO47" s="312"/>
      <c r="AP47" s="317">
        <f t="shared" si="3"/>
        <v>0</v>
      </c>
      <c r="AQ47" s="325"/>
      <c r="AR47" s="326"/>
      <c r="AS47" s="325"/>
      <c r="AT47" s="326"/>
      <c r="AU47" s="325"/>
      <c r="AV47" s="326"/>
      <c r="AW47" s="325"/>
      <c r="AX47" s="327"/>
      <c r="AY47" s="328">
        <f t="shared" si="4"/>
        <v>0</v>
      </c>
    </row>
    <row r="48" spans="2:51" ht="22.5" customHeight="1">
      <c r="B48" s="302" t="s">
        <v>335</v>
      </c>
      <c r="C48" s="303" t="s">
        <v>714</v>
      </c>
      <c r="D48" s="304"/>
      <c r="E48" s="305">
        <v>0</v>
      </c>
      <c r="F48" s="306"/>
      <c r="G48" s="307"/>
      <c r="H48" s="308">
        <v>8.5</v>
      </c>
      <c r="I48" s="309">
        <v>245</v>
      </c>
      <c r="J48" s="310" t="s">
        <v>715</v>
      </c>
      <c r="K48" s="287" t="s">
        <v>170</v>
      </c>
      <c r="L48" s="288">
        <v>2</v>
      </c>
      <c r="M48" s="311" t="s">
        <v>548</v>
      </c>
      <c r="N48" s="311">
        <v>0</v>
      </c>
      <c r="O48" s="311" t="s">
        <v>375</v>
      </c>
      <c r="P48" s="311" t="s">
        <v>631</v>
      </c>
      <c r="Q48" s="311" t="s">
        <v>632</v>
      </c>
      <c r="R48" s="311">
        <v>0</v>
      </c>
      <c r="S48" s="311">
        <v>0</v>
      </c>
      <c r="T48" s="312">
        <v>48</v>
      </c>
      <c r="U48" s="312">
        <v>6</v>
      </c>
      <c r="V48" s="313">
        <v>12</v>
      </c>
      <c r="W48" s="314"/>
      <c r="X48" s="314"/>
      <c r="Y48" s="315">
        <v>6</v>
      </c>
      <c r="Z48" s="316">
        <v>12</v>
      </c>
      <c r="AA48" s="313">
        <v>0</v>
      </c>
      <c r="AB48" s="312">
        <v>1199.52</v>
      </c>
      <c r="AC48" s="317">
        <v>191923.20000000001</v>
      </c>
      <c r="AD48" s="318" t="s">
        <v>129</v>
      </c>
      <c r="AE48" s="319"/>
      <c r="AF48" s="320"/>
      <c r="AG48" s="311"/>
      <c r="AH48" s="137"/>
      <c r="AI48" s="321"/>
      <c r="AJ48" s="322"/>
      <c r="AK48" s="322">
        <f t="shared" si="0"/>
        <v>0</v>
      </c>
      <c r="AL48" s="323">
        <f t="shared" si="1"/>
        <v>0</v>
      </c>
      <c r="AM48" s="324"/>
      <c r="AN48" s="309">
        <f t="shared" si="2"/>
        <v>0</v>
      </c>
      <c r="AO48" s="312"/>
      <c r="AP48" s="317">
        <f t="shared" si="3"/>
        <v>0</v>
      </c>
      <c r="AQ48" s="325"/>
      <c r="AR48" s="326"/>
      <c r="AS48" s="325"/>
      <c r="AT48" s="326"/>
      <c r="AU48" s="325"/>
      <c r="AV48" s="326"/>
      <c r="AW48" s="325"/>
      <c r="AX48" s="327"/>
      <c r="AY48" s="328">
        <f t="shared" si="4"/>
        <v>0</v>
      </c>
    </row>
    <row r="49" spans="2:51" ht="22.5" customHeight="1">
      <c r="B49" s="302" t="s">
        <v>681</v>
      </c>
      <c r="C49" s="303" t="s">
        <v>716</v>
      </c>
      <c r="D49" s="304"/>
      <c r="E49" s="305">
        <v>0</v>
      </c>
      <c r="F49" s="306"/>
      <c r="G49" s="307"/>
      <c r="H49" s="308">
        <v>3</v>
      </c>
      <c r="I49" s="309">
        <v>200</v>
      </c>
      <c r="J49" s="310" t="s">
        <v>717</v>
      </c>
      <c r="K49" s="287" t="s">
        <v>630</v>
      </c>
      <c r="L49" s="288">
        <v>2</v>
      </c>
      <c r="M49" s="311" t="s">
        <v>548</v>
      </c>
      <c r="N49" s="311">
        <v>0</v>
      </c>
      <c r="O49" s="311" t="s">
        <v>659</v>
      </c>
      <c r="P49" s="311">
        <v>0</v>
      </c>
      <c r="Q49" s="311">
        <v>0</v>
      </c>
      <c r="R49" s="311">
        <v>0</v>
      </c>
      <c r="S49" s="311">
        <v>0</v>
      </c>
      <c r="T49" s="312">
        <v>48</v>
      </c>
      <c r="U49" s="312">
        <v>12</v>
      </c>
      <c r="V49" s="313">
        <v>24</v>
      </c>
      <c r="W49" s="314"/>
      <c r="X49" s="314"/>
      <c r="Y49" s="315">
        <v>12</v>
      </c>
      <c r="Z49" s="316">
        <v>24</v>
      </c>
      <c r="AA49" s="313">
        <v>0</v>
      </c>
      <c r="AB49" s="312">
        <v>691.2</v>
      </c>
      <c r="AC49" s="317">
        <v>110592</v>
      </c>
      <c r="AD49" s="318" t="s">
        <v>129</v>
      </c>
      <c r="AE49" s="319"/>
      <c r="AF49" s="320"/>
      <c r="AG49" s="311"/>
      <c r="AH49" s="137"/>
      <c r="AI49" s="321"/>
      <c r="AJ49" s="322"/>
      <c r="AK49" s="322">
        <f t="shared" si="0"/>
        <v>0</v>
      </c>
      <c r="AL49" s="323">
        <f t="shared" si="1"/>
        <v>0</v>
      </c>
      <c r="AM49" s="324"/>
      <c r="AN49" s="309">
        <f t="shared" si="2"/>
        <v>0</v>
      </c>
      <c r="AO49" s="312"/>
      <c r="AP49" s="317">
        <f t="shared" si="3"/>
        <v>0</v>
      </c>
      <c r="AQ49" s="325"/>
      <c r="AR49" s="326"/>
      <c r="AS49" s="325"/>
      <c r="AT49" s="326"/>
      <c r="AU49" s="325"/>
      <c r="AV49" s="326"/>
      <c r="AW49" s="325"/>
      <c r="AX49" s="327"/>
      <c r="AY49" s="328">
        <f t="shared" si="4"/>
        <v>0</v>
      </c>
    </row>
    <row r="50" spans="2:51" ht="22.5" customHeight="1">
      <c r="B50" s="302" t="s">
        <v>718</v>
      </c>
      <c r="C50" s="303" t="s">
        <v>719</v>
      </c>
      <c r="D50" s="304"/>
      <c r="E50" s="305">
        <v>0</v>
      </c>
      <c r="F50" s="306"/>
      <c r="G50" s="307"/>
      <c r="H50" s="308">
        <v>4</v>
      </c>
      <c r="I50" s="309">
        <v>200</v>
      </c>
      <c r="J50" s="310" t="s">
        <v>720</v>
      </c>
      <c r="K50" s="287" t="s">
        <v>630</v>
      </c>
      <c r="L50" s="288">
        <v>2</v>
      </c>
      <c r="M50" s="311" t="s">
        <v>548</v>
      </c>
      <c r="N50" s="311">
        <v>0</v>
      </c>
      <c r="O50" s="311" t="s">
        <v>659</v>
      </c>
      <c r="P50" s="311">
        <v>0</v>
      </c>
      <c r="Q50" s="311">
        <v>0</v>
      </c>
      <c r="R50" s="311">
        <v>0</v>
      </c>
      <c r="S50" s="311">
        <v>0</v>
      </c>
      <c r="T50" s="312">
        <v>48</v>
      </c>
      <c r="U50" s="312">
        <v>20</v>
      </c>
      <c r="V50" s="313">
        <v>40</v>
      </c>
      <c r="W50" s="314"/>
      <c r="X50" s="314"/>
      <c r="Y50" s="315">
        <v>20</v>
      </c>
      <c r="Z50" s="316">
        <v>40</v>
      </c>
      <c r="AA50" s="313">
        <v>0</v>
      </c>
      <c r="AB50" s="312">
        <v>1536</v>
      </c>
      <c r="AC50" s="317">
        <v>245760</v>
      </c>
      <c r="AD50" s="318" t="s">
        <v>129</v>
      </c>
      <c r="AE50" s="319"/>
      <c r="AF50" s="320"/>
      <c r="AG50" s="311"/>
      <c r="AH50" s="137"/>
      <c r="AI50" s="321"/>
      <c r="AJ50" s="322"/>
      <c r="AK50" s="322">
        <f t="shared" si="0"/>
        <v>0</v>
      </c>
      <c r="AL50" s="323">
        <f t="shared" si="1"/>
        <v>0</v>
      </c>
      <c r="AM50" s="324"/>
      <c r="AN50" s="309">
        <f t="shared" si="2"/>
        <v>0</v>
      </c>
      <c r="AO50" s="312"/>
      <c r="AP50" s="317">
        <f t="shared" si="3"/>
        <v>0</v>
      </c>
      <c r="AQ50" s="325"/>
      <c r="AR50" s="326"/>
      <c r="AS50" s="325"/>
      <c r="AT50" s="326"/>
      <c r="AU50" s="325"/>
      <c r="AV50" s="326"/>
      <c r="AW50" s="325"/>
      <c r="AX50" s="327"/>
      <c r="AY50" s="328">
        <f t="shared" si="4"/>
        <v>0</v>
      </c>
    </row>
    <row r="51" spans="2:51" ht="22.5" customHeight="1">
      <c r="B51" s="302" t="s">
        <v>681</v>
      </c>
      <c r="C51" s="303" t="s">
        <v>721</v>
      </c>
      <c r="D51" s="304"/>
      <c r="E51" s="305">
        <v>0</v>
      </c>
      <c r="F51" s="306"/>
      <c r="G51" s="307"/>
      <c r="H51" s="308">
        <v>1</v>
      </c>
      <c r="I51" s="309">
        <v>20</v>
      </c>
      <c r="J51" s="310" t="s">
        <v>722</v>
      </c>
      <c r="K51" s="287" t="s">
        <v>54</v>
      </c>
      <c r="L51" s="288">
        <v>1</v>
      </c>
      <c r="M51" s="311" t="s">
        <v>548</v>
      </c>
      <c r="N51" s="311">
        <v>0</v>
      </c>
      <c r="O51" s="311" t="s">
        <v>575</v>
      </c>
      <c r="P51" s="311" t="s">
        <v>134</v>
      </c>
      <c r="Q51" s="311">
        <v>0</v>
      </c>
      <c r="R51" s="311">
        <v>0</v>
      </c>
      <c r="S51" s="311">
        <v>0</v>
      </c>
      <c r="T51" s="312">
        <v>48</v>
      </c>
      <c r="U51" s="312">
        <v>2</v>
      </c>
      <c r="V51" s="313">
        <v>2</v>
      </c>
      <c r="W51" s="314"/>
      <c r="X51" s="314"/>
      <c r="Y51" s="315">
        <v>2</v>
      </c>
      <c r="Z51" s="316">
        <v>2</v>
      </c>
      <c r="AA51" s="313">
        <v>0</v>
      </c>
      <c r="AB51" s="312">
        <v>1.92</v>
      </c>
      <c r="AC51" s="317">
        <v>307.2</v>
      </c>
      <c r="AD51" s="329" t="s">
        <v>129</v>
      </c>
      <c r="AE51" s="319"/>
      <c r="AF51" s="320"/>
      <c r="AG51" s="311"/>
      <c r="AH51" s="137"/>
      <c r="AI51" s="321"/>
      <c r="AJ51" s="322"/>
      <c r="AK51" s="322">
        <f t="shared" si="0"/>
        <v>0</v>
      </c>
      <c r="AL51" s="323">
        <f t="shared" si="1"/>
        <v>0</v>
      </c>
      <c r="AM51" s="324"/>
      <c r="AN51" s="309">
        <f t="shared" si="2"/>
        <v>0</v>
      </c>
      <c r="AO51" s="312"/>
      <c r="AP51" s="317">
        <f t="shared" si="3"/>
        <v>0</v>
      </c>
      <c r="AQ51" s="325"/>
      <c r="AR51" s="326"/>
      <c r="AS51" s="325"/>
      <c r="AT51" s="326"/>
      <c r="AU51" s="325"/>
      <c r="AV51" s="326"/>
      <c r="AW51" s="325"/>
      <c r="AX51" s="327"/>
      <c r="AY51" s="328">
        <f t="shared" si="4"/>
        <v>0</v>
      </c>
    </row>
    <row r="52" spans="2:51" ht="22.5" customHeight="1">
      <c r="B52" s="302" t="s">
        <v>335</v>
      </c>
      <c r="C52" s="303" t="s">
        <v>723</v>
      </c>
      <c r="D52" s="304"/>
      <c r="E52" s="305">
        <v>0</v>
      </c>
      <c r="F52" s="306"/>
      <c r="G52" s="307"/>
      <c r="H52" s="308">
        <v>4</v>
      </c>
      <c r="I52" s="309">
        <v>200</v>
      </c>
      <c r="J52" s="310" t="s">
        <v>724</v>
      </c>
      <c r="K52" s="287" t="s">
        <v>725</v>
      </c>
      <c r="L52" s="288">
        <v>1</v>
      </c>
      <c r="M52" s="311" t="s">
        <v>726</v>
      </c>
      <c r="N52" s="311">
        <v>0</v>
      </c>
      <c r="O52" s="311" t="s">
        <v>727</v>
      </c>
      <c r="P52" s="311" t="s">
        <v>728</v>
      </c>
      <c r="Q52" s="311" t="s">
        <v>124</v>
      </c>
      <c r="R52" s="311" t="s">
        <v>559</v>
      </c>
      <c r="S52" s="311">
        <v>0</v>
      </c>
      <c r="T52" s="312">
        <v>150</v>
      </c>
      <c r="U52" s="312">
        <v>3</v>
      </c>
      <c r="V52" s="313">
        <v>3</v>
      </c>
      <c r="W52" s="314"/>
      <c r="X52" s="314"/>
      <c r="Y52" s="315">
        <v>3</v>
      </c>
      <c r="Z52" s="316">
        <v>3</v>
      </c>
      <c r="AA52" s="313">
        <v>0</v>
      </c>
      <c r="AB52" s="312">
        <v>360</v>
      </c>
      <c r="AC52" s="317">
        <v>57600</v>
      </c>
      <c r="AD52" s="318" t="s">
        <v>30</v>
      </c>
      <c r="AE52" s="319"/>
      <c r="AF52" s="320"/>
      <c r="AG52" s="311"/>
      <c r="AH52" s="137"/>
      <c r="AI52" s="321"/>
      <c r="AJ52" s="322"/>
      <c r="AK52" s="322">
        <f t="shared" si="0"/>
        <v>0</v>
      </c>
      <c r="AL52" s="323">
        <f t="shared" si="1"/>
        <v>0</v>
      </c>
      <c r="AM52" s="324"/>
      <c r="AN52" s="309">
        <f t="shared" si="2"/>
        <v>0</v>
      </c>
      <c r="AO52" s="312"/>
      <c r="AP52" s="317">
        <f t="shared" si="3"/>
        <v>0</v>
      </c>
      <c r="AQ52" s="325"/>
      <c r="AR52" s="326"/>
      <c r="AS52" s="325"/>
      <c r="AT52" s="326"/>
      <c r="AU52" s="325"/>
      <c r="AV52" s="326"/>
      <c r="AW52" s="325"/>
      <c r="AX52" s="327"/>
      <c r="AY52" s="328">
        <f t="shared" si="4"/>
        <v>0</v>
      </c>
    </row>
    <row r="53" spans="2:51" ht="22.5" customHeight="1">
      <c r="B53" s="302" t="s">
        <v>331</v>
      </c>
      <c r="C53" s="303" t="s">
        <v>729</v>
      </c>
      <c r="D53" s="304" t="s">
        <v>565</v>
      </c>
      <c r="E53" s="305">
        <v>0</v>
      </c>
      <c r="F53" s="306"/>
      <c r="G53" s="307"/>
      <c r="H53" s="308">
        <v>3</v>
      </c>
      <c r="I53" s="309">
        <v>200</v>
      </c>
      <c r="J53" s="310" t="s">
        <v>697</v>
      </c>
      <c r="K53" s="287" t="s">
        <v>55</v>
      </c>
      <c r="L53" s="288">
        <v>1</v>
      </c>
      <c r="M53" s="311" t="s">
        <v>484</v>
      </c>
      <c r="N53" s="311">
        <v>0</v>
      </c>
      <c r="O53" s="311" t="s">
        <v>139</v>
      </c>
      <c r="P53" s="311" t="s">
        <v>559</v>
      </c>
      <c r="Q53" s="311">
        <v>0</v>
      </c>
      <c r="R53" s="311">
        <v>0</v>
      </c>
      <c r="S53" s="311">
        <v>0</v>
      </c>
      <c r="T53" s="312">
        <v>27</v>
      </c>
      <c r="U53" s="312">
        <v>4</v>
      </c>
      <c r="V53" s="313">
        <v>4</v>
      </c>
      <c r="W53" s="314"/>
      <c r="X53" s="314"/>
      <c r="Y53" s="315">
        <v>4</v>
      </c>
      <c r="Z53" s="316">
        <v>4</v>
      </c>
      <c r="AA53" s="313">
        <v>0</v>
      </c>
      <c r="AB53" s="312">
        <v>64.8</v>
      </c>
      <c r="AC53" s="317">
        <v>10368</v>
      </c>
      <c r="AD53" s="318" t="s">
        <v>30</v>
      </c>
      <c r="AE53" s="319"/>
      <c r="AF53" s="320"/>
      <c r="AG53" s="311"/>
      <c r="AH53" s="137"/>
      <c r="AI53" s="321"/>
      <c r="AJ53" s="322"/>
      <c r="AK53" s="322">
        <f t="shared" si="0"/>
        <v>0</v>
      </c>
      <c r="AL53" s="323">
        <f t="shared" si="1"/>
        <v>0</v>
      </c>
      <c r="AM53" s="324"/>
      <c r="AN53" s="309">
        <f t="shared" si="2"/>
        <v>0</v>
      </c>
      <c r="AO53" s="312"/>
      <c r="AP53" s="317">
        <f t="shared" si="3"/>
        <v>0</v>
      </c>
      <c r="AQ53" s="325"/>
      <c r="AR53" s="326"/>
      <c r="AS53" s="325"/>
      <c r="AT53" s="326"/>
      <c r="AU53" s="325"/>
      <c r="AV53" s="326"/>
      <c r="AW53" s="325"/>
      <c r="AX53" s="327"/>
      <c r="AY53" s="328">
        <f t="shared" si="4"/>
        <v>0</v>
      </c>
    </row>
    <row r="54" spans="2:51" ht="22.5" customHeight="1">
      <c r="B54" s="302" t="s">
        <v>335</v>
      </c>
      <c r="C54" s="303" t="s">
        <v>730</v>
      </c>
      <c r="D54" s="304"/>
      <c r="E54" s="305">
        <v>0</v>
      </c>
      <c r="F54" s="306"/>
      <c r="G54" s="307"/>
      <c r="H54" s="308">
        <v>3</v>
      </c>
      <c r="I54" s="309">
        <v>200</v>
      </c>
      <c r="J54" s="310" t="s">
        <v>731</v>
      </c>
      <c r="K54" s="287" t="s">
        <v>55</v>
      </c>
      <c r="L54" s="288">
        <v>1</v>
      </c>
      <c r="M54" s="311" t="s">
        <v>484</v>
      </c>
      <c r="N54" s="311">
        <v>0</v>
      </c>
      <c r="O54" s="311" t="s">
        <v>139</v>
      </c>
      <c r="P54" s="311" t="s">
        <v>559</v>
      </c>
      <c r="Q54" s="311">
        <v>0</v>
      </c>
      <c r="R54" s="311">
        <v>0</v>
      </c>
      <c r="S54" s="311">
        <v>0</v>
      </c>
      <c r="T54" s="312">
        <v>27</v>
      </c>
      <c r="U54" s="312">
        <v>1</v>
      </c>
      <c r="V54" s="313">
        <v>1</v>
      </c>
      <c r="W54" s="314"/>
      <c r="X54" s="314"/>
      <c r="Y54" s="315">
        <v>1</v>
      </c>
      <c r="Z54" s="316">
        <v>1</v>
      </c>
      <c r="AA54" s="313">
        <v>0</v>
      </c>
      <c r="AB54" s="312">
        <v>16.2</v>
      </c>
      <c r="AC54" s="317">
        <v>2592</v>
      </c>
      <c r="AD54" s="318" t="s">
        <v>30</v>
      </c>
      <c r="AE54" s="319"/>
      <c r="AF54" s="320"/>
      <c r="AG54" s="311"/>
      <c r="AH54" s="137"/>
      <c r="AI54" s="321"/>
      <c r="AJ54" s="322"/>
      <c r="AK54" s="322">
        <f t="shared" si="0"/>
        <v>0</v>
      </c>
      <c r="AL54" s="323">
        <f t="shared" si="1"/>
        <v>0</v>
      </c>
      <c r="AM54" s="324"/>
      <c r="AN54" s="309">
        <f t="shared" si="2"/>
        <v>0</v>
      </c>
      <c r="AO54" s="312"/>
      <c r="AP54" s="317">
        <f t="shared" si="3"/>
        <v>0</v>
      </c>
      <c r="AQ54" s="325"/>
      <c r="AR54" s="326"/>
      <c r="AS54" s="325"/>
      <c r="AT54" s="326"/>
      <c r="AU54" s="325"/>
      <c r="AV54" s="326"/>
      <c r="AW54" s="325"/>
      <c r="AX54" s="327"/>
      <c r="AY54" s="328">
        <f t="shared" si="4"/>
        <v>0</v>
      </c>
    </row>
    <row r="55" spans="2:51" ht="22.5" customHeight="1">
      <c r="B55" s="302" t="s">
        <v>732</v>
      </c>
      <c r="C55" s="303" t="s">
        <v>733</v>
      </c>
      <c r="D55" s="304"/>
      <c r="E55" s="305">
        <v>0</v>
      </c>
      <c r="F55" s="306"/>
      <c r="G55" s="307"/>
      <c r="H55" s="308">
        <v>3</v>
      </c>
      <c r="I55" s="309">
        <v>200</v>
      </c>
      <c r="J55" s="310" t="s">
        <v>734</v>
      </c>
      <c r="K55" s="287" t="s">
        <v>54</v>
      </c>
      <c r="L55" s="288">
        <v>1</v>
      </c>
      <c r="M55" s="311" t="s">
        <v>548</v>
      </c>
      <c r="N55" s="311">
        <v>0</v>
      </c>
      <c r="O55" s="311" t="s">
        <v>575</v>
      </c>
      <c r="P55" s="311">
        <v>0</v>
      </c>
      <c r="Q55" s="311">
        <v>0</v>
      </c>
      <c r="R55" s="311">
        <v>0</v>
      </c>
      <c r="S55" s="311">
        <v>0</v>
      </c>
      <c r="T55" s="312">
        <v>48</v>
      </c>
      <c r="U55" s="312">
        <v>1</v>
      </c>
      <c r="V55" s="313">
        <v>1</v>
      </c>
      <c r="W55" s="314"/>
      <c r="X55" s="314"/>
      <c r="Y55" s="315">
        <v>1</v>
      </c>
      <c r="Z55" s="316">
        <v>1</v>
      </c>
      <c r="AA55" s="313">
        <v>0</v>
      </c>
      <c r="AB55" s="312">
        <v>28.800000000000004</v>
      </c>
      <c r="AC55" s="317">
        <v>4608.0000000000009</v>
      </c>
      <c r="AD55" s="318" t="s">
        <v>129</v>
      </c>
      <c r="AE55" s="319"/>
      <c r="AF55" s="320"/>
      <c r="AG55" s="311"/>
      <c r="AH55" s="137"/>
      <c r="AI55" s="321"/>
      <c r="AJ55" s="322"/>
      <c r="AK55" s="322">
        <f t="shared" si="0"/>
        <v>0</v>
      </c>
      <c r="AL55" s="323">
        <f t="shared" si="1"/>
        <v>0</v>
      </c>
      <c r="AM55" s="324"/>
      <c r="AN55" s="309">
        <f t="shared" si="2"/>
        <v>0</v>
      </c>
      <c r="AO55" s="312"/>
      <c r="AP55" s="317">
        <f t="shared" si="3"/>
        <v>0</v>
      </c>
      <c r="AQ55" s="325"/>
      <c r="AR55" s="326"/>
      <c r="AS55" s="325"/>
      <c r="AT55" s="326"/>
      <c r="AU55" s="325"/>
      <c r="AV55" s="326"/>
      <c r="AW55" s="325"/>
      <c r="AX55" s="327"/>
      <c r="AY55" s="328">
        <f t="shared" si="4"/>
        <v>0</v>
      </c>
    </row>
    <row r="56" spans="2:51" ht="22.5" customHeight="1">
      <c r="B56" s="302" t="s">
        <v>732</v>
      </c>
      <c r="C56" s="303" t="s">
        <v>735</v>
      </c>
      <c r="D56" s="304" t="s">
        <v>565</v>
      </c>
      <c r="E56" s="305">
        <v>0</v>
      </c>
      <c r="F56" s="306"/>
      <c r="G56" s="307"/>
      <c r="H56" s="308">
        <v>3</v>
      </c>
      <c r="I56" s="309">
        <v>200</v>
      </c>
      <c r="J56" s="310" t="s">
        <v>731</v>
      </c>
      <c r="K56" s="287" t="s">
        <v>55</v>
      </c>
      <c r="L56" s="288">
        <v>1</v>
      </c>
      <c r="M56" s="311" t="s">
        <v>484</v>
      </c>
      <c r="N56" s="311">
        <v>0</v>
      </c>
      <c r="O56" s="311" t="s">
        <v>139</v>
      </c>
      <c r="P56" s="311" t="s">
        <v>559</v>
      </c>
      <c r="Q56" s="311">
        <v>0</v>
      </c>
      <c r="R56" s="311">
        <v>0</v>
      </c>
      <c r="S56" s="311">
        <v>0</v>
      </c>
      <c r="T56" s="312">
        <v>27</v>
      </c>
      <c r="U56" s="312">
        <v>3</v>
      </c>
      <c r="V56" s="313">
        <v>3</v>
      </c>
      <c r="W56" s="314"/>
      <c r="X56" s="314"/>
      <c r="Y56" s="315">
        <v>3</v>
      </c>
      <c r="Z56" s="316">
        <v>3</v>
      </c>
      <c r="AA56" s="313">
        <v>0</v>
      </c>
      <c r="AB56" s="312">
        <v>48.599999999999994</v>
      </c>
      <c r="AC56" s="317">
        <v>7775.9999999999991</v>
      </c>
      <c r="AD56" s="318" t="s">
        <v>30</v>
      </c>
      <c r="AE56" s="319"/>
      <c r="AF56" s="320"/>
      <c r="AG56" s="311"/>
      <c r="AH56" s="137"/>
      <c r="AI56" s="321"/>
      <c r="AJ56" s="322"/>
      <c r="AK56" s="322">
        <f t="shared" si="0"/>
        <v>0</v>
      </c>
      <c r="AL56" s="323">
        <f t="shared" si="1"/>
        <v>0</v>
      </c>
      <c r="AM56" s="324"/>
      <c r="AN56" s="309">
        <f t="shared" si="2"/>
        <v>0</v>
      </c>
      <c r="AO56" s="312"/>
      <c r="AP56" s="317">
        <f t="shared" si="3"/>
        <v>0</v>
      </c>
      <c r="AQ56" s="325"/>
      <c r="AR56" s="326"/>
      <c r="AS56" s="325"/>
      <c r="AT56" s="326"/>
      <c r="AU56" s="325"/>
      <c r="AV56" s="326"/>
      <c r="AW56" s="325"/>
      <c r="AX56" s="327"/>
      <c r="AY56" s="328">
        <f t="shared" si="4"/>
        <v>0</v>
      </c>
    </row>
    <row r="57" spans="2:51" ht="22.5" customHeight="1">
      <c r="B57" s="302" t="s">
        <v>335</v>
      </c>
      <c r="C57" s="303" t="s">
        <v>736</v>
      </c>
      <c r="D57" s="402" t="s">
        <v>565</v>
      </c>
      <c r="E57" s="305">
        <v>0</v>
      </c>
      <c r="F57" s="306"/>
      <c r="G57" s="307"/>
      <c r="H57" s="308">
        <v>3</v>
      </c>
      <c r="I57" s="309">
        <v>200</v>
      </c>
      <c r="J57" s="310" t="s">
        <v>737</v>
      </c>
      <c r="K57" s="287" t="s">
        <v>55</v>
      </c>
      <c r="L57" s="288">
        <v>1</v>
      </c>
      <c r="M57" s="311" t="s">
        <v>569</v>
      </c>
      <c r="N57" s="311">
        <v>0</v>
      </c>
      <c r="O57" s="311" t="s">
        <v>139</v>
      </c>
      <c r="P57" s="311" t="s">
        <v>559</v>
      </c>
      <c r="Q57" s="311">
        <v>0</v>
      </c>
      <c r="R57" s="311">
        <v>0</v>
      </c>
      <c r="S57" s="311">
        <v>0</v>
      </c>
      <c r="T57" s="312">
        <v>19</v>
      </c>
      <c r="U57" s="312">
        <v>4</v>
      </c>
      <c r="V57" s="313">
        <v>4</v>
      </c>
      <c r="W57" s="314"/>
      <c r="X57" s="314"/>
      <c r="Y57" s="315">
        <v>4</v>
      </c>
      <c r="Z57" s="316">
        <v>4</v>
      </c>
      <c r="AA57" s="313">
        <v>0</v>
      </c>
      <c r="AB57" s="312">
        <v>45.599999999999994</v>
      </c>
      <c r="AC57" s="317">
        <v>7295.9999999999991</v>
      </c>
      <c r="AD57" s="318" t="s">
        <v>30</v>
      </c>
      <c r="AE57" s="319"/>
      <c r="AF57" s="320"/>
      <c r="AG57" s="311"/>
      <c r="AH57" s="137"/>
      <c r="AI57" s="321"/>
      <c r="AJ57" s="322"/>
      <c r="AK57" s="322">
        <f t="shared" si="0"/>
        <v>0</v>
      </c>
      <c r="AL57" s="323">
        <f t="shared" si="1"/>
        <v>0</v>
      </c>
      <c r="AM57" s="324"/>
      <c r="AN57" s="309">
        <f t="shared" si="2"/>
        <v>0</v>
      </c>
      <c r="AO57" s="312"/>
      <c r="AP57" s="317">
        <f t="shared" si="3"/>
        <v>0</v>
      </c>
      <c r="AQ57" s="325"/>
      <c r="AR57" s="326"/>
      <c r="AS57" s="325"/>
      <c r="AT57" s="326"/>
      <c r="AU57" s="325"/>
      <c r="AV57" s="326"/>
      <c r="AW57" s="325"/>
      <c r="AX57" s="327"/>
      <c r="AY57" s="328">
        <f t="shared" si="4"/>
        <v>0</v>
      </c>
    </row>
    <row r="58" spans="2:51" ht="22.5" customHeight="1">
      <c r="B58" s="302" t="s">
        <v>732</v>
      </c>
      <c r="C58" s="303" t="s">
        <v>738</v>
      </c>
      <c r="D58" s="304"/>
      <c r="E58" s="305">
        <v>0</v>
      </c>
      <c r="F58" s="306"/>
      <c r="G58" s="307"/>
      <c r="H58" s="308">
        <v>3</v>
      </c>
      <c r="I58" s="309">
        <v>200</v>
      </c>
      <c r="J58" s="310" t="s">
        <v>739</v>
      </c>
      <c r="K58" s="287" t="s">
        <v>54</v>
      </c>
      <c r="L58" s="288">
        <v>1</v>
      </c>
      <c r="M58" s="311" t="s">
        <v>548</v>
      </c>
      <c r="N58" s="311">
        <v>0</v>
      </c>
      <c r="O58" s="311" t="s">
        <v>575</v>
      </c>
      <c r="P58" s="311">
        <v>0</v>
      </c>
      <c r="Q58" s="311">
        <v>0</v>
      </c>
      <c r="R58" s="311">
        <v>0</v>
      </c>
      <c r="S58" s="311">
        <v>0</v>
      </c>
      <c r="T58" s="312">
        <v>48</v>
      </c>
      <c r="U58" s="312">
        <v>2</v>
      </c>
      <c r="V58" s="313">
        <v>2</v>
      </c>
      <c r="W58" s="314"/>
      <c r="X58" s="314"/>
      <c r="Y58" s="315">
        <v>2</v>
      </c>
      <c r="Z58" s="316">
        <v>2</v>
      </c>
      <c r="AA58" s="313">
        <v>0</v>
      </c>
      <c r="AB58" s="312">
        <v>57.600000000000009</v>
      </c>
      <c r="AC58" s="317">
        <v>9216.0000000000018</v>
      </c>
      <c r="AD58" s="318" t="s">
        <v>129</v>
      </c>
      <c r="AE58" s="319"/>
      <c r="AF58" s="320"/>
      <c r="AG58" s="311"/>
      <c r="AH58" s="137"/>
      <c r="AI58" s="321"/>
      <c r="AJ58" s="322"/>
      <c r="AK58" s="322">
        <f t="shared" si="0"/>
        <v>0</v>
      </c>
      <c r="AL58" s="323">
        <f t="shared" si="1"/>
        <v>0</v>
      </c>
      <c r="AM58" s="324"/>
      <c r="AN58" s="309">
        <f t="shared" si="2"/>
        <v>0</v>
      </c>
      <c r="AO58" s="312"/>
      <c r="AP58" s="317">
        <f t="shared" si="3"/>
        <v>0</v>
      </c>
      <c r="AQ58" s="325"/>
      <c r="AR58" s="326"/>
      <c r="AS58" s="325"/>
      <c r="AT58" s="326"/>
      <c r="AU58" s="325"/>
      <c r="AV58" s="326"/>
      <c r="AW58" s="325"/>
      <c r="AX58" s="327"/>
      <c r="AY58" s="328">
        <f t="shared" si="4"/>
        <v>0</v>
      </c>
    </row>
    <row r="59" spans="2:51" ht="22.5" customHeight="1">
      <c r="B59" s="302" t="s">
        <v>335</v>
      </c>
      <c r="C59" s="303" t="s">
        <v>740</v>
      </c>
      <c r="D59" s="304" t="s">
        <v>565</v>
      </c>
      <c r="E59" s="305">
        <v>0</v>
      </c>
      <c r="F59" s="306"/>
      <c r="G59" s="307"/>
      <c r="H59" s="308">
        <v>3</v>
      </c>
      <c r="I59" s="309">
        <v>200</v>
      </c>
      <c r="J59" s="310" t="s">
        <v>731</v>
      </c>
      <c r="K59" s="287" t="s">
        <v>55</v>
      </c>
      <c r="L59" s="288">
        <v>1</v>
      </c>
      <c r="M59" s="311" t="s">
        <v>484</v>
      </c>
      <c r="N59" s="311">
        <v>0</v>
      </c>
      <c r="O59" s="311" t="s">
        <v>139</v>
      </c>
      <c r="P59" s="311" t="s">
        <v>559</v>
      </c>
      <c r="Q59" s="311">
        <v>0</v>
      </c>
      <c r="R59" s="311">
        <v>0</v>
      </c>
      <c r="S59" s="311">
        <v>0</v>
      </c>
      <c r="T59" s="312">
        <v>27</v>
      </c>
      <c r="U59" s="312">
        <v>3</v>
      </c>
      <c r="V59" s="313">
        <v>3</v>
      </c>
      <c r="W59" s="314"/>
      <c r="X59" s="314"/>
      <c r="Y59" s="315">
        <v>3</v>
      </c>
      <c r="Z59" s="316">
        <v>3</v>
      </c>
      <c r="AA59" s="313">
        <v>0</v>
      </c>
      <c r="AB59" s="312">
        <v>48.599999999999994</v>
      </c>
      <c r="AC59" s="317">
        <v>7775.9999999999991</v>
      </c>
      <c r="AD59" s="318" t="s">
        <v>30</v>
      </c>
      <c r="AE59" s="319"/>
      <c r="AF59" s="320"/>
      <c r="AG59" s="311"/>
      <c r="AH59" s="137"/>
      <c r="AI59" s="321"/>
      <c r="AJ59" s="322"/>
      <c r="AK59" s="322">
        <f t="shared" si="0"/>
        <v>0</v>
      </c>
      <c r="AL59" s="323">
        <f t="shared" si="1"/>
        <v>0</v>
      </c>
      <c r="AM59" s="324"/>
      <c r="AN59" s="309">
        <f t="shared" si="2"/>
        <v>0</v>
      </c>
      <c r="AO59" s="312"/>
      <c r="AP59" s="317">
        <f t="shared" si="3"/>
        <v>0</v>
      </c>
      <c r="AQ59" s="325"/>
      <c r="AR59" s="326"/>
      <c r="AS59" s="325"/>
      <c r="AT59" s="326"/>
      <c r="AU59" s="325"/>
      <c r="AV59" s="326"/>
      <c r="AW59" s="325"/>
      <c r="AX59" s="327"/>
      <c r="AY59" s="328">
        <f t="shared" si="4"/>
        <v>0</v>
      </c>
    </row>
    <row r="60" spans="2:51" ht="22.5" customHeight="1">
      <c r="B60" s="302" t="s">
        <v>335</v>
      </c>
      <c r="C60" s="303" t="s">
        <v>741</v>
      </c>
      <c r="D60" s="304" t="s">
        <v>565</v>
      </c>
      <c r="E60" s="305">
        <v>0</v>
      </c>
      <c r="F60" s="306"/>
      <c r="G60" s="307"/>
      <c r="H60" s="308">
        <v>3</v>
      </c>
      <c r="I60" s="309">
        <v>200</v>
      </c>
      <c r="J60" s="310" t="s">
        <v>737</v>
      </c>
      <c r="K60" s="287" t="s">
        <v>55</v>
      </c>
      <c r="L60" s="288">
        <v>1</v>
      </c>
      <c r="M60" s="311" t="s">
        <v>569</v>
      </c>
      <c r="N60" s="311">
        <v>0</v>
      </c>
      <c r="O60" s="311" t="s">
        <v>139</v>
      </c>
      <c r="P60" s="311" t="s">
        <v>559</v>
      </c>
      <c r="Q60" s="311">
        <v>0</v>
      </c>
      <c r="R60" s="311">
        <v>0</v>
      </c>
      <c r="S60" s="311">
        <v>0</v>
      </c>
      <c r="T60" s="312">
        <v>19</v>
      </c>
      <c r="U60" s="312">
        <v>2</v>
      </c>
      <c r="V60" s="313">
        <v>2</v>
      </c>
      <c r="W60" s="314"/>
      <c r="X60" s="314"/>
      <c r="Y60" s="315">
        <v>2</v>
      </c>
      <c r="Z60" s="316">
        <v>2</v>
      </c>
      <c r="AA60" s="313">
        <v>0</v>
      </c>
      <c r="AB60" s="312">
        <v>22.799999999999997</v>
      </c>
      <c r="AC60" s="317">
        <v>3647.9999999999995</v>
      </c>
      <c r="AD60" s="318" t="s">
        <v>30</v>
      </c>
      <c r="AE60" s="319"/>
      <c r="AF60" s="320"/>
      <c r="AG60" s="311"/>
      <c r="AH60" s="137"/>
      <c r="AI60" s="321"/>
      <c r="AJ60" s="322"/>
      <c r="AK60" s="322">
        <f t="shared" si="0"/>
        <v>0</v>
      </c>
      <c r="AL60" s="323">
        <f t="shared" si="1"/>
        <v>0</v>
      </c>
      <c r="AM60" s="324"/>
      <c r="AN60" s="309">
        <f t="shared" si="2"/>
        <v>0</v>
      </c>
      <c r="AO60" s="312"/>
      <c r="AP60" s="317">
        <f t="shared" si="3"/>
        <v>0</v>
      </c>
      <c r="AQ60" s="325"/>
      <c r="AR60" s="326"/>
      <c r="AS60" s="325"/>
      <c r="AT60" s="326"/>
      <c r="AU60" s="325"/>
      <c r="AV60" s="326"/>
      <c r="AW60" s="325"/>
      <c r="AX60" s="327"/>
      <c r="AY60" s="328">
        <f t="shared" si="4"/>
        <v>0</v>
      </c>
    </row>
    <row r="61" spans="2:51" ht="22.5" customHeight="1">
      <c r="B61" s="302" t="s">
        <v>331</v>
      </c>
      <c r="C61" s="303" t="s">
        <v>742</v>
      </c>
      <c r="D61" s="304"/>
      <c r="E61" s="305">
        <v>0</v>
      </c>
      <c r="F61" s="306"/>
      <c r="G61" s="307"/>
      <c r="H61" s="308">
        <v>8.5</v>
      </c>
      <c r="I61" s="309">
        <v>245</v>
      </c>
      <c r="J61" s="310" t="s">
        <v>743</v>
      </c>
      <c r="K61" s="287" t="s">
        <v>744</v>
      </c>
      <c r="L61" s="288">
        <v>1</v>
      </c>
      <c r="M61" s="311" t="s">
        <v>745</v>
      </c>
      <c r="N61" s="311">
        <v>0</v>
      </c>
      <c r="O61" s="311" t="s">
        <v>261</v>
      </c>
      <c r="P61" s="311" t="s">
        <v>746</v>
      </c>
      <c r="Q61" s="311" t="s">
        <v>631</v>
      </c>
      <c r="R61" s="311" t="s">
        <v>124</v>
      </c>
      <c r="S61" s="311">
        <v>0</v>
      </c>
      <c r="T61" s="312">
        <v>35</v>
      </c>
      <c r="U61" s="312">
        <v>7</v>
      </c>
      <c r="V61" s="313">
        <v>7</v>
      </c>
      <c r="W61" s="314"/>
      <c r="X61" s="314"/>
      <c r="Y61" s="315">
        <v>7</v>
      </c>
      <c r="Z61" s="316">
        <v>7</v>
      </c>
      <c r="AA61" s="313">
        <v>0</v>
      </c>
      <c r="AB61" s="312">
        <v>510.21250000000009</v>
      </c>
      <c r="AC61" s="317">
        <v>81634.000000000015</v>
      </c>
      <c r="AD61" s="318" t="s">
        <v>30</v>
      </c>
      <c r="AE61" s="319"/>
      <c r="AF61" s="320"/>
      <c r="AG61" s="311"/>
      <c r="AH61" s="137"/>
      <c r="AI61" s="321"/>
      <c r="AJ61" s="322"/>
      <c r="AK61" s="322">
        <f t="shared" si="0"/>
        <v>0</v>
      </c>
      <c r="AL61" s="323">
        <f t="shared" si="1"/>
        <v>0</v>
      </c>
      <c r="AM61" s="324"/>
      <c r="AN61" s="309">
        <f t="shared" si="2"/>
        <v>0</v>
      </c>
      <c r="AO61" s="312"/>
      <c r="AP61" s="317">
        <f t="shared" si="3"/>
        <v>0</v>
      </c>
      <c r="AQ61" s="325"/>
      <c r="AR61" s="326"/>
      <c r="AS61" s="325"/>
      <c r="AT61" s="326"/>
      <c r="AU61" s="325"/>
      <c r="AV61" s="326"/>
      <c r="AW61" s="325"/>
      <c r="AX61" s="327"/>
      <c r="AY61" s="328">
        <f t="shared" si="4"/>
        <v>0</v>
      </c>
    </row>
    <row r="62" spans="2:51" ht="22.5" customHeight="1">
      <c r="B62" s="302" t="s">
        <v>747</v>
      </c>
      <c r="C62" s="303" t="s">
        <v>748</v>
      </c>
      <c r="D62" s="304"/>
      <c r="E62" s="305">
        <v>0</v>
      </c>
      <c r="F62" s="306"/>
      <c r="G62" s="307"/>
      <c r="H62" s="308">
        <v>3</v>
      </c>
      <c r="I62" s="309">
        <v>245</v>
      </c>
      <c r="J62" s="310" t="s">
        <v>739</v>
      </c>
      <c r="K62" s="287" t="s">
        <v>54</v>
      </c>
      <c r="L62" s="288">
        <v>1</v>
      </c>
      <c r="M62" s="311" t="s">
        <v>548</v>
      </c>
      <c r="N62" s="311">
        <v>0</v>
      </c>
      <c r="O62" s="311" t="s">
        <v>575</v>
      </c>
      <c r="P62" s="311">
        <v>0</v>
      </c>
      <c r="Q62" s="311">
        <v>0</v>
      </c>
      <c r="R62" s="311">
        <v>0</v>
      </c>
      <c r="S62" s="311">
        <v>0</v>
      </c>
      <c r="T62" s="312">
        <v>48</v>
      </c>
      <c r="U62" s="312">
        <v>2</v>
      </c>
      <c r="V62" s="313">
        <v>2</v>
      </c>
      <c r="W62" s="314"/>
      <c r="X62" s="314"/>
      <c r="Y62" s="315">
        <v>2</v>
      </c>
      <c r="Z62" s="316">
        <v>2</v>
      </c>
      <c r="AA62" s="313">
        <v>0</v>
      </c>
      <c r="AB62" s="312">
        <v>70.56</v>
      </c>
      <c r="AC62" s="317">
        <v>11289.6</v>
      </c>
      <c r="AD62" s="318" t="s">
        <v>129</v>
      </c>
      <c r="AE62" s="319"/>
      <c r="AF62" s="320"/>
      <c r="AG62" s="311"/>
      <c r="AH62" s="137"/>
      <c r="AI62" s="321"/>
      <c r="AJ62" s="322"/>
      <c r="AK62" s="322">
        <f t="shared" si="0"/>
        <v>0</v>
      </c>
      <c r="AL62" s="323">
        <f t="shared" si="1"/>
        <v>0</v>
      </c>
      <c r="AM62" s="324"/>
      <c r="AN62" s="309">
        <f t="shared" si="2"/>
        <v>0</v>
      </c>
      <c r="AO62" s="312"/>
      <c r="AP62" s="317">
        <f t="shared" si="3"/>
        <v>0</v>
      </c>
      <c r="AQ62" s="325"/>
      <c r="AR62" s="326"/>
      <c r="AS62" s="325"/>
      <c r="AT62" s="326"/>
      <c r="AU62" s="325"/>
      <c r="AV62" s="326"/>
      <c r="AW62" s="325"/>
      <c r="AX62" s="327"/>
      <c r="AY62" s="328">
        <f t="shared" si="4"/>
        <v>0</v>
      </c>
    </row>
    <row r="63" spans="2:51" ht="22.5" customHeight="1">
      <c r="B63" s="302" t="s">
        <v>747</v>
      </c>
      <c r="C63" s="303" t="s">
        <v>748</v>
      </c>
      <c r="D63" s="304" t="s">
        <v>565</v>
      </c>
      <c r="E63" s="305">
        <v>0</v>
      </c>
      <c r="F63" s="306"/>
      <c r="G63" s="307"/>
      <c r="H63" s="308">
        <v>3</v>
      </c>
      <c r="I63" s="309">
        <v>245</v>
      </c>
      <c r="J63" s="310" t="s">
        <v>749</v>
      </c>
      <c r="K63" s="287" t="s">
        <v>55</v>
      </c>
      <c r="L63" s="288">
        <v>1</v>
      </c>
      <c r="M63" s="311" t="s">
        <v>484</v>
      </c>
      <c r="N63" s="311">
        <v>0</v>
      </c>
      <c r="O63" s="311" t="s">
        <v>139</v>
      </c>
      <c r="P63" s="311" t="s">
        <v>559</v>
      </c>
      <c r="Q63" s="311">
        <v>0</v>
      </c>
      <c r="R63" s="311">
        <v>0</v>
      </c>
      <c r="S63" s="311">
        <v>0</v>
      </c>
      <c r="T63" s="312">
        <v>27</v>
      </c>
      <c r="U63" s="312">
        <v>2</v>
      </c>
      <c r="V63" s="313">
        <v>2</v>
      </c>
      <c r="W63" s="314"/>
      <c r="X63" s="314"/>
      <c r="Y63" s="315">
        <v>2</v>
      </c>
      <c r="Z63" s="316">
        <v>2</v>
      </c>
      <c r="AA63" s="313">
        <v>0</v>
      </c>
      <c r="AB63" s="312">
        <v>39.69</v>
      </c>
      <c r="AC63" s="317">
        <v>6350.4</v>
      </c>
      <c r="AD63" s="318" t="s">
        <v>30</v>
      </c>
      <c r="AE63" s="319"/>
      <c r="AF63" s="320"/>
      <c r="AG63" s="311"/>
      <c r="AH63" s="137"/>
      <c r="AI63" s="321"/>
      <c r="AJ63" s="322"/>
      <c r="AK63" s="322">
        <f t="shared" si="0"/>
        <v>0</v>
      </c>
      <c r="AL63" s="323">
        <f t="shared" si="1"/>
        <v>0</v>
      </c>
      <c r="AM63" s="324"/>
      <c r="AN63" s="309">
        <f t="shared" si="2"/>
        <v>0</v>
      </c>
      <c r="AO63" s="312"/>
      <c r="AP63" s="317">
        <f t="shared" si="3"/>
        <v>0</v>
      </c>
      <c r="AQ63" s="325"/>
      <c r="AR63" s="326"/>
      <c r="AS63" s="325"/>
      <c r="AT63" s="326"/>
      <c r="AU63" s="325"/>
      <c r="AV63" s="326"/>
      <c r="AW63" s="325"/>
      <c r="AX63" s="327"/>
      <c r="AY63" s="328">
        <f t="shared" si="4"/>
        <v>0</v>
      </c>
    </row>
    <row r="64" spans="2:51" ht="22.5" customHeight="1">
      <c r="B64" s="302" t="s">
        <v>750</v>
      </c>
      <c r="C64" s="303" t="s">
        <v>748</v>
      </c>
      <c r="D64" s="304" t="s">
        <v>565</v>
      </c>
      <c r="E64" s="305">
        <v>0</v>
      </c>
      <c r="F64" s="306"/>
      <c r="G64" s="307"/>
      <c r="H64" s="308">
        <v>3</v>
      </c>
      <c r="I64" s="309">
        <v>245</v>
      </c>
      <c r="J64" s="310" t="s">
        <v>737</v>
      </c>
      <c r="K64" s="287" t="s">
        <v>55</v>
      </c>
      <c r="L64" s="288">
        <v>1</v>
      </c>
      <c r="M64" s="311" t="s">
        <v>569</v>
      </c>
      <c r="N64" s="311">
        <v>0</v>
      </c>
      <c r="O64" s="311" t="s">
        <v>139</v>
      </c>
      <c r="P64" s="311" t="s">
        <v>559</v>
      </c>
      <c r="Q64" s="311">
        <v>0</v>
      </c>
      <c r="R64" s="311">
        <v>0</v>
      </c>
      <c r="S64" s="311">
        <v>0</v>
      </c>
      <c r="T64" s="312">
        <v>19</v>
      </c>
      <c r="U64" s="312">
        <v>2</v>
      </c>
      <c r="V64" s="313">
        <v>2</v>
      </c>
      <c r="W64" s="314"/>
      <c r="X64" s="314"/>
      <c r="Y64" s="315">
        <v>2</v>
      </c>
      <c r="Z64" s="316">
        <v>2</v>
      </c>
      <c r="AA64" s="313">
        <v>0</v>
      </c>
      <c r="AB64" s="312">
        <v>27.929999999999996</v>
      </c>
      <c r="AC64" s="317">
        <v>4468.7999999999993</v>
      </c>
      <c r="AD64" s="329" t="s">
        <v>30</v>
      </c>
      <c r="AE64" s="319"/>
      <c r="AF64" s="320"/>
      <c r="AG64" s="311"/>
      <c r="AH64" s="137"/>
      <c r="AI64" s="321"/>
      <c r="AJ64" s="322"/>
      <c r="AK64" s="322">
        <f t="shared" si="0"/>
        <v>0</v>
      </c>
      <c r="AL64" s="323">
        <f t="shared" si="1"/>
        <v>0</v>
      </c>
      <c r="AM64" s="324"/>
      <c r="AN64" s="309">
        <f t="shared" si="2"/>
        <v>0</v>
      </c>
      <c r="AO64" s="312"/>
      <c r="AP64" s="317">
        <f t="shared" si="3"/>
        <v>0</v>
      </c>
      <c r="AQ64" s="325"/>
      <c r="AR64" s="326"/>
      <c r="AS64" s="325"/>
      <c r="AT64" s="326"/>
      <c r="AU64" s="325"/>
      <c r="AV64" s="326"/>
      <c r="AW64" s="325"/>
      <c r="AX64" s="327"/>
      <c r="AY64" s="328">
        <f t="shared" si="4"/>
        <v>0</v>
      </c>
    </row>
    <row r="65" spans="2:51" ht="22.5" customHeight="1">
      <c r="B65" s="302" t="s">
        <v>750</v>
      </c>
      <c r="C65" s="303" t="s">
        <v>751</v>
      </c>
      <c r="D65" s="304"/>
      <c r="E65" s="305">
        <v>0</v>
      </c>
      <c r="F65" s="306"/>
      <c r="G65" s="307"/>
      <c r="H65" s="308">
        <v>3</v>
      </c>
      <c r="I65" s="309">
        <v>245</v>
      </c>
      <c r="J65" s="310" t="s">
        <v>739</v>
      </c>
      <c r="K65" s="287" t="s">
        <v>54</v>
      </c>
      <c r="L65" s="288">
        <v>1</v>
      </c>
      <c r="M65" s="311" t="s">
        <v>548</v>
      </c>
      <c r="N65" s="311">
        <v>0</v>
      </c>
      <c r="O65" s="311" t="s">
        <v>575</v>
      </c>
      <c r="P65" s="311">
        <v>0</v>
      </c>
      <c r="Q65" s="311">
        <v>0</v>
      </c>
      <c r="R65" s="311">
        <v>0</v>
      </c>
      <c r="S65" s="311">
        <v>0</v>
      </c>
      <c r="T65" s="312">
        <v>48</v>
      </c>
      <c r="U65" s="312">
        <v>1</v>
      </c>
      <c r="V65" s="313">
        <v>1</v>
      </c>
      <c r="W65" s="314"/>
      <c r="X65" s="314"/>
      <c r="Y65" s="315">
        <v>1</v>
      </c>
      <c r="Z65" s="316">
        <v>1</v>
      </c>
      <c r="AA65" s="313">
        <v>0</v>
      </c>
      <c r="AB65" s="312">
        <v>35.28</v>
      </c>
      <c r="AC65" s="317">
        <v>5644.8</v>
      </c>
      <c r="AD65" s="318" t="s">
        <v>129</v>
      </c>
      <c r="AE65" s="319"/>
      <c r="AF65" s="320"/>
      <c r="AG65" s="311"/>
      <c r="AH65" s="137"/>
      <c r="AI65" s="321"/>
      <c r="AJ65" s="322"/>
      <c r="AK65" s="322">
        <f t="shared" si="0"/>
        <v>0</v>
      </c>
      <c r="AL65" s="323">
        <f t="shared" si="1"/>
        <v>0</v>
      </c>
      <c r="AM65" s="324"/>
      <c r="AN65" s="309">
        <f t="shared" si="2"/>
        <v>0</v>
      </c>
      <c r="AO65" s="312"/>
      <c r="AP65" s="317">
        <f t="shared" si="3"/>
        <v>0</v>
      </c>
      <c r="AQ65" s="325"/>
      <c r="AR65" s="326"/>
      <c r="AS65" s="325"/>
      <c r="AT65" s="326"/>
      <c r="AU65" s="325"/>
      <c r="AV65" s="326"/>
      <c r="AW65" s="325"/>
      <c r="AX65" s="327"/>
      <c r="AY65" s="328">
        <f t="shared" si="4"/>
        <v>0</v>
      </c>
    </row>
    <row r="66" spans="2:51" ht="22.5" customHeight="1">
      <c r="B66" s="302" t="s">
        <v>752</v>
      </c>
      <c r="C66" s="303" t="s">
        <v>751</v>
      </c>
      <c r="D66" s="304" t="s">
        <v>565</v>
      </c>
      <c r="E66" s="305">
        <v>0</v>
      </c>
      <c r="F66" s="306"/>
      <c r="G66" s="307"/>
      <c r="H66" s="308">
        <v>3</v>
      </c>
      <c r="I66" s="309">
        <v>245</v>
      </c>
      <c r="J66" s="310" t="s">
        <v>753</v>
      </c>
      <c r="K66" s="287" t="s">
        <v>55</v>
      </c>
      <c r="L66" s="288">
        <v>1</v>
      </c>
      <c r="M66" s="311" t="s">
        <v>484</v>
      </c>
      <c r="N66" s="311">
        <v>0</v>
      </c>
      <c r="O66" s="311" t="s">
        <v>139</v>
      </c>
      <c r="P66" s="311" t="s">
        <v>559</v>
      </c>
      <c r="Q66" s="311">
        <v>0</v>
      </c>
      <c r="R66" s="311">
        <v>0</v>
      </c>
      <c r="S66" s="311">
        <v>0</v>
      </c>
      <c r="T66" s="312">
        <v>27</v>
      </c>
      <c r="U66" s="312">
        <v>2</v>
      </c>
      <c r="V66" s="313">
        <v>2</v>
      </c>
      <c r="W66" s="314"/>
      <c r="X66" s="314"/>
      <c r="Y66" s="315">
        <v>2</v>
      </c>
      <c r="Z66" s="316">
        <v>2</v>
      </c>
      <c r="AA66" s="313">
        <v>0</v>
      </c>
      <c r="AB66" s="312">
        <v>39.69</v>
      </c>
      <c r="AC66" s="317">
        <v>6350.4</v>
      </c>
      <c r="AD66" s="318" t="s">
        <v>30</v>
      </c>
      <c r="AE66" s="319"/>
      <c r="AF66" s="320"/>
      <c r="AG66" s="311"/>
      <c r="AH66" s="137"/>
      <c r="AI66" s="321"/>
      <c r="AJ66" s="322"/>
      <c r="AK66" s="322">
        <f t="shared" si="0"/>
        <v>0</v>
      </c>
      <c r="AL66" s="323">
        <f t="shared" si="1"/>
        <v>0</v>
      </c>
      <c r="AM66" s="324"/>
      <c r="AN66" s="309">
        <f t="shared" si="2"/>
        <v>0</v>
      </c>
      <c r="AO66" s="312"/>
      <c r="AP66" s="317">
        <f t="shared" si="3"/>
        <v>0</v>
      </c>
      <c r="AQ66" s="325"/>
      <c r="AR66" s="326"/>
      <c r="AS66" s="325"/>
      <c r="AT66" s="326"/>
      <c r="AU66" s="325"/>
      <c r="AV66" s="326"/>
      <c r="AW66" s="325"/>
      <c r="AX66" s="327"/>
      <c r="AY66" s="328">
        <f t="shared" si="4"/>
        <v>0</v>
      </c>
    </row>
    <row r="67" spans="2:51" ht="22.5" customHeight="1">
      <c r="B67" s="302" t="s">
        <v>750</v>
      </c>
      <c r="C67" s="303" t="s">
        <v>751</v>
      </c>
      <c r="D67" s="304" t="s">
        <v>565</v>
      </c>
      <c r="E67" s="305">
        <v>0</v>
      </c>
      <c r="F67" s="306"/>
      <c r="G67" s="307"/>
      <c r="H67" s="308">
        <v>3</v>
      </c>
      <c r="I67" s="309">
        <v>245</v>
      </c>
      <c r="J67" s="310" t="s">
        <v>754</v>
      </c>
      <c r="K67" s="287" t="s">
        <v>55</v>
      </c>
      <c r="L67" s="288">
        <v>1</v>
      </c>
      <c r="M67" s="311" t="s">
        <v>569</v>
      </c>
      <c r="N67" s="311">
        <v>0</v>
      </c>
      <c r="O67" s="311" t="s">
        <v>139</v>
      </c>
      <c r="P67" s="311" t="s">
        <v>559</v>
      </c>
      <c r="Q67" s="311">
        <v>0</v>
      </c>
      <c r="R67" s="311">
        <v>0</v>
      </c>
      <c r="S67" s="311">
        <v>0</v>
      </c>
      <c r="T67" s="312">
        <v>19</v>
      </c>
      <c r="U67" s="312">
        <v>2</v>
      </c>
      <c r="V67" s="313">
        <v>2</v>
      </c>
      <c r="W67" s="314"/>
      <c r="X67" s="314"/>
      <c r="Y67" s="315">
        <v>2</v>
      </c>
      <c r="Z67" s="316">
        <v>2</v>
      </c>
      <c r="AA67" s="313">
        <v>0</v>
      </c>
      <c r="AB67" s="312">
        <v>27.929999999999996</v>
      </c>
      <c r="AC67" s="317">
        <v>4468.7999999999993</v>
      </c>
      <c r="AD67" s="318" t="s">
        <v>30</v>
      </c>
      <c r="AE67" s="319"/>
      <c r="AF67" s="320"/>
      <c r="AG67" s="311"/>
      <c r="AH67" s="137"/>
      <c r="AI67" s="321"/>
      <c r="AJ67" s="322"/>
      <c r="AK67" s="322">
        <f t="shared" si="0"/>
        <v>0</v>
      </c>
      <c r="AL67" s="323">
        <f t="shared" si="1"/>
        <v>0</v>
      </c>
      <c r="AM67" s="324"/>
      <c r="AN67" s="309">
        <f t="shared" si="2"/>
        <v>0</v>
      </c>
      <c r="AO67" s="312"/>
      <c r="AP67" s="317">
        <f t="shared" si="3"/>
        <v>0</v>
      </c>
      <c r="AQ67" s="325"/>
      <c r="AR67" s="326"/>
      <c r="AS67" s="325"/>
      <c r="AT67" s="326"/>
      <c r="AU67" s="325"/>
      <c r="AV67" s="326"/>
      <c r="AW67" s="325"/>
      <c r="AX67" s="327"/>
      <c r="AY67" s="328">
        <f t="shared" si="4"/>
        <v>0</v>
      </c>
    </row>
    <row r="68" spans="2:51" ht="22.5" customHeight="1">
      <c r="B68" s="302" t="s">
        <v>755</v>
      </c>
      <c r="C68" s="303" t="s">
        <v>756</v>
      </c>
      <c r="D68" s="304"/>
      <c r="E68" s="305">
        <v>0</v>
      </c>
      <c r="F68" s="306"/>
      <c r="G68" s="307"/>
      <c r="H68" s="308">
        <v>8.5</v>
      </c>
      <c r="I68" s="309">
        <v>245</v>
      </c>
      <c r="J68" s="310" t="s">
        <v>720</v>
      </c>
      <c r="K68" s="287" t="s">
        <v>630</v>
      </c>
      <c r="L68" s="288">
        <v>2</v>
      </c>
      <c r="M68" s="311" t="s">
        <v>548</v>
      </c>
      <c r="N68" s="311">
        <v>0</v>
      </c>
      <c r="O68" s="311" t="s">
        <v>659</v>
      </c>
      <c r="P68" s="311">
        <v>0</v>
      </c>
      <c r="Q68" s="311">
        <v>0</v>
      </c>
      <c r="R68" s="311">
        <v>0</v>
      </c>
      <c r="S68" s="311">
        <v>0</v>
      </c>
      <c r="T68" s="312">
        <v>48</v>
      </c>
      <c r="U68" s="312">
        <v>1</v>
      </c>
      <c r="V68" s="313">
        <v>2</v>
      </c>
      <c r="W68" s="314"/>
      <c r="X68" s="314"/>
      <c r="Y68" s="315">
        <v>1</v>
      </c>
      <c r="Z68" s="316">
        <v>2</v>
      </c>
      <c r="AA68" s="313">
        <v>0</v>
      </c>
      <c r="AB68" s="312">
        <v>199.92000000000002</v>
      </c>
      <c r="AC68" s="317">
        <v>31987.200000000004</v>
      </c>
      <c r="AD68" s="318" t="s">
        <v>129</v>
      </c>
      <c r="AE68" s="319"/>
      <c r="AF68" s="320"/>
      <c r="AG68" s="311"/>
      <c r="AH68" s="137"/>
      <c r="AI68" s="321"/>
      <c r="AJ68" s="322"/>
      <c r="AK68" s="322">
        <f t="shared" si="0"/>
        <v>0</v>
      </c>
      <c r="AL68" s="323">
        <f t="shared" si="1"/>
        <v>0</v>
      </c>
      <c r="AM68" s="324"/>
      <c r="AN68" s="309">
        <f t="shared" si="2"/>
        <v>0</v>
      </c>
      <c r="AO68" s="312"/>
      <c r="AP68" s="317">
        <f t="shared" si="3"/>
        <v>0</v>
      </c>
      <c r="AQ68" s="325"/>
      <c r="AR68" s="326"/>
      <c r="AS68" s="325"/>
      <c r="AT68" s="326"/>
      <c r="AU68" s="325"/>
      <c r="AV68" s="326"/>
      <c r="AW68" s="325"/>
      <c r="AX68" s="327"/>
      <c r="AY68" s="328">
        <f t="shared" si="4"/>
        <v>0</v>
      </c>
    </row>
    <row r="69" spans="2:51" ht="22.5" customHeight="1">
      <c r="B69" s="302" t="s">
        <v>755</v>
      </c>
      <c r="C69" s="303" t="s">
        <v>757</v>
      </c>
      <c r="D69" s="304"/>
      <c r="E69" s="305">
        <v>0</v>
      </c>
      <c r="F69" s="306"/>
      <c r="G69" s="307"/>
      <c r="H69" s="308">
        <v>3</v>
      </c>
      <c r="I69" s="309">
        <v>200</v>
      </c>
      <c r="J69" s="310" t="s">
        <v>758</v>
      </c>
      <c r="K69" s="287" t="s">
        <v>54</v>
      </c>
      <c r="L69" s="288">
        <v>1</v>
      </c>
      <c r="M69" s="311" t="s">
        <v>33</v>
      </c>
      <c r="N69" s="311">
        <v>0</v>
      </c>
      <c r="O69" s="311" t="s">
        <v>759</v>
      </c>
      <c r="P69" s="311">
        <v>0</v>
      </c>
      <c r="Q69" s="311">
        <v>0</v>
      </c>
      <c r="R69" s="311">
        <v>0</v>
      </c>
      <c r="S69" s="311">
        <v>0</v>
      </c>
      <c r="T69" s="312">
        <v>28</v>
      </c>
      <c r="U69" s="312">
        <v>1</v>
      </c>
      <c r="V69" s="313">
        <v>1</v>
      </c>
      <c r="W69" s="314"/>
      <c r="X69" s="314"/>
      <c r="Y69" s="315">
        <v>1</v>
      </c>
      <c r="Z69" s="316">
        <v>1</v>
      </c>
      <c r="AA69" s="313">
        <v>0</v>
      </c>
      <c r="AB69" s="312">
        <v>16.8</v>
      </c>
      <c r="AC69" s="317">
        <v>2688</v>
      </c>
      <c r="AD69" s="318" t="s">
        <v>129</v>
      </c>
      <c r="AE69" s="319"/>
      <c r="AF69" s="320"/>
      <c r="AG69" s="311"/>
      <c r="AH69" s="137"/>
      <c r="AI69" s="321"/>
      <c r="AJ69" s="322"/>
      <c r="AK69" s="322">
        <f t="shared" si="0"/>
        <v>0</v>
      </c>
      <c r="AL69" s="323">
        <f t="shared" si="1"/>
        <v>0</v>
      </c>
      <c r="AM69" s="324"/>
      <c r="AN69" s="309">
        <f t="shared" si="2"/>
        <v>0</v>
      </c>
      <c r="AO69" s="312"/>
      <c r="AP69" s="317">
        <f t="shared" si="3"/>
        <v>0</v>
      </c>
      <c r="AQ69" s="325"/>
      <c r="AR69" s="326"/>
      <c r="AS69" s="325"/>
      <c r="AT69" s="326"/>
      <c r="AU69" s="325"/>
      <c r="AV69" s="326"/>
      <c r="AW69" s="325"/>
      <c r="AX69" s="327"/>
      <c r="AY69" s="328">
        <f t="shared" si="4"/>
        <v>0</v>
      </c>
    </row>
    <row r="70" spans="2:51" ht="22.5" customHeight="1">
      <c r="B70" s="302" t="s">
        <v>750</v>
      </c>
      <c r="C70" s="303" t="s">
        <v>760</v>
      </c>
      <c r="D70" s="304" t="s">
        <v>565</v>
      </c>
      <c r="E70" s="305">
        <v>0</v>
      </c>
      <c r="F70" s="306"/>
      <c r="G70" s="307"/>
      <c r="H70" s="308">
        <v>3</v>
      </c>
      <c r="I70" s="309">
        <v>200</v>
      </c>
      <c r="J70" s="310" t="s">
        <v>761</v>
      </c>
      <c r="K70" s="287" t="s">
        <v>55</v>
      </c>
      <c r="L70" s="288">
        <v>1</v>
      </c>
      <c r="M70" s="311" t="s">
        <v>484</v>
      </c>
      <c r="N70" s="311">
        <v>0</v>
      </c>
      <c r="O70" s="311" t="s">
        <v>139</v>
      </c>
      <c r="P70" s="311" t="s">
        <v>559</v>
      </c>
      <c r="Q70" s="311">
        <v>0</v>
      </c>
      <c r="R70" s="311">
        <v>0</v>
      </c>
      <c r="S70" s="311">
        <v>0</v>
      </c>
      <c r="T70" s="312">
        <v>27</v>
      </c>
      <c r="U70" s="312">
        <v>1</v>
      </c>
      <c r="V70" s="313">
        <v>1</v>
      </c>
      <c r="W70" s="314"/>
      <c r="X70" s="314"/>
      <c r="Y70" s="315">
        <v>1</v>
      </c>
      <c r="Z70" s="316">
        <v>1</v>
      </c>
      <c r="AA70" s="313">
        <v>0</v>
      </c>
      <c r="AB70" s="312">
        <v>16.2</v>
      </c>
      <c r="AC70" s="317">
        <v>2592</v>
      </c>
      <c r="AD70" s="318" t="s">
        <v>30</v>
      </c>
      <c r="AE70" s="319"/>
      <c r="AF70" s="320"/>
      <c r="AG70" s="311"/>
      <c r="AH70" s="137"/>
      <c r="AI70" s="321"/>
      <c r="AJ70" s="322"/>
      <c r="AK70" s="322">
        <f t="shared" si="0"/>
        <v>0</v>
      </c>
      <c r="AL70" s="323">
        <f t="shared" si="1"/>
        <v>0</v>
      </c>
      <c r="AM70" s="324"/>
      <c r="AN70" s="309">
        <f t="shared" si="2"/>
        <v>0</v>
      </c>
      <c r="AO70" s="312"/>
      <c r="AP70" s="317">
        <f t="shared" si="3"/>
        <v>0</v>
      </c>
      <c r="AQ70" s="325"/>
      <c r="AR70" s="326"/>
      <c r="AS70" s="325"/>
      <c r="AT70" s="326"/>
      <c r="AU70" s="325"/>
      <c r="AV70" s="326"/>
      <c r="AW70" s="325"/>
      <c r="AX70" s="327"/>
      <c r="AY70" s="328">
        <f t="shared" si="4"/>
        <v>0</v>
      </c>
    </row>
    <row r="71" spans="2:51" ht="22.5" customHeight="1">
      <c r="B71" s="302" t="s">
        <v>755</v>
      </c>
      <c r="C71" s="303" t="s">
        <v>762</v>
      </c>
      <c r="D71" s="304" t="s">
        <v>565</v>
      </c>
      <c r="E71" s="305">
        <v>0</v>
      </c>
      <c r="F71" s="306"/>
      <c r="G71" s="307"/>
      <c r="H71" s="308">
        <v>3</v>
      </c>
      <c r="I71" s="309">
        <v>200</v>
      </c>
      <c r="J71" s="310" t="s">
        <v>763</v>
      </c>
      <c r="K71" s="287" t="s">
        <v>55</v>
      </c>
      <c r="L71" s="288">
        <v>1</v>
      </c>
      <c r="M71" s="311" t="s">
        <v>484</v>
      </c>
      <c r="N71" s="311">
        <v>0</v>
      </c>
      <c r="O71" s="311" t="s">
        <v>139</v>
      </c>
      <c r="P71" s="311" t="s">
        <v>559</v>
      </c>
      <c r="Q71" s="311">
        <v>0</v>
      </c>
      <c r="R71" s="311">
        <v>0</v>
      </c>
      <c r="S71" s="311">
        <v>0</v>
      </c>
      <c r="T71" s="312">
        <v>27</v>
      </c>
      <c r="U71" s="312">
        <v>4</v>
      </c>
      <c r="V71" s="313">
        <v>4</v>
      </c>
      <c r="W71" s="314"/>
      <c r="X71" s="314"/>
      <c r="Y71" s="315">
        <v>4</v>
      </c>
      <c r="Z71" s="316">
        <v>4</v>
      </c>
      <c r="AA71" s="313">
        <v>0</v>
      </c>
      <c r="AB71" s="312">
        <v>64.8</v>
      </c>
      <c r="AC71" s="317">
        <v>10368</v>
      </c>
      <c r="AD71" s="318" t="s">
        <v>30</v>
      </c>
      <c r="AE71" s="319"/>
      <c r="AF71" s="320"/>
      <c r="AG71" s="311"/>
      <c r="AH71" s="137"/>
      <c r="AI71" s="321"/>
      <c r="AJ71" s="322"/>
      <c r="AK71" s="322">
        <f t="shared" si="0"/>
        <v>0</v>
      </c>
      <c r="AL71" s="323">
        <f t="shared" si="1"/>
        <v>0</v>
      </c>
      <c r="AM71" s="324"/>
      <c r="AN71" s="309">
        <f t="shared" si="2"/>
        <v>0</v>
      </c>
      <c r="AO71" s="312"/>
      <c r="AP71" s="317">
        <f t="shared" si="3"/>
        <v>0</v>
      </c>
      <c r="AQ71" s="325"/>
      <c r="AR71" s="326"/>
      <c r="AS71" s="325"/>
      <c r="AT71" s="326"/>
      <c r="AU71" s="325"/>
      <c r="AV71" s="326"/>
      <c r="AW71" s="325"/>
      <c r="AX71" s="327"/>
      <c r="AY71" s="328">
        <f t="shared" si="4"/>
        <v>0</v>
      </c>
    </row>
    <row r="72" spans="2:51" ht="22.5" customHeight="1">
      <c r="B72" s="302" t="s">
        <v>755</v>
      </c>
      <c r="C72" s="303" t="s">
        <v>764</v>
      </c>
      <c r="D72" s="304"/>
      <c r="E72" s="305">
        <v>0</v>
      </c>
      <c r="F72" s="306"/>
      <c r="G72" s="307"/>
      <c r="H72" s="308">
        <v>1</v>
      </c>
      <c r="I72" s="309">
        <v>20</v>
      </c>
      <c r="J72" s="310" t="s">
        <v>765</v>
      </c>
      <c r="K72" s="287" t="s">
        <v>54</v>
      </c>
      <c r="L72" s="288">
        <v>1</v>
      </c>
      <c r="M72" s="311" t="s">
        <v>548</v>
      </c>
      <c r="N72" s="311">
        <v>0</v>
      </c>
      <c r="O72" s="311" t="s">
        <v>575</v>
      </c>
      <c r="P72" s="311" t="s">
        <v>134</v>
      </c>
      <c r="Q72" s="311">
        <v>0</v>
      </c>
      <c r="R72" s="311">
        <v>0</v>
      </c>
      <c r="S72" s="311">
        <v>0</v>
      </c>
      <c r="T72" s="312">
        <v>48</v>
      </c>
      <c r="U72" s="312">
        <v>2</v>
      </c>
      <c r="V72" s="313">
        <v>2</v>
      </c>
      <c r="W72" s="314"/>
      <c r="X72" s="314"/>
      <c r="Y72" s="315">
        <v>2</v>
      </c>
      <c r="Z72" s="316">
        <v>2</v>
      </c>
      <c r="AA72" s="313">
        <v>0</v>
      </c>
      <c r="AB72" s="312">
        <v>1.92</v>
      </c>
      <c r="AC72" s="317">
        <v>307.2</v>
      </c>
      <c r="AD72" s="318" t="s">
        <v>129</v>
      </c>
      <c r="AE72" s="319"/>
      <c r="AF72" s="320"/>
      <c r="AG72" s="311"/>
      <c r="AH72" s="137"/>
      <c r="AI72" s="321"/>
      <c r="AJ72" s="322"/>
      <c r="AK72" s="322">
        <f t="shared" si="0"/>
        <v>0</v>
      </c>
      <c r="AL72" s="323">
        <f t="shared" si="1"/>
        <v>0</v>
      </c>
      <c r="AM72" s="324"/>
      <c r="AN72" s="309">
        <f t="shared" si="2"/>
        <v>0</v>
      </c>
      <c r="AO72" s="312"/>
      <c r="AP72" s="317">
        <f t="shared" si="3"/>
        <v>0</v>
      </c>
      <c r="AQ72" s="325"/>
      <c r="AR72" s="326"/>
      <c r="AS72" s="325"/>
      <c r="AT72" s="326"/>
      <c r="AU72" s="325"/>
      <c r="AV72" s="326"/>
      <c r="AW72" s="325"/>
      <c r="AX72" s="327"/>
      <c r="AY72" s="328">
        <f t="shared" si="4"/>
        <v>0</v>
      </c>
    </row>
    <row r="73" spans="2:51" ht="22.5" customHeight="1">
      <c r="B73" s="302" t="s">
        <v>755</v>
      </c>
      <c r="C73" s="303" t="s">
        <v>766</v>
      </c>
      <c r="D73" s="304"/>
      <c r="E73" s="305">
        <v>0</v>
      </c>
      <c r="F73" s="306"/>
      <c r="G73" s="307"/>
      <c r="H73" s="308">
        <v>7.5</v>
      </c>
      <c r="I73" s="309">
        <v>200</v>
      </c>
      <c r="J73" s="310" t="s">
        <v>767</v>
      </c>
      <c r="K73" s="287" t="s">
        <v>768</v>
      </c>
      <c r="L73" s="288">
        <v>2</v>
      </c>
      <c r="M73" s="311" t="s">
        <v>548</v>
      </c>
      <c r="N73" s="311">
        <v>0</v>
      </c>
      <c r="O73" s="311" t="s">
        <v>769</v>
      </c>
      <c r="P73" s="311" t="s">
        <v>770</v>
      </c>
      <c r="Q73" s="311" t="s">
        <v>234</v>
      </c>
      <c r="R73" s="311" t="s">
        <v>771</v>
      </c>
      <c r="S73" s="311">
        <v>0</v>
      </c>
      <c r="T73" s="312">
        <v>48</v>
      </c>
      <c r="U73" s="312">
        <v>10</v>
      </c>
      <c r="V73" s="313">
        <v>20</v>
      </c>
      <c r="W73" s="314"/>
      <c r="X73" s="314"/>
      <c r="Y73" s="315">
        <v>10</v>
      </c>
      <c r="Z73" s="316">
        <v>20</v>
      </c>
      <c r="AA73" s="313">
        <v>0</v>
      </c>
      <c r="AB73" s="312">
        <v>1440</v>
      </c>
      <c r="AC73" s="317">
        <v>230400</v>
      </c>
      <c r="AD73" s="318" t="s">
        <v>129</v>
      </c>
      <c r="AE73" s="319"/>
      <c r="AF73" s="320"/>
      <c r="AG73" s="311"/>
      <c r="AH73" s="137"/>
      <c r="AI73" s="321"/>
      <c r="AJ73" s="322"/>
      <c r="AK73" s="322">
        <f t="shared" si="0"/>
        <v>0</v>
      </c>
      <c r="AL73" s="323">
        <f t="shared" si="1"/>
        <v>0</v>
      </c>
      <c r="AM73" s="324"/>
      <c r="AN73" s="309">
        <f t="shared" si="2"/>
        <v>0</v>
      </c>
      <c r="AO73" s="312"/>
      <c r="AP73" s="317">
        <f t="shared" si="3"/>
        <v>0</v>
      </c>
      <c r="AQ73" s="325"/>
      <c r="AR73" s="326"/>
      <c r="AS73" s="325"/>
      <c r="AT73" s="326"/>
      <c r="AU73" s="325"/>
      <c r="AV73" s="326"/>
      <c r="AW73" s="325"/>
      <c r="AX73" s="327"/>
      <c r="AY73" s="328">
        <f t="shared" si="4"/>
        <v>0</v>
      </c>
    </row>
    <row r="74" spans="2:51" ht="22.5" customHeight="1">
      <c r="B74" s="302" t="s">
        <v>750</v>
      </c>
      <c r="C74" s="303" t="s">
        <v>772</v>
      </c>
      <c r="D74" s="304"/>
      <c r="E74" s="305">
        <v>0</v>
      </c>
      <c r="F74" s="306"/>
      <c r="G74" s="307"/>
      <c r="H74" s="308">
        <v>8.5</v>
      </c>
      <c r="I74" s="309">
        <v>245</v>
      </c>
      <c r="J74" s="310" t="s">
        <v>773</v>
      </c>
      <c r="K74" s="287" t="s">
        <v>630</v>
      </c>
      <c r="L74" s="288">
        <v>2</v>
      </c>
      <c r="M74" s="311" t="s">
        <v>548</v>
      </c>
      <c r="N74" s="311">
        <v>0</v>
      </c>
      <c r="O74" s="311" t="s">
        <v>659</v>
      </c>
      <c r="P74" s="311">
        <v>0</v>
      </c>
      <c r="Q74" s="311">
        <v>0</v>
      </c>
      <c r="R74" s="311">
        <v>0</v>
      </c>
      <c r="S74" s="311">
        <v>0</v>
      </c>
      <c r="T74" s="312">
        <v>48</v>
      </c>
      <c r="U74" s="312">
        <v>33</v>
      </c>
      <c r="V74" s="313">
        <v>66</v>
      </c>
      <c r="W74" s="314"/>
      <c r="X74" s="314"/>
      <c r="Y74" s="315">
        <v>33</v>
      </c>
      <c r="Z74" s="316">
        <v>66</v>
      </c>
      <c r="AA74" s="313">
        <v>0</v>
      </c>
      <c r="AB74" s="312">
        <v>6597.3600000000006</v>
      </c>
      <c r="AC74" s="317">
        <v>1055577.6000000001</v>
      </c>
      <c r="AD74" s="318" t="s">
        <v>129</v>
      </c>
      <c r="AE74" s="319"/>
      <c r="AF74" s="320"/>
      <c r="AG74" s="311"/>
      <c r="AH74" s="137"/>
      <c r="AI74" s="321"/>
      <c r="AJ74" s="322"/>
      <c r="AK74" s="322">
        <f t="shared" si="0"/>
        <v>0</v>
      </c>
      <c r="AL74" s="323">
        <f t="shared" si="1"/>
        <v>0</v>
      </c>
      <c r="AM74" s="324"/>
      <c r="AN74" s="309">
        <f t="shared" si="2"/>
        <v>0</v>
      </c>
      <c r="AO74" s="312"/>
      <c r="AP74" s="317">
        <f t="shared" si="3"/>
        <v>0</v>
      </c>
      <c r="AQ74" s="325"/>
      <c r="AR74" s="326"/>
      <c r="AS74" s="325"/>
      <c r="AT74" s="326"/>
      <c r="AU74" s="325"/>
      <c r="AV74" s="326"/>
      <c r="AW74" s="325"/>
      <c r="AX74" s="327"/>
      <c r="AY74" s="328">
        <f t="shared" si="4"/>
        <v>0</v>
      </c>
    </row>
    <row r="75" spans="2:51" ht="22.5" customHeight="1">
      <c r="B75" s="302" t="s">
        <v>750</v>
      </c>
      <c r="C75" s="303" t="s">
        <v>774</v>
      </c>
      <c r="D75" s="304"/>
      <c r="E75" s="305">
        <v>0</v>
      </c>
      <c r="F75" s="306"/>
      <c r="G75" s="307"/>
      <c r="H75" s="308">
        <v>4</v>
      </c>
      <c r="I75" s="309">
        <v>200</v>
      </c>
      <c r="J75" s="310" t="s">
        <v>775</v>
      </c>
      <c r="K75" s="287" t="s">
        <v>776</v>
      </c>
      <c r="L75" s="288">
        <v>1</v>
      </c>
      <c r="M75" s="311" t="s">
        <v>777</v>
      </c>
      <c r="N75" s="311">
        <v>0</v>
      </c>
      <c r="O75" s="311" t="s">
        <v>233</v>
      </c>
      <c r="P75" s="311" t="s">
        <v>778</v>
      </c>
      <c r="Q75" s="311" t="s">
        <v>124</v>
      </c>
      <c r="R75" s="311">
        <v>0</v>
      </c>
      <c r="S75" s="311">
        <v>0</v>
      </c>
      <c r="T75" s="312">
        <v>70</v>
      </c>
      <c r="U75" s="312">
        <v>1</v>
      </c>
      <c r="V75" s="313">
        <v>1</v>
      </c>
      <c r="W75" s="314"/>
      <c r="X75" s="314"/>
      <c r="Y75" s="315">
        <v>1</v>
      </c>
      <c r="Z75" s="316">
        <v>1</v>
      </c>
      <c r="AA75" s="313">
        <v>0</v>
      </c>
      <c r="AB75" s="312">
        <v>56.000000000000007</v>
      </c>
      <c r="AC75" s="317">
        <v>8960.0000000000018</v>
      </c>
      <c r="AD75" s="318" t="s">
        <v>129</v>
      </c>
      <c r="AE75" s="319"/>
      <c r="AF75" s="320"/>
      <c r="AG75" s="311"/>
      <c r="AH75" s="137"/>
      <c r="AI75" s="321"/>
      <c r="AJ75" s="322"/>
      <c r="AK75" s="322">
        <f t="shared" ref="AK75:AK138" si="5">(AI75/1000)*H75*I75*AJ75</f>
        <v>0</v>
      </c>
      <c r="AL75" s="323">
        <f t="shared" ref="AL75:AL138" si="6">AK75*$D$5*$D$4</f>
        <v>0</v>
      </c>
      <c r="AM75" s="324"/>
      <c r="AN75" s="309">
        <f t="shared" ref="AN75:AN138" si="7">AJ75*AM75</f>
        <v>0</v>
      </c>
      <c r="AO75" s="312"/>
      <c r="AP75" s="317">
        <f t="shared" ref="AP75:AP138" si="8">AJ75*AO75</f>
        <v>0</v>
      </c>
      <c r="AQ75" s="325"/>
      <c r="AR75" s="326"/>
      <c r="AS75" s="325"/>
      <c r="AT75" s="326"/>
      <c r="AU75" s="325"/>
      <c r="AV75" s="326"/>
      <c r="AW75" s="325"/>
      <c r="AX75" s="327"/>
      <c r="AY75" s="328">
        <f t="shared" ref="AY75:AY138" si="9">AN75+AP75+AQ75+AS75+AU75+AW75</f>
        <v>0</v>
      </c>
    </row>
    <row r="76" spans="2:51" ht="22.5" customHeight="1">
      <c r="B76" s="302" t="s">
        <v>750</v>
      </c>
      <c r="C76" s="303" t="s">
        <v>779</v>
      </c>
      <c r="D76" s="304"/>
      <c r="E76" s="305">
        <v>0</v>
      </c>
      <c r="F76" s="306"/>
      <c r="G76" s="307"/>
      <c r="H76" s="308">
        <v>8.5</v>
      </c>
      <c r="I76" s="309">
        <v>245</v>
      </c>
      <c r="J76" s="310" t="s">
        <v>773</v>
      </c>
      <c r="K76" s="287" t="s">
        <v>630</v>
      </c>
      <c r="L76" s="288">
        <v>2</v>
      </c>
      <c r="M76" s="311" t="s">
        <v>548</v>
      </c>
      <c r="N76" s="311">
        <v>0</v>
      </c>
      <c r="O76" s="311" t="s">
        <v>659</v>
      </c>
      <c r="P76" s="311">
        <v>0</v>
      </c>
      <c r="Q76" s="311">
        <v>0</v>
      </c>
      <c r="R76" s="311">
        <v>0</v>
      </c>
      <c r="S76" s="311">
        <v>0</v>
      </c>
      <c r="T76" s="312">
        <v>48</v>
      </c>
      <c r="U76" s="312">
        <v>5</v>
      </c>
      <c r="V76" s="313">
        <v>10</v>
      </c>
      <c r="W76" s="314"/>
      <c r="X76" s="314"/>
      <c r="Y76" s="315">
        <v>5</v>
      </c>
      <c r="Z76" s="316">
        <v>10</v>
      </c>
      <c r="AA76" s="313">
        <v>0</v>
      </c>
      <c r="AB76" s="312">
        <v>999.60000000000014</v>
      </c>
      <c r="AC76" s="317">
        <v>159936.00000000003</v>
      </c>
      <c r="AD76" s="318" t="s">
        <v>129</v>
      </c>
      <c r="AE76" s="319"/>
      <c r="AF76" s="320"/>
      <c r="AG76" s="311"/>
      <c r="AH76" s="137"/>
      <c r="AI76" s="321"/>
      <c r="AJ76" s="322"/>
      <c r="AK76" s="322">
        <f t="shared" si="5"/>
        <v>0</v>
      </c>
      <c r="AL76" s="323">
        <f t="shared" si="6"/>
        <v>0</v>
      </c>
      <c r="AM76" s="324"/>
      <c r="AN76" s="309">
        <f t="shared" si="7"/>
        <v>0</v>
      </c>
      <c r="AO76" s="312"/>
      <c r="AP76" s="317">
        <f t="shared" si="8"/>
        <v>0</v>
      </c>
      <c r="AQ76" s="325"/>
      <c r="AR76" s="326"/>
      <c r="AS76" s="325"/>
      <c r="AT76" s="326"/>
      <c r="AU76" s="325"/>
      <c r="AV76" s="326"/>
      <c r="AW76" s="325"/>
      <c r="AX76" s="327"/>
      <c r="AY76" s="328">
        <f t="shared" si="9"/>
        <v>0</v>
      </c>
    </row>
    <row r="77" spans="2:51" ht="22.5" customHeight="1">
      <c r="B77" s="302" t="s">
        <v>780</v>
      </c>
      <c r="C77" s="303" t="s">
        <v>781</v>
      </c>
      <c r="D77" s="304"/>
      <c r="E77" s="305">
        <v>0</v>
      </c>
      <c r="F77" s="306"/>
      <c r="G77" s="307"/>
      <c r="H77" s="308">
        <v>7.5</v>
      </c>
      <c r="I77" s="309">
        <v>200</v>
      </c>
      <c r="J77" s="310" t="s">
        <v>782</v>
      </c>
      <c r="K77" s="287" t="s">
        <v>768</v>
      </c>
      <c r="L77" s="288">
        <v>2</v>
      </c>
      <c r="M77" s="311" t="s">
        <v>548</v>
      </c>
      <c r="N77" s="311">
        <v>0</v>
      </c>
      <c r="O77" s="311" t="s">
        <v>769</v>
      </c>
      <c r="P77" s="311" t="s">
        <v>770</v>
      </c>
      <c r="Q77" s="311" t="s">
        <v>234</v>
      </c>
      <c r="R77" s="311" t="s">
        <v>771</v>
      </c>
      <c r="S77" s="311">
        <v>0</v>
      </c>
      <c r="T77" s="312">
        <v>48</v>
      </c>
      <c r="U77" s="312">
        <v>10</v>
      </c>
      <c r="V77" s="313">
        <v>20</v>
      </c>
      <c r="W77" s="314"/>
      <c r="X77" s="314"/>
      <c r="Y77" s="315">
        <v>10</v>
      </c>
      <c r="Z77" s="316">
        <v>20</v>
      </c>
      <c r="AA77" s="313">
        <v>0</v>
      </c>
      <c r="AB77" s="312">
        <v>1440</v>
      </c>
      <c r="AC77" s="317">
        <v>230400</v>
      </c>
      <c r="AD77" s="329" t="s">
        <v>129</v>
      </c>
      <c r="AE77" s="319"/>
      <c r="AF77" s="320"/>
      <c r="AG77" s="311"/>
      <c r="AH77" s="137"/>
      <c r="AI77" s="321"/>
      <c r="AJ77" s="322"/>
      <c r="AK77" s="322">
        <f t="shared" si="5"/>
        <v>0</v>
      </c>
      <c r="AL77" s="323">
        <f t="shared" si="6"/>
        <v>0</v>
      </c>
      <c r="AM77" s="324"/>
      <c r="AN77" s="309">
        <f t="shared" si="7"/>
        <v>0</v>
      </c>
      <c r="AO77" s="312"/>
      <c r="AP77" s="317">
        <f t="shared" si="8"/>
        <v>0</v>
      </c>
      <c r="AQ77" s="325"/>
      <c r="AR77" s="326"/>
      <c r="AS77" s="325"/>
      <c r="AT77" s="326"/>
      <c r="AU77" s="325"/>
      <c r="AV77" s="326"/>
      <c r="AW77" s="325"/>
      <c r="AX77" s="327"/>
      <c r="AY77" s="328">
        <f t="shared" si="9"/>
        <v>0</v>
      </c>
    </row>
    <row r="78" spans="2:51" ht="22.5" customHeight="1">
      <c r="B78" s="302" t="s">
        <v>780</v>
      </c>
      <c r="C78" s="303" t="s">
        <v>783</v>
      </c>
      <c r="D78" s="304"/>
      <c r="E78" s="305">
        <v>0</v>
      </c>
      <c r="F78" s="306"/>
      <c r="G78" s="307"/>
      <c r="H78" s="308">
        <v>7.5</v>
      </c>
      <c r="I78" s="309">
        <v>200</v>
      </c>
      <c r="J78" s="310" t="s">
        <v>782</v>
      </c>
      <c r="K78" s="287" t="s">
        <v>768</v>
      </c>
      <c r="L78" s="288">
        <v>2</v>
      </c>
      <c r="M78" s="311" t="s">
        <v>548</v>
      </c>
      <c r="N78" s="311">
        <v>0</v>
      </c>
      <c r="O78" s="311" t="s">
        <v>769</v>
      </c>
      <c r="P78" s="311" t="s">
        <v>770</v>
      </c>
      <c r="Q78" s="311" t="s">
        <v>234</v>
      </c>
      <c r="R78" s="311" t="s">
        <v>771</v>
      </c>
      <c r="S78" s="311">
        <v>0</v>
      </c>
      <c r="T78" s="312">
        <v>48</v>
      </c>
      <c r="U78" s="312">
        <v>10</v>
      </c>
      <c r="V78" s="313">
        <v>20</v>
      </c>
      <c r="W78" s="314"/>
      <c r="X78" s="314"/>
      <c r="Y78" s="315">
        <v>10</v>
      </c>
      <c r="Z78" s="316">
        <v>20</v>
      </c>
      <c r="AA78" s="313">
        <v>0</v>
      </c>
      <c r="AB78" s="312">
        <v>1440</v>
      </c>
      <c r="AC78" s="317">
        <v>230400</v>
      </c>
      <c r="AD78" s="318" t="s">
        <v>129</v>
      </c>
      <c r="AE78" s="319"/>
      <c r="AF78" s="320"/>
      <c r="AG78" s="311"/>
      <c r="AH78" s="137"/>
      <c r="AI78" s="321"/>
      <c r="AJ78" s="322"/>
      <c r="AK78" s="322">
        <f t="shared" si="5"/>
        <v>0</v>
      </c>
      <c r="AL78" s="323">
        <f t="shared" si="6"/>
        <v>0</v>
      </c>
      <c r="AM78" s="324"/>
      <c r="AN78" s="309">
        <f t="shared" si="7"/>
        <v>0</v>
      </c>
      <c r="AO78" s="312"/>
      <c r="AP78" s="317">
        <f t="shared" si="8"/>
        <v>0</v>
      </c>
      <c r="AQ78" s="325"/>
      <c r="AR78" s="326"/>
      <c r="AS78" s="325"/>
      <c r="AT78" s="326"/>
      <c r="AU78" s="325"/>
      <c r="AV78" s="326"/>
      <c r="AW78" s="325"/>
      <c r="AX78" s="327"/>
      <c r="AY78" s="328">
        <f t="shared" si="9"/>
        <v>0</v>
      </c>
    </row>
    <row r="79" spans="2:51" ht="22.5" customHeight="1">
      <c r="B79" s="302" t="s">
        <v>603</v>
      </c>
      <c r="C79" s="303" t="s">
        <v>784</v>
      </c>
      <c r="D79" s="304" t="s">
        <v>565</v>
      </c>
      <c r="E79" s="305">
        <v>0</v>
      </c>
      <c r="F79" s="306"/>
      <c r="G79" s="307"/>
      <c r="H79" s="308">
        <v>3</v>
      </c>
      <c r="I79" s="309">
        <v>200</v>
      </c>
      <c r="J79" s="310" t="s">
        <v>699</v>
      </c>
      <c r="K79" s="287" t="s">
        <v>55</v>
      </c>
      <c r="L79" s="288">
        <v>1</v>
      </c>
      <c r="M79" s="311" t="s">
        <v>484</v>
      </c>
      <c r="N79" s="311">
        <v>0</v>
      </c>
      <c r="O79" s="311" t="s">
        <v>139</v>
      </c>
      <c r="P79" s="311" t="s">
        <v>559</v>
      </c>
      <c r="Q79" s="311">
        <v>0</v>
      </c>
      <c r="R79" s="311">
        <v>0</v>
      </c>
      <c r="S79" s="311">
        <v>0</v>
      </c>
      <c r="T79" s="312">
        <v>27</v>
      </c>
      <c r="U79" s="312">
        <v>6</v>
      </c>
      <c r="V79" s="313">
        <v>6</v>
      </c>
      <c r="W79" s="314"/>
      <c r="X79" s="314"/>
      <c r="Y79" s="315">
        <v>6</v>
      </c>
      <c r="Z79" s="316">
        <v>6</v>
      </c>
      <c r="AA79" s="313">
        <v>0</v>
      </c>
      <c r="AB79" s="312">
        <v>97.199999999999989</v>
      </c>
      <c r="AC79" s="317">
        <v>15551.999999999998</v>
      </c>
      <c r="AD79" s="318" t="s">
        <v>30</v>
      </c>
      <c r="AE79" s="319"/>
      <c r="AF79" s="320"/>
      <c r="AG79" s="311"/>
      <c r="AH79" s="137"/>
      <c r="AI79" s="321"/>
      <c r="AJ79" s="322"/>
      <c r="AK79" s="322">
        <f t="shared" si="5"/>
        <v>0</v>
      </c>
      <c r="AL79" s="323">
        <f t="shared" si="6"/>
        <v>0</v>
      </c>
      <c r="AM79" s="324"/>
      <c r="AN79" s="309">
        <f t="shared" si="7"/>
        <v>0</v>
      </c>
      <c r="AO79" s="312"/>
      <c r="AP79" s="317">
        <f t="shared" si="8"/>
        <v>0</v>
      </c>
      <c r="AQ79" s="325"/>
      <c r="AR79" s="326"/>
      <c r="AS79" s="325"/>
      <c r="AT79" s="326"/>
      <c r="AU79" s="325"/>
      <c r="AV79" s="326"/>
      <c r="AW79" s="325"/>
      <c r="AX79" s="327"/>
      <c r="AY79" s="328">
        <f t="shared" si="9"/>
        <v>0</v>
      </c>
    </row>
    <row r="80" spans="2:51" ht="22.5" customHeight="1">
      <c r="B80" s="302" t="s">
        <v>750</v>
      </c>
      <c r="C80" s="303" t="s">
        <v>784</v>
      </c>
      <c r="D80" s="304" t="s">
        <v>565</v>
      </c>
      <c r="E80" s="305">
        <v>0</v>
      </c>
      <c r="F80" s="306"/>
      <c r="G80" s="307"/>
      <c r="H80" s="308">
        <v>3</v>
      </c>
      <c r="I80" s="309">
        <v>200</v>
      </c>
      <c r="J80" s="310" t="s">
        <v>785</v>
      </c>
      <c r="K80" s="287" t="s">
        <v>55</v>
      </c>
      <c r="L80" s="288">
        <v>1</v>
      </c>
      <c r="M80" s="311" t="s">
        <v>569</v>
      </c>
      <c r="N80" s="311">
        <v>0</v>
      </c>
      <c r="O80" s="311" t="s">
        <v>139</v>
      </c>
      <c r="P80" s="311" t="s">
        <v>559</v>
      </c>
      <c r="Q80" s="311">
        <v>0</v>
      </c>
      <c r="R80" s="311">
        <v>0</v>
      </c>
      <c r="S80" s="311">
        <v>0</v>
      </c>
      <c r="T80" s="312">
        <v>19</v>
      </c>
      <c r="U80" s="312">
        <v>7</v>
      </c>
      <c r="V80" s="313">
        <v>7</v>
      </c>
      <c r="W80" s="314"/>
      <c r="X80" s="314"/>
      <c r="Y80" s="315">
        <v>7</v>
      </c>
      <c r="Z80" s="316">
        <v>7</v>
      </c>
      <c r="AA80" s="313">
        <v>0</v>
      </c>
      <c r="AB80" s="312">
        <v>79.799999999999983</v>
      </c>
      <c r="AC80" s="317">
        <v>12767.999999999996</v>
      </c>
      <c r="AD80" s="318" t="s">
        <v>30</v>
      </c>
      <c r="AE80" s="319"/>
      <c r="AF80" s="320"/>
      <c r="AG80" s="311"/>
      <c r="AH80" s="137"/>
      <c r="AI80" s="321"/>
      <c r="AJ80" s="322"/>
      <c r="AK80" s="322">
        <f t="shared" si="5"/>
        <v>0</v>
      </c>
      <c r="AL80" s="323">
        <f t="shared" si="6"/>
        <v>0</v>
      </c>
      <c r="AM80" s="324"/>
      <c r="AN80" s="309">
        <f t="shared" si="7"/>
        <v>0</v>
      </c>
      <c r="AO80" s="312"/>
      <c r="AP80" s="317">
        <f t="shared" si="8"/>
        <v>0</v>
      </c>
      <c r="AQ80" s="325"/>
      <c r="AR80" s="326"/>
      <c r="AS80" s="325"/>
      <c r="AT80" s="326"/>
      <c r="AU80" s="325"/>
      <c r="AV80" s="326"/>
      <c r="AW80" s="325"/>
      <c r="AX80" s="327"/>
      <c r="AY80" s="328">
        <f t="shared" si="9"/>
        <v>0</v>
      </c>
    </row>
    <row r="81" spans="2:51" ht="22.5" customHeight="1">
      <c r="B81" s="302" t="s">
        <v>603</v>
      </c>
      <c r="C81" s="303" t="s">
        <v>786</v>
      </c>
      <c r="D81" s="304"/>
      <c r="E81" s="305">
        <v>0</v>
      </c>
      <c r="F81" s="306"/>
      <c r="G81" s="307"/>
      <c r="H81" s="308">
        <v>3</v>
      </c>
      <c r="I81" s="309">
        <v>200</v>
      </c>
      <c r="J81" s="310" t="s">
        <v>787</v>
      </c>
      <c r="K81" s="287" t="s">
        <v>54</v>
      </c>
      <c r="L81" s="288">
        <v>1</v>
      </c>
      <c r="M81" s="311" t="s">
        <v>548</v>
      </c>
      <c r="N81" s="311">
        <v>0</v>
      </c>
      <c r="O81" s="311" t="s">
        <v>575</v>
      </c>
      <c r="P81" s="311">
        <v>0</v>
      </c>
      <c r="Q81" s="311">
        <v>0</v>
      </c>
      <c r="R81" s="311">
        <v>0</v>
      </c>
      <c r="S81" s="311">
        <v>0</v>
      </c>
      <c r="T81" s="312">
        <v>48</v>
      </c>
      <c r="U81" s="312">
        <v>4</v>
      </c>
      <c r="V81" s="313">
        <v>4</v>
      </c>
      <c r="W81" s="314"/>
      <c r="X81" s="314"/>
      <c r="Y81" s="315">
        <v>4</v>
      </c>
      <c r="Z81" s="316">
        <v>4</v>
      </c>
      <c r="AA81" s="313">
        <v>0</v>
      </c>
      <c r="AB81" s="312">
        <v>115.20000000000002</v>
      </c>
      <c r="AC81" s="317">
        <v>18432.000000000004</v>
      </c>
      <c r="AD81" s="318" t="s">
        <v>129</v>
      </c>
      <c r="AE81" s="319"/>
      <c r="AF81" s="320"/>
      <c r="AG81" s="311"/>
      <c r="AH81" s="137"/>
      <c r="AI81" s="321"/>
      <c r="AJ81" s="322"/>
      <c r="AK81" s="322">
        <f t="shared" si="5"/>
        <v>0</v>
      </c>
      <c r="AL81" s="323">
        <f t="shared" si="6"/>
        <v>0</v>
      </c>
      <c r="AM81" s="324"/>
      <c r="AN81" s="309">
        <f t="shared" si="7"/>
        <v>0</v>
      </c>
      <c r="AO81" s="312"/>
      <c r="AP81" s="317">
        <f t="shared" si="8"/>
        <v>0</v>
      </c>
      <c r="AQ81" s="325"/>
      <c r="AR81" s="326"/>
      <c r="AS81" s="325"/>
      <c r="AT81" s="326"/>
      <c r="AU81" s="325"/>
      <c r="AV81" s="326"/>
      <c r="AW81" s="325"/>
      <c r="AX81" s="327"/>
      <c r="AY81" s="328">
        <f t="shared" si="9"/>
        <v>0</v>
      </c>
    </row>
    <row r="82" spans="2:51" ht="22.5" customHeight="1">
      <c r="B82" s="302" t="s">
        <v>780</v>
      </c>
      <c r="C82" s="303" t="s">
        <v>788</v>
      </c>
      <c r="D82" s="402" t="s">
        <v>789</v>
      </c>
      <c r="E82" s="305">
        <v>0</v>
      </c>
      <c r="F82" s="306"/>
      <c r="G82" s="307"/>
      <c r="H82" s="308">
        <v>3</v>
      </c>
      <c r="I82" s="309">
        <v>200</v>
      </c>
      <c r="J82" s="310" t="s">
        <v>699</v>
      </c>
      <c r="K82" s="287" t="s">
        <v>55</v>
      </c>
      <c r="L82" s="288">
        <v>1</v>
      </c>
      <c r="M82" s="311" t="s">
        <v>484</v>
      </c>
      <c r="N82" s="311">
        <v>0</v>
      </c>
      <c r="O82" s="311" t="s">
        <v>139</v>
      </c>
      <c r="P82" s="311" t="s">
        <v>559</v>
      </c>
      <c r="Q82" s="311">
        <v>0</v>
      </c>
      <c r="R82" s="311">
        <v>0</v>
      </c>
      <c r="S82" s="311">
        <v>0</v>
      </c>
      <c r="T82" s="312">
        <v>27</v>
      </c>
      <c r="U82" s="312">
        <v>6</v>
      </c>
      <c r="V82" s="313">
        <v>6</v>
      </c>
      <c r="W82" s="314"/>
      <c r="X82" s="314"/>
      <c r="Y82" s="315">
        <v>6</v>
      </c>
      <c r="Z82" s="316">
        <v>6</v>
      </c>
      <c r="AA82" s="313">
        <v>0</v>
      </c>
      <c r="AB82" s="312">
        <v>97.199999999999989</v>
      </c>
      <c r="AC82" s="317">
        <v>15551.999999999998</v>
      </c>
      <c r="AD82" s="318" t="s">
        <v>30</v>
      </c>
      <c r="AE82" s="319"/>
      <c r="AF82" s="320"/>
      <c r="AG82" s="311"/>
      <c r="AH82" s="137"/>
      <c r="AI82" s="321"/>
      <c r="AJ82" s="322"/>
      <c r="AK82" s="322">
        <f t="shared" si="5"/>
        <v>0</v>
      </c>
      <c r="AL82" s="323">
        <f t="shared" si="6"/>
        <v>0</v>
      </c>
      <c r="AM82" s="324"/>
      <c r="AN82" s="309">
        <f t="shared" si="7"/>
        <v>0</v>
      </c>
      <c r="AO82" s="312"/>
      <c r="AP82" s="317">
        <f t="shared" si="8"/>
        <v>0</v>
      </c>
      <c r="AQ82" s="325"/>
      <c r="AR82" s="326"/>
      <c r="AS82" s="325"/>
      <c r="AT82" s="326"/>
      <c r="AU82" s="325"/>
      <c r="AV82" s="326"/>
      <c r="AW82" s="325"/>
      <c r="AX82" s="327"/>
      <c r="AY82" s="328">
        <f t="shared" si="9"/>
        <v>0</v>
      </c>
    </row>
    <row r="83" spans="2:51" ht="22.5" customHeight="1">
      <c r="B83" s="302" t="s">
        <v>603</v>
      </c>
      <c r="C83" s="303" t="s">
        <v>788</v>
      </c>
      <c r="D83" s="402" t="s">
        <v>789</v>
      </c>
      <c r="E83" s="305">
        <v>0</v>
      </c>
      <c r="F83" s="306"/>
      <c r="G83" s="307"/>
      <c r="H83" s="308">
        <v>3</v>
      </c>
      <c r="I83" s="309">
        <v>200</v>
      </c>
      <c r="J83" s="310" t="s">
        <v>790</v>
      </c>
      <c r="K83" s="287" t="s">
        <v>55</v>
      </c>
      <c r="L83" s="288">
        <v>1</v>
      </c>
      <c r="M83" s="311" t="s">
        <v>569</v>
      </c>
      <c r="N83" s="311">
        <v>0</v>
      </c>
      <c r="O83" s="311" t="s">
        <v>139</v>
      </c>
      <c r="P83" s="311" t="s">
        <v>559</v>
      </c>
      <c r="Q83" s="311">
        <v>0</v>
      </c>
      <c r="R83" s="311">
        <v>0</v>
      </c>
      <c r="S83" s="311">
        <v>0</v>
      </c>
      <c r="T83" s="312">
        <v>19</v>
      </c>
      <c r="U83" s="312">
        <v>5</v>
      </c>
      <c r="V83" s="313">
        <v>5</v>
      </c>
      <c r="W83" s="314"/>
      <c r="X83" s="314"/>
      <c r="Y83" s="315">
        <v>5</v>
      </c>
      <c r="Z83" s="316">
        <v>5</v>
      </c>
      <c r="AA83" s="313">
        <v>0</v>
      </c>
      <c r="AB83" s="312">
        <v>56.999999999999993</v>
      </c>
      <c r="AC83" s="317">
        <v>9119.9999999999982</v>
      </c>
      <c r="AD83" s="318" t="s">
        <v>30</v>
      </c>
      <c r="AE83" s="319"/>
      <c r="AF83" s="320"/>
      <c r="AG83" s="311"/>
      <c r="AH83" s="137"/>
      <c r="AI83" s="321"/>
      <c r="AJ83" s="322"/>
      <c r="AK83" s="322">
        <f t="shared" si="5"/>
        <v>0</v>
      </c>
      <c r="AL83" s="323">
        <f t="shared" si="6"/>
        <v>0</v>
      </c>
      <c r="AM83" s="324"/>
      <c r="AN83" s="309">
        <f t="shared" si="7"/>
        <v>0</v>
      </c>
      <c r="AO83" s="312"/>
      <c r="AP83" s="317">
        <f t="shared" si="8"/>
        <v>0</v>
      </c>
      <c r="AQ83" s="325"/>
      <c r="AR83" s="326"/>
      <c r="AS83" s="325"/>
      <c r="AT83" s="326"/>
      <c r="AU83" s="325"/>
      <c r="AV83" s="326"/>
      <c r="AW83" s="325"/>
      <c r="AX83" s="327"/>
      <c r="AY83" s="328">
        <f t="shared" si="9"/>
        <v>0</v>
      </c>
    </row>
    <row r="84" spans="2:51" ht="22.5" customHeight="1">
      <c r="B84" s="302" t="s">
        <v>603</v>
      </c>
      <c r="C84" s="303" t="s">
        <v>791</v>
      </c>
      <c r="D84" s="304"/>
      <c r="E84" s="305">
        <v>0</v>
      </c>
      <c r="F84" s="306"/>
      <c r="G84" s="307"/>
      <c r="H84" s="308">
        <v>8.5</v>
      </c>
      <c r="I84" s="309">
        <v>245</v>
      </c>
      <c r="J84" s="310" t="s">
        <v>773</v>
      </c>
      <c r="K84" s="287" t="s">
        <v>630</v>
      </c>
      <c r="L84" s="288">
        <v>2</v>
      </c>
      <c r="M84" s="311" t="s">
        <v>548</v>
      </c>
      <c r="N84" s="311">
        <v>0</v>
      </c>
      <c r="O84" s="311" t="s">
        <v>659</v>
      </c>
      <c r="P84" s="311">
        <v>0</v>
      </c>
      <c r="Q84" s="311">
        <v>0</v>
      </c>
      <c r="R84" s="311">
        <v>0</v>
      </c>
      <c r="S84" s="311">
        <v>0</v>
      </c>
      <c r="T84" s="312">
        <v>48</v>
      </c>
      <c r="U84" s="312">
        <v>10</v>
      </c>
      <c r="V84" s="313">
        <v>20</v>
      </c>
      <c r="W84" s="314"/>
      <c r="X84" s="314"/>
      <c r="Y84" s="315">
        <v>10</v>
      </c>
      <c r="Z84" s="316">
        <v>20</v>
      </c>
      <c r="AA84" s="313">
        <v>0</v>
      </c>
      <c r="AB84" s="312">
        <v>1999.2000000000003</v>
      </c>
      <c r="AC84" s="317">
        <v>319872.00000000006</v>
      </c>
      <c r="AD84" s="318" t="s">
        <v>129</v>
      </c>
      <c r="AE84" s="319"/>
      <c r="AF84" s="320"/>
      <c r="AG84" s="311"/>
      <c r="AH84" s="137"/>
      <c r="AI84" s="321"/>
      <c r="AJ84" s="322"/>
      <c r="AK84" s="322">
        <f t="shared" si="5"/>
        <v>0</v>
      </c>
      <c r="AL84" s="323">
        <f t="shared" si="6"/>
        <v>0</v>
      </c>
      <c r="AM84" s="324"/>
      <c r="AN84" s="309">
        <f t="shared" si="7"/>
        <v>0</v>
      </c>
      <c r="AO84" s="312"/>
      <c r="AP84" s="317">
        <f t="shared" si="8"/>
        <v>0</v>
      </c>
      <c r="AQ84" s="325"/>
      <c r="AR84" s="326"/>
      <c r="AS84" s="325"/>
      <c r="AT84" s="326"/>
      <c r="AU84" s="325"/>
      <c r="AV84" s="326"/>
      <c r="AW84" s="325"/>
      <c r="AX84" s="327"/>
      <c r="AY84" s="328">
        <f t="shared" si="9"/>
        <v>0</v>
      </c>
    </row>
    <row r="85" spans="2:51" ht="22.5" customHeight="1">
      <c r="B85" s="302" t="s">
        <v>750</v>
      </c>
      <c r="C85" s="303" t="s">
        <v>791</v>
      </c>
      <c r="D85" s="304"/>
      <c r="E85" s="305">
        <v>0</v>
      </c>
      <c r="F85" s="306"/>
      <c r="G85" s="307"/>
      <c r="H85" s="308">
        <v>8.5</v>
      </c>
      <c r="I85" s="309">
        <v>245</v>
      </c>
      <c r="J85" s="310" t="s">
        <v>792</v>
      </c>
      <c r="K85" s="287" t="s">
        <v>744</v>
      </c>
      <c r="L85" s="288">
        <v>1</v>
      </c>
      <c r="M85" s="311" t="s">
        <v>745</v>
      </c>
      <c r="N85" s="311">
        <v>0</v>
      </c>
      <c r="O85" s="311" t="s">
        <v>261</v>
      </c>
      <c r="P85" s="311" t="s">
        <v>746</v>
      </c>
      <c r="Q85" s="311" t="s">
        <v>631</v>
      </c>
      <c r="R85" s="311" t="s">
        <v>124</v>
      </c>
      <c r="S85" s="311">
        <v>0</v>
      </c>
      <c r="T85" s="312">
        <v>35</v>
      </c>
      <c r="U85" s="312">
        <v>5</v>
      </c>
      <c r="V85" s="313">
        <v>5</v>
      </c>
      <c r="W85" s="314"/>
      <c r="X85" s="314"/>
      <c r="Y85" s="315">
        <v>5</v>
      </c>
      <c r="Z85" s="316">
        <v>5</v>
      </c>
      <c r="AA85" s="313">
        <v>0</v>
      </c>
      <c r="AB85" s="312">
        <v>364.43750000000011</v>
      </c>
      <c r="AC85" s="317">
        <v>58310.000000000015</v>
      </c>
      <c r="AD85" s="318" t="s">
        <v>30</v>
      </c>
      <c r="AE85" s="319"/>
      <c r="AF85" s="320"/>
      <c r="AG85" s="311"/>
      <c r="AH85" s="137"/>
      <c r="AI85" s="321"/>
      <c r="AJ85" s="322"/>
      <c r="AK85" s="322">
        <f t="shared" si="5"/>
        <v>0</v>
      </c>
      <c r="AL85" s="323">
        <f t="shared" si="6"/>
        <v>0</v>
      </c>
      <c r="AM85" s="324"/>
      <c r="AN85" s="309">
        <f t="shared" si="7"/>
        <v>0</v>
      </c>
      <c r="AO85" s="312"/>
      <c r="AP85" s="317">
        <f t="shared" si="8"/>
        <v>0</v>
      </c>
      <c r="AQ85" s="325"/>
      <c r="AR85" s="326"/>
      <c r="AS85" s="325"/>
      <c r="AT85" s="326"/>
      <c r="AU85" s="325"/>
      <c r="AV85" s="326"/>
      <c r="AW85" s="325"/>
      <c r="AX85" s="327"/>
      <c r="AY85" s="328">
        <f t="shared" si="9"/>
        <v>0</v>
      </c>
    </row>
    <row r="86" spans="2:51" ht="22.5" customHeight="1">
      <c r="B86" s="302" t="s">
        <v>780</v>
      </c>
      <c r="C86" s="303" t="s">
        <v>793</v>
      </c>
      <c r="D86" s="304"/>
      <c r="E86" s="305">
        <v>0</v>
      </c>
      <c r="F86" s="306"/>
      <c r="G86" s="307"/>
      <c r="H86" s="308">
        <v>4</v>
      </c>
      <c r="I86" s="309">
        <v>200</v>
      </c>
      <c r="J86" s="310" t="s">
        <v>701</v>
      </c>
      <c r="K86" s="287" t="s">
        <v>170</v>
      </c>
      <c r="L86" s="288">
        <v>1</v>
      </c>
      <c r="M86" s="311" t="s">
        <v>548</v>
      </c>
      <c r="N86" s="311">
        <v>0</v>
      </c>
      <c r="O86" s="311" t="s">
        <v>666</v>
      </c>
      <c r="P86" s="311">
        <v>0</v>
      </c>
      <c r="Q86" s="311">
        <v>0</v>
      </c>
      <c r="R86" s="311">
        <v>0</v>
      </c>
      <c r="S86" s="311">
        <v>0</v>
      </c>
      <c r="T86" s="312">
        <v>48</v>
      </c>
      <c r="U86" s="312">
        <v>2</v>
      </c>
      <c r="V86" s="313">
        <v>2</v>
      </c>
      <c r="W86" s="314"/>
      <c r="X86" s="314"/>
      <c r="Y86" s="315">
        <v>2</v>
      </c>
      <c r="Z86" s="316">
        <v>2</v>
      </c>
      <c r="AA86" s="313">
        <v>0</v>
      </c>
      <c r="AB86" s="312">
        <v>76.8</v>
      </c>
      <c r="AC86" s="317">
        <v>12288</v>
      </c>
      <c r="AD86" s="318" t="s">
        <v>129</v>
      </c>
      <c r="AE86" s="319"/>
      <c r="AF86" s="320"/>
      <c r="AG86" s="311"/>
      <c r="AH86" s="137"/>
      <c r="AI86" s="321"/>
      <c r="AJ86" s="322"/>
      <c r="AK86" s="322">
        <f t="shared" si="5"/>
        <v>0</v>
      </c>
      <c r="AL86" s="323">
        <f t="shared" si="6"/>
        <v>0</v>
      </c>
      <c r="AM86" s="324"/>
      <c r="AN86" s="309">
        <f t="shared" si="7"/>
        <v>0</v>
      </c>
      <c r="AO86" s="312"/>
      <c r="AP86" s="317">
        <f t="shared" si="8"/>
        <v>0</v>
      </c>
      <c r="AQ86" s="325"/>
      <c r="AR86" s="326"/>
      <c r="AS86" s="325"/>
      <c r="AT86" s="326"/>
      <c r="AU86" s="325"/>
      <c r="AV86" s="326"/>
      <c r="AW86" s="325"/>
      <c r="AX86" s="327"/>
      <c r="AY86" s="328">
        <f t="shared" si="9"/>
        <v>0</v>
      </c>
    </row>
    <row r="87" spans="2:51" ht="22.5" customHeight="1">
      <c r="B87" s="302" t="s">
        <v>747</v>
      </c>
      <c r="C87" s="303" t="s">
        <v>794</v>
      </c>
      <c r="D87" s="304"/>
      <c r="E87" s="305">
        <v>0</v>
      </c>
      <c r="F87" s="306"/>
      <c r="G87" s="307"/>
      <c r="H87" s="308">
        <v>7.5</v>
      </c>
      <c r="I87" s="309">
        <v>200</v>
      </c>
      <c r="J87" s="310" t="s">
        <v>795</v>
      </c>
      <c r="K87" s="287" t="s">
        <v>768</v>
      </c>
      <c r="L87" s="288">
        <v>2</v>
      </c>
      <c r="M87" s="311" t="s">
        <v>548</v>
      </c>
      <c r="N87" s="311">
        <v>0</v>
      </c>
      <c r="O87" s="311" t="s">
        <v>769</v>
      </c>
      <c r="P87" s="311" t="s">
        <v>770</v>
      </c>
      <c r="Q87" s="311" t="s">
        <v>234</v>
      </c>
      <c r="R87" s="311" t="s">
        <v>771</v>
      </c>
      <c r="S87" s="311">
        <v>0</v>
      </c>
      <c r="T87" s="312">
        <v>48</v>
      </c>
      <c r="U87" s="312">
        <v>10</v>
      </c>
      <c r="V87" s="313">
        <v>20</v>
      </c>
      <c r="W87" s="314"/>
      <c r="X87" s="314"/>
      <c r="Y87" s="315">
        <v>10</v>
      </c>
      <c r="Z87" s="316">
        <v>20</v>
      </c>
      <c r="AA87" s="313">
        <v>0</v>
      </c>
      <c r="AB87" s="312">
        <v>1440</v>
      </c>
      <c r="AC87" s="317">
        <v>230400</v>
      </c>
      <c r="AD87" s="318" t="s">
        <v>129</v>
      </c>
      <c r="AE87" s="319"/>
      <c r="AF87" s="320"/>
      <c r="AG87" s="311"/>
      <c r="AH87" s="137"/>
      <c r="AI87" s="321"/>
      <c r="AJ87" s="322"/>
      <c r="AK87" s="322">
        <f t="shared" si="5"/>
        <v>0</v>
      </c>
      <c r="AL87" s="323">
        <f t="shared" si="6"/>
        <v>0</v>
      </c>
      <c r="AM87" s="324"/>
      <c r="AN87" s="309">
        <f t="shared" si="7"/>
        <v>0</v>
      </c>
      <c r="AO87" s="312"/>
      <c r="AP87" s="317">
        <f t="shared" si="8"/>
        <v>0</v>
      </c>
      <c r="AQ87" s="325"/>
      <c r="AR87" s="326"/>
      <c r="AS87" s="325"/>
      <c r="AT87" s="326"/>
      <c r="AU87" s="325"/>
      <c r="AV87" s="326"/>
      <c r="AW87" s="325"/>
      <c r="AX87" s="327"/>
      <c r="AY87" s="328">
        <f t="shared" si="9"/>
        <v>0</v>
      </c>
    </row>
    <row r="88" spans="2:51" ht="22.5" customHeight="1">
      <c r="B88" s="302" t="s">
        <v>603</v>
      </c>
      <c r="C88" s="303" t="s">
        <v>796</v>
      </c>
      <c r="D88" s="304"/>
      <c r="E88" s="305">
        <v>0</v>
      </c>
      <c r="F88" s="306"/>
      <c r="G88" s="307"/>
      <c r="H88" s="308">
        <v>8.5</v>
      </c>
      <c r="I88" s="309">
        <v>245</v>
      </c>
      <c r="J88" s="310" t="s">
        <v>658</v>
      </c>
      <c r="K88" s="287" t="s">
        <v>630</v>
      </c>
      <c r="L88" s="288">
        <v>2</v>
      </c>
      <c r="M88" s="311" t="s">
        <v>548</v>
      </c>
      <c r="N88" s="311">
        <v>0</v>
      </c>
      <c r="O88" s="311" t="s">
        <v>659</v>
      </c>
      <c r="P88" s="311">
        <v>0</v>
      </c>
      <c r="Q88" s="311">
        <v>0</v>
      </c>
      <c r="R88" s="311">
        <v>0</v>
      </c>
      <c r="S88" s="311">
        <v>0</v>
      </c>
      <c r="T88" s="312">
        <v>48</v>
      </c>
      <c r="U88" s="312">
        <v>5</v>
      </c>
      <c r="V88" s="313">
        <v>10</v>
      </c>
      <c r="W88" s="314"/>
      <c r="X88" s="314"/>
      <c r="Y88" s="315">
        <v>5</v>
      </c>
      <c r="Z88" s="316">
        <v>10</v>
      </c>
      <c r="AA88" s="313">
        <v>0</v>
      </c>
      <c r="AB88" s="312">
        <v>999.60000000000014</v>
      </c>
      <c r="AC88" s="317">
        <v>159936.00000000003</v>
      </c>
      <c r="AD88" s="318" t="s">
        <v>129</v>
      </c>
      <c r="AE88" s="319"/>
      <c r="AF88" s="320"/>
      <c r="AG88" s="311"/>
      <c r="AH88" s="137"/>
      <c r="AI88" s="321"/>
      <c r="AJ88" s="322"/>
      <c r="AK88" s="322">
        <f t="shared" si="5"/>
        <v>0</v>
      </c>
      <c r="AL88" s="323">
        <f t="shared" si="6"/>
        <v>0</v>
      </c>
      <c r="AM88" s="324"/>
      <c r="AN88" s="309">
        <f t="shared" si="7"/>
        <v>0</v>
      </c>
      <c r="AO88" s="312"/>
      <c r="AP88" s="317">
        <f t="shared" si="8"/>
        <v>0</v>
      </c>
      <c r="AQ88" s="325"/>
      <c r="AR88" s="326"/>
      <c r="AS88" s="325"/>
      <c r="AT88" s="326"/>
      <c r="AU88" s="325"/>
      <c r="AV88" s="326"/>
      <c r="AW88" s="325"/>
      <c r="AX88" s="327"/>
      <c r="AY88" s="328">
        <f t="shared" si="9"/>
        <v>0</v>
      </c>
    </row>
    <row r="89" spans="2:51" ht="22.5" customHeight="1">
      <c r="B89" s="302" t="s">
        <v>750</v>
      </c>
      <c r="C89" s="303" t="s">
        <v>797</v>
      </c>
      <c r="D89" s="304"/>
      <c r="E89" s="305">
        <v>0</v>
      </c>
      <c r="F89" s="306"/>
      <c r="G89" s="307"/>
      <c r="H89" s="308">
        <v>4</v>
      </c>
      <c r="I89" s="309">
        <v>200</v>
      </c>
      <c r="J89" s="310" t="s">
        <v>798</v>
      </c>
      <c r="K89" s="287" t="s">
        <v>744</v>
      </c>
      <c r="L89" s="288">
        <v>1</v>
      </c>
      <c r="M89" s="311" t="s">
        <v>745</v>
      </c>
      <c r="N89" s="311">
        <v>0</v>
      </c>
      <c r="O89" s="311" t="s">
        <v>261</v>
      </c>
      <c r="P89" s="311" t="s">
        <v>746</v>
      </c>
      <c r="Q89" s="311" t="s">
        <v>631</v>
      </c>
      <c r="R89" s="311" t="s">
        <v>124</v>
      </c>
      <c r="S89" s="311">
        <v>0</v>
      </c>
      <c r="T89" s="312">
        <v>35</v>
      </c>
      <c r="U89" s="312">
        <v>5</v>
      </c>
      <c r="V89" s="313">
        <v>5</v>
      </c>
      <c r="W89" s="314"/>
      <c r="X89" s="314"/>
      <c r="Y89" s="315">
        <v>5</v>
      </c>
      <c r="Z89" s="316">
        <v>5</v>
      </c>
      <c r="AA89" s="313">
        <v>0</v>
      </c>
      <c r="AB89" s="312">
        <v>140.00000000000003</v>
      </c>
      <c r="AC89" s="317">
        <v>22400.000000000004</v>
      </c>
      <c r="AD89" s="318" t="s">
        <v>30</v>
      </c>
      <c r="AE89" s="319"/>
      <c r="AF89" s="320"/>
      <c r="AG89" s="311"/>
      <c r="AH89" s="137"/>
      <c r="AI89" s="321"/>
      <c r="AJ89" s="322"/>
      <c r="AK89" s="322">
        <f t="shared" si="5"/>
        <v>0</v>
      </c>
      <c r="AL89" s="323">
        <f t="shared" si="6"/>
        <v>0</v>
      </c>
      <c r="AM89" s="324"/>
      <c r="AN89" s="309">
        <f t="shared" si="7"/>
        <v>0</v>
      </c>
      <c r="AO89" s="312"/>
      <c r="AP89" s="317">
        <f t="shared" si="8"/>
        <v>0</v>
      </c>
      <c r="AQ89" s="325"/>
      <c r="AR89" s="326"/>
      <c r="AS89" s="325"/>
      <c r="AT89" s="326"/>
      <c r="AU89" s="325"/>
      <c r="AV89" s="326"/>
      <c r="AW89" s="325"/>
      <c r="AX89" s="327"/>
      <c r="AY89" s="328">
        <f t="shared" si="9"/>
        <v>0</v>
      </c>
    </row>
    <row r="90" spans="2:51" ht="22.5" customHeight="1">
      <c r="B90" s="302" t="s">
        <v>603</v>
      </c>
      <c r="C90" s="303" t="s">
        <v>799</v>
      </c>
      <c r="D90" s="304"/>
      <c r="E90" s="305">
        <v>0</v>
      </c>
      <c r="F90" s="306"/>
      <c r="G90" s="307"/>
      <c r="H90" s="308">
        <v>7.5</v>
      </c>
      <c r="I90" s="309">
        <v>200</v>
      </c>
      <c r="J90" s="310" t="s">
        <v>800</v>
      </c>
      <c r="K90" s="287" t="s">
        <v>768</v>
      </c>
      <c r="L90" s="288">
        <v>2</v>
      </c>
      <c r="M90" s="311" t="s">
        <v>548</v>
      </c>
      <c r="N90" s="311">
        <v>0</v>
      </c>
      <c r="O90" s="311" t="s">
        <v>769</v>
      </c>
      <c r="P90" s="311" t="s">
        <v>770</v>
      </c>
      <c r="Q90" s="311" t="s">
        <v>234</v>
      </c>
      <c r="R90" s="311" t="s">
        <v>771</v>
      </c>
      <c r="S90" s="311">
        <v>0</v>
      </c>
      <c r="T90" s="312">
        <v>48</v>
      </c>
      <c r="U90" s="312">
        <v>10</v>
      </c>
      <c r="V90" s="313">
        <v>20</v>
      </c>
      <c r="W90" s="314"/>
      <c r="X90" s="314"/>
      <c r="Y90" s="315">
        <v>10</v>
      </c>
      <c r="Z90" s="316">
        <v>20</v>
      </c>
      <c r="AA90" s="313">
        <v>0</v>
      </c>
      <c r="AB90" s="312">
        <v>1440</v>
      </c>
      <c r="AC90" s="317">
        <v>230400</v>
      </c>
      <c r="AD90" s="329" t="s">
        <v>129</v>
      </c>
      <c r="AE90" s="319"/>
      <c r="AF90" s="320"/>
      <c r="AG90" s="311"/>
      <c r="AH90" s="137"/>
      <c r="AI90" s="321"/>
      <c r="AJ90" s="322"/>
      <c r="AK90" s="322">
        <f t="shared" si="5"/>
        <v>0</v>
      </c>
      <c r="AL90" s="323">
        <f t="shared" si="6"/>
        <v>0</v>
      </c>
      <c r="AM90" s="324"/>
      <c r="AN90" s="309">
        <f t="shared" si="7"/>
        <v>0</v>
      </c>
      <c r="AO90" s="312"/>
      <c r="AP90" s="317">
        <f t="shared" si="8"/>
        <v>0</v>
      </c>
      <c r="AQ90" s="325"/>
      <c r="AR90" s="326"/>
      <c r="AS90" s="325"/>
      <c r="AT90" s="326"/>
      <c r="AU90" s="325"/>
      <c r="AV90" s="326"/>
      <c r="AW90" s="325"/>
      <c r="AX90" s="327"/>
      <c r="AY90" s="328">
        <f t="shared" si="9"/>
        <v>0</v>
      </c>
    </row>
    <row r="91" spans="2:51" ht="22.5" customHeight="1">
      <c r="B91" s="302" t="s">
        <v>747</v>
      </c>
      <c r="C91" s="303" t="s">
        <v>801</v>
      </c>
      <c r="D91" s="304"/>
      <c r="E91" s="305">
        <v>0</v>
      </c>
      <c r="F91" s="306"/>
      <c r="G91" s="307"/>
      <c r="H91" s="308">
        <v>7.5</v>
      </c>
      <c r="I91" s="309">
        <v>200</v>
      </c>
      <c r="J91" s="310" t="s">
        <v>795</v>
      </c>
      <c r="K91" s="287" t="s">
        <v>768</v>
      </c>
      <c r="L91" s="288">
        <v>2</v>
      </c>
      <c r="M91" s="311" t="s">
        <v>548</v>
      </c>
      <c r="N91" s="311">
        <v>0</v>
      </c>
      <c r="O91" s="311" t="s">
        <v>769</v>
      </c>
      <c r="P91" s="311" t="s">
        <v>770</v>
      </c>
      <c r="Q91" s="311" t="s">
        <v>234</v>
      </c>
      <c r="R91" s="311" t="s">
        <v>771</v>
      </c>
      <c r="S91" s="311">
        <v>0</v>
      </c>
      <c r="T91" s="312">
        <v>48</v>
      </c>
      <c r="U91" s="312">
        <v>10</v>
      </c>
      <c r="V91" s="313">
        <v>20</v>
      </c>
      <c r="W91" s="314"/>
      <c r="X91" s="314"/>
      <c r="Y91" s="315">
        <v>10</v>
      </c>
      <c r="Z91" s="316">
        <v>20</v>
      </c>
      <c r="AA91" s="313">
        <v>0</v>
      </c>
      <c r="AB91" s="312">
        <v>1440</v>
      </c>
      <c r="AC91" s="317">
        <v>230400</v>
      </c>
      <c r="AD91" s="318" t="s">
        <v>129</v>
      </c>
      <c r="AE91" s="319"/>
      <c r="AF91" s="320"/>
      <c r="AG91" s="311"/>
      <c r="AH91" s="137"/>
      <c r="AI91" s="321"/>
      <c r="AJ91" s="322"/>
      <c r="AK91" s="322">
        <f t="shared" si="5"/>
        <v>0</v>
      </c>
      <c r="AL91" s="323">
        <f t="shared" si="6"/>
        <v>0</v>
      </c>
      <c r="AM91" s="324"/>
      <c r="AN91" s="309">
        <f t="shared" si="7"/>
        <v>0</v>
      </c>
      <c r="AO91" s="312"/>
      <c r="AP91" s="317">
        <f t="shared" si="8"/>
        <v>0</v>
      </c>
      <c r="AQ91" s="325"/>
      <c r="AR91" s="326"/>
      <c r="AS91" s="325"/>
      <c r="AT91" s="326"/>
      <c r="AU91" s="325"/>
      <c r="AV91" s="326"/>
      <c r="AW91" s="325"/>
      <c r="AX91" s="327"/>
      <c r="AY91" s="328">
        <f t="shared" si="9"/>
        <v>0</v>
      </c>
    </row>
    <row r="92" spans="2:51" ht="22.5" customHeight="1">
      <c r="B92" s="302" t="s">
        <v>780</v>
      </c>
      <c r="C92" s="303" t="s">
        <v>802</v>
      </c>
      <c r="D92" s="304"/>
      <c r="E92" s="305">
        <v>0</v>
      </c>
      <c r="F92" s="306"/>
      <c r="G92" s="307"/>
      <c r="H92" s="308">
        <v>1</v>
      </c>
      <c r="I92" s="309">
        <v>20</v>
      </c>
      <c r="J92" s="310" t="s">
        <v>765</v>
      </c>
      <c r="K92" s="287" t="s">
        <v>54</v>
      </c>
      <c r="L92" s="288">
        <v>1</v>
      </c>
      <c r="M92" s="311" t="s">
        <v>548</v>
      </c>
      <c r="N92" s="311">
        <v>0</v>
      </c>
      <c r="O92" s="311" t="s">
        <v>575</v>
      </c>
      <c r="P92" s="311" t="s">
        <v>134</v>
      </c>
      <c r="Q92" s="311">
        <v>0</v>
      </c>
      <c r="R92" s="311">
        <v>0</v>
      </c>
      <c r="S92" s="311">
        <v>0</v>
      </c>
      <c r="T92" s="312">
        <v>48</v>
      </c>
      <c r="U92" s="312">
        <v>2</v>
      </c>
      <c r="V92" s="313">
        <v>2</v>
      </c>
      <c r="W92" s="314"/>
      <c r="X92" s="314"/>
      <c r="Y92" s="315">
        <v>2</v>
      </c>
      <c r="Z92" s="316">
        <v>2</v>
      </c>
      <c r="AA92" s="313">
        <v>0</v>
      </c>
      <c r="AB92" s="312">
        <v>1.92</v>
      </c>
      <c r="AC92" s="317">
        <v>307.2</v>
      </c>
      <c r="AD92" s="318" t="s">
        <v>129</v>
      </c>
      <c r="AE92" s="319"/>
      <c r="AF92" s="320"/>
      <c r="AG92" s="311"/>
      <c r="AH92" s="137"/>
      <c r="AI92" s="321"/>
      <c r="AJ92" s="322"/>
      <c r="AK92" s="322">
        <f t="shared" si="5"/>
        <v>0</v>
      </c>
      <c r="AL92" s="323">
        <f t="shared" si="6"/>
        <v>0</v>
      </c>
      <c r="AM92" s="324"/>
      <c r="AN92" s="309">
        <f t="shared" si="7"/>
        <v>0</v>
      </c>
      <c r="AO92" s="312"/>
      <c r="AP92" s="317">
        <f t="shared" si="8"/>
        <v>0</v>
      </c>
      <c r="AQ92" s="325"/>
      <c r="AR92" s="326"/>
      <c r="AS92" s="325"/>
      <c r="AT92" s="326"/>
      <c r="AU92" s="325"/>
      <c r="AV92" s="326"/>
      <c r="AW92" s="325"/>
      <c r="AX92" s="327"/>
      <c r="AY92" s="328">
        <f t="shared" si="9"/>
        <v>0</v>
      </c>
    </row>
    <row r="93" spans="2:51" ht="22.5" customHeight="1">
      <c r="B93" s="302" t="s">
        <v>750</v>
      </c>
      <c r="C93" s="303" t="s">
        <v>803</v>
      </c>
      <c r="D93" s="304"/>
      <c r="E93" s="305">
        <v>0</v>
      </c>
      <c r="F93" s="306"/>
      <c r="G93" s="307"/>
      <c r="H93" s="308">
        <v>1</v>
      </c>
      <c r="I93" s="309">
        <v>20</v>
      </c>
      <c r="J93" s="310" t="s">
        <v>804</v>
      </c>
      <c r="K93" s="287" t="s">
        <v>630</v>
      </c>
      <c r="L93" s="288">
        <v>1</v>
      </c>
      <c r="M93" s="311" t="s">
        <v>548</v>
      </c>
      <c r="N93" s="311">
        <v>0</v>
      </c>
      <c r="O93" s="311" t="s">
        <v>456</v>
      </c>
      <c r="P93" s="311" t="s">
        <v>631</v>
      </c>
      <c r="Q93" s="311" t="s">
        <v>632</v>
      </c>
      <c r="R93" s="311">
        <v>0</v>
      </c>
      <c r="S93" s="311">
        <v>0</v>
      </c>
      <c r="T93" s="312">
        <v>48</v>
      </c>
      <c r="U93" s="312">
        <v>1</v>
      </c>
      <c r="V93" s="313">
        <v>1</v>
      </c>
      <c r="W93" s="314"/>
      <c r="X93" s="314"/>
      <c r="Y93" s="315">
        <v>1</v>
      </c>
      <c r="Z93" s="316">
        <v>1</v>
      </c>
      <c r="AA93" s="313">
        <v>0</v>
      </c>
      <c r="AB93" s="312">
        <v>0.96</v>
      </c>
      <c r="AC93" s="317">
        <v>153.6</v>
      </c>
      <c r="AD93" s="318" t="s">
        <v>129</v>
      </c>
      <c r="AE93" s="319"/>
      <c r="AF93" s="320"/>
      <c r="AG93" s="311"/>
      <c r="AH93" s="137"/>
      <c r="AI93" s="321"/>
      <c r="AJ93" s="322"/>
      <c r="AK93" s="322">
        <f t="shared" si="5"/>
        <v>0</v>
      </c>
      <c r="AL93" s="323">
        <f t="shared" si="6"/>
        <v>0</v>
      </c>
      <c r="AM93" s="324"/>
      <c r="AN93" s="309">
        <f t="shared" si="7"/>
        <v>0</v>
      </c>
      <c r="AO93" s="312"/>
      <c r="AP93" s="317">
        <f t="shared" si="8"/>
        <v>0</v>
      </c>
      <c r="AQ93" s="325"/>
      <c r="AR93" s="326"/>
      <c r="AS93" s="325"/>
      <c r="AT93" s="326"/>
      <c r="AU93" s="325"/>
      <c r="AV93" s="326"/>
      <c r="AW93" s="325"/>
      <c r="AX93" s="327"/>
      <c r="AY93" s="328">
        <f t="shared" si="9"/>
        <v>0</v>
      </c>
    </row>
    <row r="94" spans="2:51" ht="22.5" customHeight="1">
      <c r="B94" s="302" t="s">
        <v>747</v>
      </c>
      <c r="C94" s="303" t="s">
        <v>805</v>
      </c>
      <c r="D94" s="304"/>
      <c r="E94" s="305">
        <v>0</v>
      </c>
      <c r="F94" s="306"/>
      <c r="G94" s="307"/>
      <c r="H94" s="308">
        <v>4</v>
      </c>
      <c r="I94" s="309">
        <v>200</v>
      </c>
      <c r="J94" s="310" t="s">
        <v>806</v>
      </c>
      <c r="K94" s="287" t="s">
        <v>125</v>
      </c>
      <c r="L94" s="288">
        <v>1</v>
      </c>
      <c r="M94" s="311" t="s">
        <v>745</v>
      </c>
      <c r="N94" s="311">
        <v>0</v>
      </c>
      <c r="O94" s="311" t="s">
        <v>807</v>
      </c>
      <c r="P94" s="311" t="s">
        <v>808</v>
      </c>
      <c r="Q94" s="311" t="s">
        <v>124</v>
      </c>
      <c r="R94" s="311" t="s">
        <v>809</v>
      </c>
      <c r="S94" s="311">
        <v>0</v>
      </c>
      <c r="T94" s="312">
        <v>35</v>
      </c>
      <c r="U94" s="312">
        <v>2</v>
      </c>
      <c r="V94" s="313">
        <v>2</v>
      </c>
      <c r="W94" s="314"/>
      <c r="X94" s="314"/>
      <c r="Y94" s="315">
        <v>2</v>
      </c>
      <c r="Z94" s="316">
        <v>2</v>
      </c>
      <c r="AA94" s="313">
        <v>0</v>
      </c>
      <c r="AB94" s="312">
        <v>56.000000000000007</v>
      </c>
      <c r="AC94" s="317">
        <v>8960.0000000000018</v>
      </c>
      <c r="AD94" s="318" t="s">
        <v>30</v>
      </c>
      <c r="AE94" s="319"/>
      <c r="AF94" s="320"/>
      <c r="AG94" s="311"/>
      <c r="AH94" s="137"/>
      <c r="AI94" s="321"/>
      <c r="AJ94" s="322"/>
      <c r="AK94" s="322">
        <f t="shared" si="5"/>
        <v>0</v>
      </c>
      <c r="AL94" s="323">
        <f t="shared" si="6"/>
        <v>0</v>
      </c>
      <c r="AM94" s="324"/>
      <c r="AN94" s="309">
        <f t="shared" si="7"/>
        <v>0</v>
      </c>
      <c r="AO94" s="312"/>
      <c r="AP94" s="317">
        <f t="shared" si="8"/>
        <v>0</v>
      </c>
      <c r="AQ94" s="325"/>
      <c r="AR94" s="326"/>
      <c r="AS94" s="325"/>
      <c r="AT94" s="326"/>
      <c r="AU94" s="325"/>
      <c r="AV94" s="326"/>
      <c r="AW94" s="325"/>
      <c r="AX94" s="327"/>
      <c r="AY94" s="328">
        <f t="shared" si="9"/>
        <v>0</v>
      </c>
    </row>
    <row r="95" spans="2:51" ht="22.5" customHeight="1">
      <c r="B95" s="302" t="s">
        <v>780</v>
      </c>
      <c r="C95" s="303" t="s">
        <v>810</v>
      </c>
      <c r="D95" s="304"/>
      <c r="E95" s="305">
        <v>0</v>
      </c>
      <c r="F95" s="306"/>
      <c r="G95" s="307"/>
      <c r="H95" s="308">
        <v>4</v>
      </c>
      <c r="I95" s="309">
        <v>200</v>
      </c>
      <c r="J95" s="310" t="s">
        <v>811</v>
      </c>
      <c r="K95" s="287" t="s">
        <v>776</v>
      </c>
      <c r="L95" s="288">
        <v>1</v>
      </c>
      <c r="M95" s="311" t="s">
        <v>777</v>
      </c>
      <c r="N95" s="311">
        <v>0</v>
      </c>
      <c r="O95" s="311" t="s">
        <v>233</v>
      </c>
      <c r="P95" s="311" t="s">
        <v>778</v>
      </c>
      <c r="Q95" s="311" t="s">
        <v>124</v>
      </c>
      <c r="R95" s="311">
        <v>0</v>
      </c>
      <c r="S95" s="311">
        <v>0</v>
      </c>
      <c r="T95" s="312">
        <v>70</v>
      </c>
      <c r="U95" s="312">
        <v>3</v>
      </c>
      <c r="V95" s="313">
        <v>3</v>
      </c>
      <c r="W95" s="314"/>
      <c r="X95" s="314"/>
      <c r="Y95" s="315">
        <v>3</v>
      </c>
      <c r="Z95" s="316">
        <v>3</v>
      </c>
      <c r="AA95" s="313">
        <v>0</v>
      </c>
      <c r="AB95" s="312">
        <v>168.00000000000003</v>
      </c>
      <c r="AC95" s="317">
        <v>26880.000000000004</v>
      </c>
      <c r="AD95" s="318" t="s">
        <v>129</v>
      </c>
      <c r="AE95" s="319"/>
      <c r="AF95" s="320"/>
      <c r="AG95" s="311"/>
      <c r="AH95" s="137"/>
      <c r="AI95" s="321"/>
      <c r="AJ95" s="322"/>
      <c r="AK95" s="322">
        <f t="shared" si="5"/>
        <v>0</v>
      </c>
      <c r="AL95" s="323">
        <f t="shared" si="6"/>
        <v>0</v>
      </c>
      <c r="AM95" s="324"/>
      <c r="AN95" s="309">
        <f t="shared" si="7"/>
        <v>0</v>
      </c>
      <c r="AO95" s="312"/>
      <c r="AP95" s="317">
        <f t="shared" si="8"/>
        <v>0</v>
      </c>
      <c r="AQ95" s="325"/>
      <c r="AR95" s="326"/>
      <c r="AS95" s="325"/>
      <c r="AT95" s="326"/>
      <c r="AU95" s="325"/>
      <c r="AV95" s="326"/>
      <c r="AW95" s="325"/>
      <c r="AX95" s="327"/>
      <c r="AY95" s="328">
        <f t="shared" si="9"/>
        <v>0</v>
      </c>
    </row>
    <row r="96" spans="2:51" ht="22.5" customHeight="1">
      <c r="B96" s="302" t="s">
        <v>747</v>
      </c>
      <c r="C96" s="303" t="s">
        <v>812</v>
      </c>
      <c r="D96" s="304"/>
      <c r="E96" s="305">
        <v>0</v>
      </c>
      <c r="F96" s="306"/>
      <c r="G96" s="307"/>
      <c r="H96" s="308">
        <v>4</v>
      </c>
      <c r="I96" s="309">
        <v>200</v>
      </c>
      <c r="J96" s="310" t="s">
        <v>813</v>
      </c>
      <c r="K96" s="287" t="s">
        <v>125</v>
      </c>
      <c r="L96" s="288">
        <v>1</v>
      </c>
      <c r="M96" s="311" t="s">
        <v>745</v>
      </c>
      <c r="N96" s="311">
        <v>0</v>
      </c>
      <c r="O96" s="311" t="s">
        <v>807</v>
      </c>
      <c r="P96" s="311" t="s">
        <v>808</v>
      </c>
      <c r="Q96" s="311" t="s">
        <v>124</v>
      </c>
      <c r="R96" s="311" t="s">
        <v>809</v>
      </c>
      <c r="S96" s="311">
        <v>0</v>
      </c>
      <c r="T96" s="312">
        <v>35</v>
      </c>
      <c r="U96" s="312">
        <v>6</v>
      </c>
      <c r="V96" s="313">
        <v>6</v>
      </c>
      <c r="W96" s="314"/>
      <c r="X96" s="314"/>
      <c r="Y96" s="315">
        <v>6</v>
      </c>
      <c r="Z96" s="316">
        <v>6</v>
      </c>
      <c r="AA96" s="313">
        <v>0</v>
      </c>
      <c r="AB96" s="312">
        <v>168.00000000000003</v>
      </c>
      <c r="AC96" s="317">
        <v>26880.000000000004</v>
      </c>
      <c r="AD96" s="318" t="s">
        <v>30</v>
      </c>
      <c r="AE96" s="319"/>
      <c r="AF96" s="320"/>
      <c r="AG96" s="311"/>
      <c r="AH96" s="137"/>
      <c r="AI96" s="321"/>
      <c r="AJ96" s="322"/>
      <c r="AK96" s="322">
        <f t="shared" si="5"/>
        <v>0</v>
      </c>
      <c r="AL96" s="323">
        <f t="shared" si="6"/>
        <v>0</v>
      </c>
      <c r="AM96" s="324"/>
      <c r="AN96" s="309">
        <f t="shared" si="7"/>
        <v>0</v>
      </c>
      <c r="AO96" s="312"/>
      <c r="AP96" s="317">
        <f t="shared" si="8"/>
        <v>0</v>
      </c>
      <c r="AQ96" s="325"/>
      <c r="AR96" s="326"/>
      <c r="AS96" s="325"/>
      <c r="AT96" s="326"/>
      <c r="AU96" s="325"/>
      <c r="AV96" s="326"/>
      <c r="AW96" s="325"/>
      <c r="AX96" s="327"/>
      <c r="AY96" s="328">
        <f t="shared" si="9"/>
        <v>0</v>
      </c>
    </row>
    <row r="97" spans="2:51" ht="22.5" customHeight="1">
      <c r="B97" s="302" t="s">
        <v>603</v>
      </c>
      <c r="C97" s="303" t="s">
        <v>814</v>
      </c>
      <c r="D97" s="304"/>
      <c r="E97" s="305">
        <v>0</v>
      </c>
      <c r="F97" s="306"/>
      <c r="G97" s="307"/>
      <c r="H97" s="308">
        <v>4</v>
      </c>
      <c r="I97" s="309">
        <v>200</v>
      </c>
      <c r="J97" s="310" t="s">
        <v>815</v>
      </c>
      <c r="K97" s="287" t="s">
        <v>776</v>
      </c>
      <c r="L97" s="288">
        <v>1</v>
      </c>
      <c r="M97" s="311" t="s">
        <v>777</v>
      </c>
      <c r="N97" s="311">
        <v>0</v>
      </c>
      <c r="O97" s="311" t="s">
        <v>233</v>
      </c>
      <c r="P97" s="311" t="s">
        <v>778</v>
      </c>
      <c r="Q97" s="311" t="s">
        <v>124</v>
      </c>
      <c r="R97" s="311">
        <v>0</v>
      </c>
      <c r="S97" s="311">
        <v>0</v>
      </c>
      <c r="T97" s="312">
        <v>70</v>
      </c>
      <c r="U97" s="312">
        <v>3</v>
      </c>
      <c r="V97" s="313">
        <v>3</v>
      </c>
      <c r="W97" s="314"/>
      <c r="X97" s="314"/>
      <c r="Y97" s="315">
        <v>3</v>
      </c>
      <c r="Z97" s="316">
        <v>3</v>
      </c>
      <c r="AA97" s="313">
        <v>0</v>
      </c>
      <c r="AB97" s="312">
        <v>168.00000000000003</v>
      </c>
      <c r="AC97" s="317">
        <v>26880.000000000004</v>
      </c>
      <c r="AD97" s="318" t="s">
        <v>129</v>
      </c>
      <c r="AE97" s="319"/>
      <c r="AF97" s="320"/>
      <c r="AG97" s="311"/>
      <c r="AH97" s="137"/>
      <c r="AI97" s="321"/>
      <c r="AJ97" s="322"/>
      <c r="AK97" s="322">
        <f t="shared" si="5"/>
        <v>0</v>
      </c>
      <c r="AL97" s="323">
        <f t="shared" si="6"/>
        <v>0</v>
      </c>
      <c r="AM97" s="324"/>
      <c r="AN97" s="309">
        <f t="shared" si="7"/>
        <v>0</v>
      </c>
      <c r="AO97" s="312"/>
      <c r="AP97" s="317">
        <f t="shared" si="8"/>
        <v>0</v>
      </c>
      <c r="AQ97" s="325"/>
      <c r="AR97" s="326"/>
      <c r="AS97" s="325"/>
      <c r="AT97" s="326"/>
      <c r="AU97" s="325"/>
      <c r="AV97" s="326"/>
      <c r="AW97" s="325"/>
      <c r="AX97" s="327"/>
      <c r="AY97" s="328">
        <f t="shared" si="9"/>
        <v>0</v>
      </c>
    </row>
    <row r="98" spans="2:51" ht="22.5" customHeight="1">
      <c r="B98" s="302" t="s">
        <v>780</v>
      </c>
      <c r="C98" s="303" t="s">
        <v>816</v>
      </c>
      <c r="D98" s="304"/>
      <c r="E98" s="305">
        <v>0</v>
      </c>
      <c r="F98" s="306"/>
      <c r="G98" s="307"/>
      <c r="H98" s="308">
        <v>3</v>
      </c>
      <c r="I98" s="309">
        <v>200</v>
      </c>
      <c r="J98" s="310" t="s">
        <v>817</v>
      </c>
      <c r="K98" s="287" t="s">
        <v>630</v>
      </c>
      <c r="L98" s="288">
        <v>2</v>
      </c>
      <c r="M98" s="311" t="s">
        <v>548</v>
      </c>
      <c r="N98" s="311">
        <v>0</v>
      </c>
      <c r="O98" s="311" t="s">
        <v>659</v>
      </c>
      <c r="P98" s="311" t="s">
        <v>818</v>
      </c>
      <c r="Q98" s="311">
        <v>0</v>
      </c>
      <c r="R98" s="311">
        <v>0</v>
      </c>
      <c r="S98" s="311">
        <v>0</v>
      </c>
      <c r="T98" s="312">
        <v>48</v>
      </c>
      <c r="U98" s="312">
        <v>11</v>
      </c>
      <c r="V98" s="313">
        <v>22</v>
      </c>
      <c r="W98" s="314"/>
      <c r="X98" s="314"/>
      <c r="Y98" s="315">
        <v>11</v>
      </c>
      <c r="Z98" s="316">
        <v>22</v>
      </c>
      <c r="AA98" s="313">
        <v>0</v>
      </c>
      <c r="AB98" s="312">
        <v>633.60000000000014</v>
      </c>
      <c r="AC98" s="317">
        <v>101376.00000000003</v>
      </c>
      <c r="AD98" s="318" t="s">
        <v>129</v>
      </c>
      <c r="AE98" s="319"/>
      <c r="AF98" s="320"/>
      <c r="AG98" s="311"/>
      <c r="AH98" s="137"/>
      <c r="AI98" s="321"/>
      <c r="AJ98" s="322"/>
      <c r="AK98" s="322">
        <f t="shared" si="5"/>
        <v>0</v>
      </c>
      <c r="AL98" s="323">
        <f t="shared" si="6"/>
        <v>0</v>
      </c>
      <c r="AM98" s="324"/>
      <c r="AN98" s="309">
        <f t="shared" si="7"/>
        <v>0</v>
      </c>
      <c r="AO98" s="312"/>
      <c r="AP98" s="317">
        <f t="shared" si="8"/>
        <v>0</v>
      </c>
      <c r="AQ98" s="325"/>
      <c r="AR98" s="326"/>
      <c r="AS98" s="325"/>
      <c r="AT98" s="326"/>
      <c r="AU98" s="325"/>
      <c r="AV98" s="326"/>
      <c r="AW98" s="325"/>
      <c r="AX98" s="327"/>
      <c r="AY98" s="328">
        <f t="shared" si="9"/>
        <v>0</v>
      </c>
    </row>
    <row r="99" spans="2:51" ht="22.5" customHeight="1">
      <c r="B99" s="302" t="s">
        <v>603</v>
      </c>
      <c r="C99" s="303" t="s">
        <v>819</v>
      </c>
      <c r="D99" s="304"/>
      <c r="E99" s="305">
        <v>0</v>
      </c>
      <c r="F99" s="306"/>
      <c r="G99" s="307"/>
      <c r="H99" s="308">
        <v>8.5</v>
      </c>
      <c r="I99" s="309">
        <v>245</v>
      </c>
      <c r="J99" s="310" t="s">
        <v>699</v>
      </c>
      <c r="K99" s="287" t="s">
        <v>55</v>
      </c>
      <c r="L99" s="288">
        <v>1</v>
      </c>
      <c r="M99" s="311" t="s">
        <v>484</v>
      </c>
      <c r="N99" s="311">
        <v>0</v>
      </c>
      <c r="O99" s="311" t="s">
        <v>139</v>
      </c>
      <c r="P99" s="311" t="s">
        <v>559</v>
      </c>
      <c r="Q99" s="311">
        <v>0</v>
      </c>
      <c r="R99" s="311">
        <v>0</v>
      </c>
      <c r="S99" s="311">
        <v>0</v>
      </c>
      <c r="T99" s="312">
        <v>27</v>
      </c>
      <c r="U99" s="312">
        <v>2</v>
      </c>
      <c r="V99" s="313">
        <v>2</v>
      </c>
      <c r="W99" s="314"/>
      <c r="X99" s="314"/>
      <c r="Y99" s="315">
        <v>2</v>
      </c>
      <c r="Z99" s="316">
        <v>2</v>
      </c>
      <c r="AA99" s="313">
        <v>0</v>
      </c>
      <c r="AB99" s="312">
        <v>112.455</v>
      </c>
      <c r="AC99" s="317">
        <v>17992.8</v>
      </c>
      <c r="AD99" s="329" t="s">
        <v>30</v>
      </c>
      <c r="AE99" s="319"/>
      <c r="AF99" s="320"/>
      <c r="AG99" s="311"/>
      <c r="AH99" s="137"/>
      <c r="AI99" s="321"/>
      <c r="AJ99" s="322"/>
      <c r="AK99" s="322">
        <f t="shared" si="5"/>
        <v>0</v>
      </c>
      <c r="AL99" s="323">
        <f t="shared" si="6"/>
        <v>0</v>
      </c>
      <c r="AM99" s="324"/>
      <c r="AN99" s="309">
        <f t="shared" si="7"/>
        <v>0</v>
      </c>
      <c r="AO99" s="312"/>
      <c r="AP99" s="317">
        <f t="shared" si="8"/>
        <v>0</v>
      </c>
      <c r="AQ99" s="325"/>
      <c r="AR99" s="326"/>
      <c r="AS99" s="325"/>
      <c r="AT99" s="326"/>
      <c r="AU99" s="325"/>
      <c r="AV99" s="326"/>
      <c r="AW99" s="325"/>
      <c r="AX99" s="327"/>
      <c r="AY99" s="328">
        <f t="shared" si="9"/>
        <v>0</v>
      </c>
    </row>
    <row r="100" spans="2:51" ht="22.5" customHeight="1">
      <c r="B100" s="302" t="s">
        <v>750</v>
      </c>
      <c r="C100" s="303" t="s">
        <v>820</v>
      </c>
      <c r="D100" s="304"/>
      <c r="E100" s="305">
        <v>0</v>
      </c>
      <c r="F100" s="306"/>
      <c r="G100" s="307"/>
      <c r="H100" s="308">
        <v>3</v>
      </c>
      <c r="I100" s="309">
        <v>200</v>
      </c>
      <c r="J100" s="310" t="s">
        <v>739</v>
      </c>
      <c r="K100" s="287" t="s">
        <v>54</v>
      </c>
      <c r="L100" s="288">
        <v>1</v>
      </c>
      <c r="M100" s="311" t="s">
        <v>548</v>
      </c>
      <c r="N100" s="311">
        <v>0</v>
      </c>
      <c r="O100" s="311" t="s">
        <v>575</v>
      </c>
      <c r="P100" s="311">
        <v>0</v>
      </c>
      <c r="Q100" s="311">
        <v>0</v>
      </c>
      <c r="R100" s="311">
        <v>0</v>
      </c>
      <c r="S100" s="311">
        <v>0</v>
      </c>
      <c r="T100" s="312">
        <v>48</v>
      </c>
      <c r="U100" s="312">
        <v>1</v>
      </c>
      <c r="V100" s="313">
        <v>1</v>
      </c>
      <c r="W100" s="314"/>
      <c r="X100" s="314"/>
      <c r="Y100" s="315">
        <v>1</v>
      </c>
      <c r="Z100" s="316">
        <v>1</v>
      </c>
      <c r="AA100" s="313">
        <v>0</v>
      </c>
      <c r="AB100" s="312">
        <v>28.800000000000004</v>
      </c>
      <c r="AC100" s="317">
        <v>4608.0000000000009</v>
      </c>
      <c r="AD100" s="318" t="s">
        <v>129</v>
      </c>
      <c r="AE100" s="319"/>
      <c r="AF100" s="320"/>
      <c r="AG100" s="311"/>
      <c r="AH100" s="137"/>
      <c r="AI100" s="321"/>
      <c r="AJ100" s="322"/>
      <c r="AK100" s="322">
        <f t="shared" si="5"/>
        <v>0</v>
      </c>
      <c r="AL100" s="323">
        <f t="shared" si="6"/>
        <v>0</v>
      </c>
      <c r="AM100" s="324"/>
      <c r="AN100" s="309">
        <f t="shared" si="7"/>
        <v>0</v>
      </c>
      <c r="AO100" s="312"/>
      <c r="AP100" s="317">
        <f t="shared" si="8"/>
        <v>0</v>
      </c>
      <c r="AQ100" s="325"/>
      <c r="AR100" s="326"/>
      <c r="AS100" s="325"/>
      <c r="AT100" s="326"/>
      <c r="AU100" s="325"/>
      <c r="AV100" s="326"/>
      <c r="AW100" s="325"/>
      <c r="AX100" s="327"/>
      <c r="AY100" s="328">
        <f t="shared" si="9"/>
        <v>0</v>
      </c>
    </row>
    <row r="101" spans="2:51" ht="22.5" customHeight="1">
      <c r="B101" s="302" t="s">
        <v>603</v>
      </c>
      <c r="C101" s="303" t="s">
        <v>821</v>
      </c>
      <c r="D101" s="304" t="s">
        <v>565</v>
      </c>
      <c r="E101" s="305">
        <v>0</v>
      </c>
      <c r="F101" s="306"/>
      <c r="G101" s="307"/>
      <c r="H101" s="308">
        <v>3</v>
      </c>
      <c r="I101" s="309">
        <v>200</v>
      </c>
      <c r="J101" s="310" t="s">
        <v>731</v>
      </c>
      <c r="K101" s="287" t="s">
        <v>55</v>
      </c>
      <c r="L101" s="288">
        <v>1</v>
      </c>
      <c r="M101" s="311" t="s">
        <v>484</v>
      </c>
      <c r="N101" s="311">
        <v>0</v>
      </c>
      <c r="O101" s="311" t="s">
        <v>139</v>
      </c>
      <c r="P101" s="311" t="s">
        <v>559</v>
      </c>
      <c r="Q101" s="311">
        <v>0</v>
      </c>
      <c r="R101" s="311">
        <v>0</v>
      </c>
      <c r="S101" s="311">
        <v>0</v>
      </c>
      <c r="T101" s="312">
        <v>27</v>
      </c>
      <c r="U101" s="312">
        <v>1</v>
      </c>
      <c r="V101" s="313">
        <v>1</v>
      </c>
      <c r="W101" s="314"/>
      <c r="X101" s="314"/>
      <c r="Y101" s="315">
        <v>1</v>
      </c>
      <c r="Z101" s="316">
        <v>1</v>
      </c>
      <c r="AA101" s="313">
        <v>0</v>
      </c>
      <c r="AB101" s="312">
        <v>16.2</v>
      </c>
      <c r="AC101" s="317">
        <v>2592</v>
      </c>
      <c r="AD101" s="318" t="s">
        <v>30</v>
      </c>
      <c r="AE101" s="319"/>
      <c r="AF101" s="320"/>
      <c r="AG101" s="311"/>
      <c r="AH101" s="137"/>
      <c r="AI101" s="321"/>
      <c r="AJ101" s="322"/>
      <c r="AK101" s="322">
        <f t="shared" si="5"/>
        <v>0</v>
      </c>
      <c r="AL101" s="323">
        <f t="shared" si="6"/>
        <v>0</v>
      </c>
      <c r="AM101" s="324"/>
      <c r="AN101" s="309">
        <f t="shared" si="7"/>
        <v>0</v>
      </c>
      <c r="AO101" s="312"/>
      <c r="AP101" s="317">
        <f t="shared" si="8"/>
        <v>0</v>
      </c>
      <c r="AQ101" s="325"/>
      <c r="AR101" s="326"/>
      <c r="AS101" s="325"/>
      <c r="AT101" s="326"/>
      <c r="AU101" s="325"/>
      <c r="AV101" s="326"/>
      <c r="AW101" s="325"/>
      <c r="AX101" s="327"/>
      <c r="AY101" s="328">
        <f t="shared" si="9"/>
        <v>0</v>
      </c>
    </row>
    <row r="102" spans="2:51" ht="22.5" customHeight="1">
      <c r="B102" s="302" t="s">
        <v>747</v>
      </c>
      <c r="C102" s="303" t="s">
        <v>820</v>
      </c>
      <c r="D102" s="304" t="s">
        <v>565</v>
      </c>
      <c r="E102" s="305">
        <v>0</v>
      </c>
      <c r="F102" s="306"/>
      <c r="G102" s="307"/>
      <c r="H102" s="308">
        <v>3</v>
      </c>
      <c r="I102" s="309">
        <v>200</v>
      </c>
      <c r="J102" s="310" t="s">
        <v>754</v>
      </c>
      <c r="K102" s="287" t="s">
        <v>55</v>
      </c>
      <c r="L102" s="288">
        <v>1</v>
      </c>
      <c r="M102" s="311" t="s">
        <v>569</v>
      </c>
      <c r="N102" s="311">
        <v>0</v>
      </c>
      <c r="O102" s="311" t="s">
        <v>139</v>
      </c>
      <c r="P102" s="311" t="s">
        <v>559</v>
      </c>
      <c r="Q102" s="311">
        <v>0</v>
      </c>
      <c r="R102" s="311">
        <v>0</v>
      </c>
      <c r="S102" s="311">
        <v>0</v>
      </c>
      <c r="T102" s="312">
        <v>19</v>
      </c>
      <c r="U102" s="312">
        <v>2</v>
      </c>
      <c r="V102" s="313">
        <v>2</v>
      </c>
      <c r="W102" s="314"/>
      <c r="X102" s="314"/>
      <c r="Y102" s="315">
        <v>2</v>
      </c>
      <c r="Z102" s="316">
        <v>2</v>
      </c>
      <c r="AA102" s="313">
        <v>0</v>
      </c>
      <c r="AB102" s="312">
        <v>22.799999999999997</v>
      </c>
      <c r="AC102" s="317">
        <v>3647.9999999999995</v>
      </c>
      <c r="AD102" s="318" t="s">
        <v>30</v>
      </c>
      <c r="AE102" s="319"/>
      <c r="AF102" s="320"/>
      <c r="AG102" s="311"/>
      <c r="AH102" s="137"/>
      <c r="AI102" s="321"/>
      <c r="AJ102" s="322"/>
      <c r="AK102" s="322">
        <f t="shared" si="5"/>
        <v>0</v>
      </c>
      <c r="AL102" s="323">
        <f t="shared" si="6"/>
        <v>0</v>
      </c>
      <c r="AM102" s="324"/>
      <c r="AN102" s="309">
        <f t="shared" si="7"/>
        <v>0</v>
      </c>
      <c r="AO102" s="312"/>
      <c r="AP102" s="317">
        <f t="shared" si="8"/>
        <v>0</v>
      </c>
      <c r="AQ102" s="325"/>
      <c r="AR102" s="326"/>
      <c r="AS102" s="325"/>
      <c r="AT102" s="326"/>
      <c r="AU102" s="325"/>
      <c r="AV102" s="326"/>
      <c r="AW102" s="325"/>
      <c r="AX102" s="327"/>
      <c r="AY102" s="328">
        <f t="shared" si="9"/>
        <v>0</v>
      </c>
    </row>
    <row r="103" spans="2:51" ht="22.5" customHeight="1">
      <c r="B103" s="302" t="s">
        <v>747</v>
      </c>
      <c r="C103" s="303" t="s">
        <v>822</v>
      </c>
      <c r="D103" s="304"/>
      <c r="E103" s="305">
        <v>0</v>
      </c>
      <c r="F103" s="306"/>
      <c r="G103" s="307"/>
      <c r="H103" s="308">
        <v>3</v>
      </c>
      <c r="I103" s="309">
        <v>200</v>
      </c>
      <c r="J103" s="310" t="s">
        <v>739</v>
      </c>
      <c r="K103" s="287" t="s">
        <v>54</v>
      </c>
      <c r="L103" s="288">
        <v>1</v>
      </c>
      <c r="M103" s="311" t="s">
        <v>548</v>
      </c>
      <c r="N103" s="311">
        <v>0</v>
      </c>
      <c r="O103" s="311" t="s">
        <v>575</v>
      </c>
      <c r="P103" s="311">
        <v>0</v>
      </c>
      <c r="Q103" s="311">
        <v>0</v>
      </c>
      <c r="R103" s="311">
        <v>0</v>
      </c>
      <c r="S103" s="311">
        <v>0</v>
      </c>
      <c r="T103" s="312">
        <v>48</v>
      </c>
      <c r="U103" s="312">
        <v>1</v>
      </c>
      <c r="V103" s="313">
        <v>1</v>
      </c>
      <c r="W103" s="314"/>
      <c r="X103" s="314"/>
      <c r="Y103" s="315">
        <v>1</v>
      </c>
      <c r="Z103" s="316">
        <v>1</v>
      </c>
      <c r="AA103" s="313">
        <v>0</v>
      </c>
      <c r="AB103" s="312">
        <v>28.800000000000004</v>
      </c>
      <c r="AC103" s="317">
        <v>4608.0000000000009</v>
      </c>
      <c r="AD103" s="318" t="s">
        <v>129</v>
      </c>
      <c r="AE103" s="319"/>
      <c r="AF103" s="320"/>
      <c r="AG103" s="311"/>
      <c r="AH103" s="137"/>
      <c r="AI103" s="321"/>
      <c r="AJ103" s="322"/>
      <c r="AK103" s="322">
        <f t="shared" si="5"/>
        <v>0</v>
      </c>
      <c r="AL103" s="323">
        <f t="shared" si="6"/>
        <v>0</v>
      </c>
      <c r="AM103" s="324"/>
      <c r="AN103" s="309">
        <f t="shared" si="7"/>
        <v>0</v>
      </c>
      <c r="AO103" s="312"/>
      <c r="AP103" s="317">
        <f t="shared" si="8"/>
        <v>0</v>
      </c>
      <c r="AQ103" s="325"/>
      <c r="AR103" s="326"/>
      <c r="AS103" s="325"/>
      <c r="AT103" s="326"/>
      <c r="AU103" s="325"/>
      <c r="AV103" s="326"/>
      <c r="AW103" s="325"/>
      <c r="AX103" s="327"/>
      <c r="AY103" s="328">
        <f t="shared" si="9"/>
        <v>0</v>
      </c>
    </row>
    <row r="104" spans="2:51" ht="22.5" customHeight="1">
      <c r="B104" s="302" t="s">
        <v>603</v>
      </c>
      <c r="C104" s="303" t="s">
        <v>822</v>
      </c>
      <c r="D104" s="304" t="s">
        <v>565</v>
      </c>
      <c r="E104" s="305">
        <v>0</v>
      </c>
      <c r="F104" s="306"/>
      <c r="G104" s="307"/>
      <c r="H104" s="308">
        <v>3</v>
      </c>
      <c r="I104" s="309">
        <v>200</v>
      </c>
      <c r="J104" s="310" t="s">
        <v>731</v>
      </c>
      <c r="K104" s="287" t="s">
        <v>55</v>
      </c>
      <c r="L104" s="288">
        <v>1</v>
      </c>
      <c r="M104" s="311" t="s">
        <v>484</v>
      </c>
      <c r="N104" s="311">
        <v>0</v>
      </c>
      <c r="O104" s="311" t="s">
        <v>139</v>
      </c>
      <c r="P104" s="311" t="s">
        <v>559</v>
      </c>
      <c r="Q104" s="311">
        <v>0</v>
      </c>
      <c r="R104" s="311">
        <v>0</v>
      </c>
      <c r="S104" s="311">
        <v>0</v>
      </c>
      <c r="T104" s="312">
        <v>27</v>
      </c>
      <c r="U104" s="312">
        <v>2</v>
      </c>
      <c r="V104" s="313">
        <v>2</v>
      </c>
      <c r="W104" s="314"/>
      <c r="X104" s="314"/>
      <c r="Y104" s="315">
        <v>2</v>
      </c>
      <c r="Z104" s="316">
        <v>2</v>
      </c>
      <c r="AA104" s="313">
        <v>0</v>
      </c>
      <c r="AB104" s="312">
        <v>32.4</v>
      </c>
      <c r="AC104" s="317">
        <v>5184</v>
      </c>
      <c r="AD104" s="329" t="s">
        <v>30</v>
      </c>
      <c r="AE104" s="319"/>
      <c r="AF104" s="320"/>
      <c r="AG104" s="311"/>
      <c r="AH104" s="137"/>
      <c r="AI104" s="321"/>
      <c r="AJ104" s="322"/>
      <c r="AK104" s="322">
        <f t="shared" si="5"/>
        <v>0</v>
      </c>
      <c r="AL104" s="323">
        <f t="shared" si="6"/>
        <v>0</v>
      </c>
      <c r="AM104" s="324"/>
      <c r="AN104" s="309">
        <f t="shared" si="7"/>
        <v>0</v>
      </c>
      <c r="AO104" s="312"/>
      <c r="AP104" s="317">
        <f t="shared" si="8"/>
        <v>0</v>
      </c>
      <c r="AQ104" s="325"/>
      <c r="AR104" s="326"/>
      <c r="AS104" s="325"/>
      <c r="AT104" s="326"/>
      <c r="AU104" s="325"/>
      <c r="AV104" s="326"/>
      <c r="AW104" s="325"/>
      <c r="AX104" s="327"/>
      <c r="AY104" s="328">
        <f t="shared" si="9"/>
        <v>0</v>
      </c>
    </row>
    <row r="105" spans="2:51" ht="22.5" customHeight="1">
      <c r="B105" s="302" t="s">
        <v>603</v>
      </c>
      <c r="C105" s="303" t="s">
        <v>822</v>
      </c>
      <c r="D105" s="304" t="s">
        <v>565</v>
      </c>
      <c r="E105" s="305">
        <v>0</v>
      </c>
      <c r="F105" s="306"/>
      <c r="G105" s="307"/>
      <c r="H105" s="308">
        <v>3</v>
      </c>
      <c r="I105" s="309">
        <v>200</v>
      </c>
      <c r="J105" s="310" t="s">
        <v>754</v>
      </c>
      <c r="K105" s="287" t="s">
        <v>55</v>
      </c>
      <c r="L105" s="288">
        <v>1</v>
      </c>
      <c r="M105" s="311" t="s">
        <v>569</v>
      </c>
      <c r="N105" s="311">
        <v>0</v>
      </c>
      <c r="O105" s="311" t="s">
        <v>139</v>
      </c>
      <c r="P105" s="311" t="s">
        <v>559</v>
      </c>
      <c r="Q105" s="311">
        <v>0</v>
      </c>
      <c r="R105" s="311">
        <v>0</v>
      </c>
      <c r="S105" s="311">
        <v>0</v>
      </c>
      <c r="T105" s="312">
        <v>19</v>
      </c>
      <c r="U105" s="312">
        <v>1</v>
      </c>
      <c r="V105" s="313">
        <v>1</v>
      </c>
      <c r="W105" s="314"/>
      <c r="X105" s="314"/>
      <c r="Y105" s="315">
        <v>1</v>
      </c>
      <c r="Z105" s="316">
        <v>1</v>
      </c>
      <c r="AA105" s="313">
        <v>0</v>
      </c>
      <c r="AB105" s="312">
        <v>11.399999999999999</v>
      </c>
      <c r="AC105" s="317">
        <v>1823.9999999999998</v>
      </c>
      <c r="AD105" s="318" t="s">
        <v>30</v>
      </c>
      <c r="AE105" s="319"/>
      <c r="AF105" s="320"/>
      <c r="AG105" s="311"/>
      <c r="AH105" s="137"/>
      <c r="AI105" s="321"/>
      <c r="AJ105" s="322"/>
      <c r="AK105" s="322">
        <f t="shared" si="5"/>
        <v>0</v>
      </c>
      <c r="AL105" s="323">
        <f t="shared" si="6"/>
        <v>0</v>
      </c>
      <c r="AM105" s="324"/>
      <c r="AN105" s="309">
        <f t="shared" si="7"/>
        <v>0</v>
      </c>
      <c r="AO105" s="312"/>
      <c r="AP105" s="317">
        <f t="shared" si="8"/>
        <v>0</v>
      </c>
      <c r="AQ105" s="325"/>
      <c r="AR105" s="326"/>
      <c r="AS105" s="325"/>
      <c r="AT105" s="326"/>
      <c r="AU105" s="325"/>
      <c r="AV105" s="326"/>
      <c r="AW105" s="325"/>
      <c r="AX105" s="327"/>
      <c r="AY105" s="328">
        <f t="shared" si="9"/>
        <v>0</v>
      </c>
    </row>
    <row r="106" spans="2:51" ht="22.5" customHeight="1">
      <c r="B106" s="302" t="s">
        <v>747</v>
      </c>
      <c r="C106" s="303" t="s">
        <v>823</v>
      </c>
      <c r="D106" s="304"/>
      <c r="E106" s="305">
        <v>0</v>
      </c>
      <c r="F106" s="306"/>
      <c r="G106" s="307"/>
      <c r="H106" s="308">
        <v>3</v>
      </c>
      <c r="I106" s="309">
        <v>200</v>
      </c>
      <c r="J106" s="310" t="s">
        <v>824</v>
      </c>
      <c r="K106" s="287" t="s">
        <v>547</v>
      </c>
      <c r="L106" s="288">
        <v>2</v>
      </c>
      <c r="M106" s="311" t="s">
        <v>548</v>
      </c>
      <c r="N106" s="311">
        <v>0</v>
      </c>
      <c r="O106" s="311" t="s">
        <v>549</v>
      </c>
      <c r="P106" s="311" t="s">
        <v>550</v>
      </c>
      <c r="Q106" s="311">
        <v>0</v>
      </c>
      <c r="R106" s="311">
        <v>0</v>
      </c>
      <c r="S106" s="311">
        <v>0</v>
      </c>
      <c r="T106" s="312">
        <v>48</v>
      </c>
      <c r="U106" s="312">
        <v>48</v>
      </c>
      <c r="V106" s="313">
        <v>96</v>
      </c>
      <c r="W106" s="314"/>
      <c r="X106" s="314"/>
      <c r="Y106" s="315">
        <v>48</v>
      </c>
      <c r="Z106" s="316">
        <v>96</v>
      </c>
      <c r="AA106" s="313">
        <v>0</v>
      </c>
      <c r="AB106" s="312">
        <v>2764.8</v>
      </c>
      <c r="AC106" s="317">
        <v>442368</v>
      </c>
      <c r="AD106" s="329" t="s">
        <v>129</v>
      </c>
      <c r="AE106" s="319"/>
      <c r="AF106" s="320"/>
      <c r="AG106" s="311"/>
      <c r="AH106" s="137"/>
      <c r="AI106" s="321"/>
      <c r="AJ106" s="322"/>
      <c r="AK106" s="322">
        <f t="shared" si="5"/>
        <v>0</v>
      </c>
      <c r="AL106" s="323">
        <f t="shared" si="6"/>
        <v>0</v>
      </c>
      <c r="AM106" s="324"/>
      <c r="AN106" s="309">
        <f t="shared" si="7"/>
        <v>0</v>
      </c>
      <c r="AO106" s="312"/>
      <c r="AP106" s="317">
        <f t="shared" si="8"/>
        <v>0</v>
      </c>
      <c r="AQ106" s="325"/>
      <c r="AR106" s="326"/>
      <c r="AS106" s="325"/>
      <c r="AT106" s="326"/>
      <c r="AU106" s="325"/>
      <c r="AV106" s="326"/>
      <c r="AW106" s="325"/>
      <c r="AX106" s="327"/>
      <c r="AY106" s="328">
        <f t="shared" si="9"/>
        <v>0</v>
      </c>
    </row>
    <row r="107" spans="2:51" ht="22.5" customHeight="1">
      <c r="B107" s="302" t="s">
        <v>825</v>
      </c>
      <c r="C107" s="303" t="s">
        <v>826</v>
      </c>
      <c r="D107" s="304"/>
      <c r="E107" s="305">
        <v>0</v>
      </c>
      <c r="F107" s="306"/>
      <c r="G107" s="307"/>
      <c r="H107" s="308">
        <v>4</v>
      </c>
      <c r="I107" s="309">
        <v>200</v>
      </c>
      <c r="J107" s="310" t="s">
        <v>827</v>
      </c>
      <c r="K107" s="287" t="s">
        <v>776</v>
      </c>
      <c r="L107" s="288">
        <v>1</v>
      </c>
      <c r="M107" s="311" t="s">
        <v>777</v>
      </c>
      <c r="N107" s="311">
        <v>0</v>
      </c>
      <c r="O107" s="311" t="s">
        <v>233</v>
      </c>
      <c r="P107" s="311" t="s">
        <v>778</v>
      </c>
      <c r="Q107" s="311" t="s">
        <v>124</v>
      </c>
      <c r="R107" s="311">
        <v>0</v>
      </c>
      <c r="S107" s="311">
        <v>0</v>
      </c>
      <c r="T107" s="312">
        <v>70</v>
      </c>
      <c r="U107" s="312">
        <v>3</v>
      </c>
      <c r="V107" s="313">
        <v>3</v>
      </c>
      <c r="W107" s="314"/>
      <c r="X107" s="314"/>
      <c r="Y107" s="315">
        <v>3</v>
      </c>
      <c r="Z107" s="316">
        <v>3</v>
      </c>
      <c r="AA107" s="313">
        <v>0</v>
      </c>
      <c r="AB107" s="312">
        <v>168.00000000000003</v>
      </c>
      <c r="AC107" s="317">
        <v>26880.000000000004</v>
      </c>
      <c r="AD107" s="318" t="s">
        <v>129</v>
      </c>
      <c r="AE107" s="319"/>
      <c r="AF107" s="320"/>
      <c r="AG107" s="311"/>
      <c r="AH107" s="137"/>
      <c r="AI107" s="321"/>
      <c r="AJ107" s="322"/>
      <c r="AK107" s="322">
        <f t="shared" si="5"/>
        <v>0</v>
      </c>
      <c r="AL107" s="323">
        <f t="shared" si="6"/>
        <v>0</v>
      </c>
      <c r="AM107" s="324"/>
      <c r="AN107" s="309">
        <f t="shared" si="7"/>
        <v>0</v>
      </c>
      <c r="AO107" s="312"/>
      <c r="AP107" s="317">
        <f t="shared" si="8"/>
        <v>0</v>
      </c>
      <c r="AQ107" s="325"/>
      <c r="AR107" s="326"/>
      <c r="AS107" s="325"/>
      <c r="AT107" s="326"/>
      <c r="AU107" s="325"/>
      <c r="AV107" s="326"/>
      <c r="AW107" s="325"/>
      <c r="AX107" s="327"/>
      <c r="AY107" s="328">
        <f t="shared" si="9"/>
        <v>0</v>
      </c>
    </row>
    <row r="108" spans="2:51" ht="22.5" customHeight="1">
      <c r="B108" s="302" t="s">
        <v>750</v>
      </c>
      <c r="C108" s="303" t="s">
        <v>826</v>
      </c>
      <c r="D108" s="304"/>
      <c r="E108" s="305">
        <v>0</v>
      </c>
      <c r="F108" s="306"/>
      <c r="G108" s="307"/>
      <c r="H108" s="308">
        <v>4</v>
      </c>
      <c r="I108" s="309">
        <v>200</v>
      </c>
      <c r="J108" s="310" t="s">
        <v>828</v>
      </c>
      <c r="K108" s="287" t="s">
        <v>125</v>
      </c>
      <c r="L108" s="288">
        <v>1</v>
      </c>
      <c r="M108" s="311" t="s">
        <v>745</v>
      </c>
      <c r="N108" s="311">
        <v>0</v>
      </c>
      <c r="O108" s="311" t="s">
        <v>807</v>
      </c>
      <c r="P108" s="311" t="s">
        <v>808</v>
      </c>
      <c r="Q108" s="311" t="s">
        <v>124</v>
      </c>
      <c r="R108" s="311" t="s">
        <v>809</v>
      </c>
      <c r="S108" s="311">
        <v>0</v>
      </c>
      <c r="T108" s="312">
        <v>35</v>
      </c>
      <c r="U108" s="312">
        <v>3</v>
      </c>
      <c r="V108" s="313">
        <v>3</v>
      </c>
      <c r="W108" s="314"/>
      <c r="X108" s="314"/>
      <c r="Y108" s="315">
        <v>3</v>
      </c>
      <c r="Z108" s="316">
        <v>3</v>
      </c>
      <c r="AA108" s="313">
        <v>0</v>
      </c>
      <c r="AB108" s="312">
        <v>84.000000000000014</v>
      </c>
      <c r="AC108" s="317">
        <v>13440.000000000002</v>
      </c>
      <c r="AD108" s="318" t="s">
        <v>30</v>
      </c>
      <c r="AE108" s="319"/>
      <c r="AF108" s="320"/>
      <c r="AG108" s="311"/>
      <c r="AH108" s="137"/>
      <c r="AI108" s="321"/>
      <c r="AJ108" s="322"/>
      <c r="AK108" s="322">
        <f t="shared" si="5"/>
        <v>0</v>
      </c>
      <c r="AL108" s="323">
        <f t="shared" si="6"/>
        <v>0</v>
      </c>
      <c r="AM108" s="324"/>
      <c r="AN108" s="309">
        <f t="shared" si="7"/>
        <v>0</v>
      </c>
      <c r="AO108" s="312"/>
      <c r="AP108" s="317">
        <f t="shared" si="8"/>
        <v>0</v>
      </c>
      <c r="AQ108" s="325"/>
      <c r="AR108" s="326"/>
      <c r="AS108" s="325"/>
      <c r="AT108" s="326"/>
      <c r="AU108" s="325"/>
      <c r="AV108" s="326"/>
      <c r="AW108" s="325"/>
      <c r="AX108" s="327"/>
      <c r="AY108" s="328">
        <f t="shared" si="9"/>
        <v>0</v>
      </c>
    </row>
    <row r="109" spans="2:51" ht="22.5" customHeight="1">
      <c r="B109" s="302" t="s">
        <v>825</v>
      </c>
      <c r="C109" s="303" t="s">
        <v>829</v>
      </c>
      <c r="D109" s="304"/>
      <c r="E109" s="305">
        <v>0</v>
      </c>
      <c r="F109" s="306"/>
      <c r="G109" s="307"/>
      <c r="H109" s="308">
        <v>3</v>
      </c>
      <c r="I109" s="309">
        <v>200</v>
      </c>
      <c r="J109" s="310" t="s">
        <v>830</v>
      </c>
      <c r="K109" s="287" t="s">
        <v>630</v>
      </c>
      <c r="L109" s="288">
        <v>2</v>
      </c>
      <c r="M109" s="311" t="s">
        <v>548</v>
      </c>
      <c r="N109" s="311">
        <v>0</v>
      </c>
      <c r="O109" s="311" t="s">
        <v>659</v>
      </c>
      <c r="P109" s="311" t="s">
        <v>831</v>
      </c>
      <c r="Q109" s="311">
        <v>0</v>
      </c>
      <c r="R109" s="311">
        <v>0</v>
      </c>
      <c r="S109" s="311">
        <v>0</v>
      </c>
      <c r="T109" s="312">
        <v>48</v>
      </c>
      <c r="U109" s="312">
        <v>3</v>
      </c>
      <c r="V109" s="313">
        <v>6</v>
      </c>
      <c r="W109" s="314"/>
      <c r="X109" s="314"/>
      <c r="Y109" s="315">
        <v>3</v>
      </c>
      <c r="Z109" s="316">
        <v>6</v>
      </c>
      <c r="AA109" s="313">
        <v>0</v>
      </c>
      <c r="AB109" s="312">
        <v>172.8</v>
      </c>
      <c r="AC109" s="317">
        <v>27648</v>
      </c>
      <c r="AD109" s="318" t="s">
        <v>129</v>
      </c>
      <c r="AE109" s="319"/>
      <c r="AF109" s="320"/>
      <c r="AG109" s="311"/>
      <c r="AH109" s="137"/>
      <c r="AI109" s="321"/>
      <c r="AJ109" s="322"/>
      <c r="AK109" s="322">
        <f t="shared" si="5"/>
        <v>0</v>
      </c>
      <c r="AL109" s="323">
        <f t="shared" si="6"/>
        <v>0</v>
      </c>
      <c r="AM109" s="324"/>
      <c r="AN109" s="309">
        <f t="shared" si="7"/>
        <v>0</v>
      </c>
      <c r="AO109" s="312"/>
      <c r="AP109" s="317">
        <f t="shared" si="8"/>
        <v>0</v>
      </c>
      <c r="AQ109" s="325"/>
      <c r="AR109" s="326"/>
      <c r="AS109" s="325"/>
      <c r="AT109" s="326"/>
      <c r="AU109" s="325"/>
      <c r="AV109" s="326"/>
      <c r="AW109" s="325"/>
      <c r="AX109" s="327"/>
      <c r="AY109" s="328">
        <f t="shared" si="9"/>
        <v>0</v>
      </c>
    </row>
    <row r="110" spans="2:51" ht="22.5" customHeight="1">
      <c r="B110" s="302" t="s">
        <v>747</v>
      </c>
      <c r="C110" s="303" t="s">
        <v>832</v>
      </c>
      <c r="D110" s="304"/>
      <c r="E110" s="305">
        <v>0</v>
      </c>
      <c r="F110" s="306"/>
      <c r="G110" s="307"/>
      <c r="H110" s="308">
        <v>3</v>
      </c>
      <c r="I110" s="309">
        <v>200</v>
      </c>
      <c r="J110" s="310" t="s">
        <v>833</v>
      </c>
      <c r="K110" s="287" t="s">
        <v>630</v>
      </c>
      <c r="L110" s="288">
        <v>1</v>
      </c>
      <c r="M110" s="311" t="s">
        <v>548</v>
      </c>
      <c r="N110" s="311">
        <v>0</v>
      </c>
      <c r="O110" s="311" t="s">
        <v>456</v>
      </c>
      <c r="P110" s="311">
        <v>0</v>
      </c>
      <c r="Q110" s="311">
        <v>0</v>
      </c>
      <c r="R110" s="311">
        <v>0</v>
      </c>
      <c r="S110" s="311">
        <v>0</v>
      </c>
      <c r="T110" s="312">
        <v>48</v>
      </c>
      <c r="U110" s="312">
        <v>1</v>
      </c>
      <c r="V110" s="313">
        <v>1</v>
      </c>
      <c r="W110" s="314"/>
      <c r="X110" s="314"/>
      <c r="Y110" s="315">
        <v>1</v>
      </c>
      <c r="Z110" s="316">
        <v>1</v>
      </c>
      <c r="AA110" s="313">
        <v>0</v>
      </c>
      <c r="AB110" s="312">
        <v>28.800000000000004</v>
      </c>
      <c r="AC110" s="317">
        <v>4608.0000000000009</v>
      </c>
      <c r="AD110" s="318" t="s">
        <v>129</v>
      </c>
      <c r="AE110" s="319"/>
      <c r="AF110" s="320"/>
      <c r="AG110" s="311"/>
      <c r="AH110" s="137"/>
      <c r="AI110" s="321"/>
      <c r="AJ110" s="322"/>
      <c r="AK110" s="322">
        <f t="shared" si="5"/>
        <v>0</v>
      </c>
      <c r="AL110" s="323">
        <f t="shared" si="6"/>
        <v>0</v>
      </c>
      <c r="AM110" s="324"/>
      <c r="AN110" s="309">
        <f t="shared" si="7"/>
        <v>0</v>
      </c>
      <c r="AO110" s="312"/>
      <c r="AP110" s="317">
        <f t="shared" si="8"/>
        <v>0</v>
      </c>
      <c r="AQ110" s="325"/>
      <c r="AR110" s="326"/>
      <c r="AS110" s="325"/>
      <c r="AT110" s="326"/>
      <c r="AU110" s="325"/>
      <c r="AV110" s="326"/>
      <c r="AW110" s="325"/>
      <c r="AX110" s="327"/>
      <c r="AY110" s="328">
        <f t="shared" si="9"/>
        <v>0</v>
      </c>
    </row>
    <row r="111" spans="2:51" ht="22.5" customHeight="1">
      <c r="B111" s="302" t="s">
        <v>825</v>
      </c>
      <c r="C111" s="303" t="s">
        <v>832</v>
      </c>
      <c r="D111" s="304"/>
      <c r="E111" s="305">
        <v>0</v>
      </c>
      <c r="F111" s="306"/>
      <c r="G111" s="307"/>
      <c r="H111" s="308">
        <v>3</v>
      </c>
      <c r="I111" s="309">
        <v>200</v>
      </c>
      <c r="J111" s="310" t="s">
        <v>790</v>
      </c>
      <c r="K111" s="287" t="s">
        <v>55</v>
      </c>
      <c r="L111" s="288">
        <v>1</v>
      </c>
      <c r="M111" s="311" t="s">
        <v>569</v>
      </c>
      <c r="N111" s="311">
        <v>0</v>
      </c>
      <c r="O111" s="311" t="s">
        <v>139</v>
      </c>
      <c r="P111" s="311" t="s">
        <v>559</v>
      </c>
      <c r="Q111" s="311">
        <v>0</v>
      </c>
      <c r="R111" s="311">
        <v>0</v>
      </c>
      <c r="S111" s="311">
        <v>0</v>
      </c>
      <c r="T111" s="312">
        <v>19</v>
      </c>
      <c r="U111" s="312">
        <v>1</v>
      </c>
      <c r="V111" s="313">
        <v>1</v>
      </c>
      <c r="W111" s="314"/>
      <c r="X111" s="314"/>
      <c r="Y111" s="315">
        <v>1</v>
      </c>
      <c r="Z111" s="316">
        <v>1</v>
      </c>
      <c r="AA111" s="313">
        <v>0</v>
      </c>
      <c r="AB111" s="312">
        <v>11.399999999999999</v>
      </c>
      <c r="AC111" s="317">
        <v>1823.9999999999998</v>
      </c>
      <c r="AD111" s="318" t="s">
        <v>30</v>
      </c>
      <c r="AE111" s="319"/>
      <c r="AF111" s="320"/>
      <c r="AG111" s="311"/>
      <c r="AH111" s="137"/>
      <c r="AI111" s="321"/>
      <c r="AJ111" s="322"/>
      <c r="AK111" s="322">
        <f t="shared" si="5"/>
        <v>0</v>
      </c>
      <c r="AL111" s="323">
        <f t="shared" si="6"/>
        <v>0</v>
      </c>
      <c r="AM111" s="324"/>
      <c r="AN111" s="309">
        <f t="shared" si="7"/>
        <v>0</v>
      </c>
      <c r="AO111" s="312"/>
      <c r="AP111" s="317">
        <f t="shared" si="8"/>
        <v>0</v>
      </c>
      <c r="AQ111" s="325"/>
      <c r="AR111" s="326"/>
      <c r="AS111" s="325"/>
      <c r="AT111" s="326"/>
      <c r="AU111" s="325"/>
      <c r="AV111" s="326"/>
      <c r="AW111" s="325"/>
      <c r="AX111" s="327"/>
      <c r="AY111" s="328">
        <f t="shared" si="9"/>
        <v>0</v>
      </c>
    </row>
    <row r="112" spans="2:51" ht="22.5" customHeight="1">
      <c r="B112" s="302" t="s">
        <v>592</v>
      </c>
      <c r="C112" s="303" t="s">
        <v>834</v>
      </c>
      <c r="D112" s="304"/>
      <c r="E112" s="305">
        <v>0</v>
      </c>
      <c r="F112" s="306"/>
      <c r="G112" s="307"/>
      <c r="H112" s="308">
        <v>3</v>
      </c>
      <c r="I112" s="309">
        <v>200</v>
      </c>
      <c r="J112" s="310" t="s">
        <v>833</v>
      </c>
      <c r="K112" s="287" t="s">
        <v>630</v>
      </c>
      <c r="L112" s="288">
        <v>1</v>
      </c>
      <c r="M112" s="311" t="s">
        <v>548</v>
      </c>
      <c r="N112" s="311">
        <v>0</v>
      </c>
      <c r="O112" s="311" t="s">
        <v>456</v>
      </c>
      <c r="P112" s="311">
        <v>0</v>
      </c>
      <c r="Q112" s="311">
        <v>0</v>
      </c>
      <c r="R112" s="311">
        <v>0</v>
      </c>
      <c r="S112" s="311">
        <v>0</v>
      </c>
      <c r="T112" s="312">
        <v>48</v>
      </c>
      <c r="U112" s="312">
        <v>2</v>
      </c>
      <c r="V112" s="313">
        <v>2</v>
      </c>
      <c r="W112" s="314"/>
      <c r="X112" s="314"/>
      <c r="Y112" s="315">
        <v>2</v>
      </c>
      <c r="Z112" s="316">
        <v>2</v>
      </c>
      <c r="AA112" s="313">
        <v>0</v>
      </c>
      <c r="AB112" s="312">
        <v>57.600000000000009</v>
      </c>
      <c r="AC112" s="317">
        <v>9216.0000000000018</v>
      </c>
      <c r="AD112" s="318" t="s">
        <v>129</v>
      </c>
      <c r="AE112" s="319"/>
      <c r="AF112" s="320"/>
      <c r="AG112" s="311"/>
      <c r="AH112" s="137"/>
      <c r="AI112" s="321"/>
      <c r="AJ112" s="322"/>
      <c r="AK112" s="322">
        <f t="shared" si="5"/>
        <v>0</v>
      </c>
      <c r="AL112" s="323">
        <f t="shared" si="6"/>
        <v>0</v>
      </c>
      <c r="AM112" s="324"/>
      <c r="AN112" s="309">
        <f t="shared" si="7"/>
        <v>0</v>
      </c>
      <c r="AO112" s="312"/>
      <c r="AP112" s="317">
        <f t="shared" si="8"/>
        <v>0</v>
      </c>
      <c r="AQ112" s="325"/>
      <c r="AR112" s="326"/>
      <c r="AS112" s="325"/>
      <c r="AT112" s="326"/>
      <c r="AU112" s="325"/>
      <c r="AV112" s="326"/>
      <c r="AW112" s="325"/>
      <c r="AX112" s="327"/>
      <c r="AY112" s="328">
        <f t="shared" si="9"/>
        <v>0</v>
      </c>
    </row>
    <row r="113" spans="2:51" ht="22.5" customHeight="1">
      <c r="B113" s="302" t="s">
        <v>825</v>
      </c>
      <c r="C113" s="303" t="s">
        <v>834</v>
      </c>
      <c r="D113" s="304"/>
      <c r="E113" s="305">
        <v>0</v>
      </c>
      <c r="F113" s="306"/>
      <c r="G113" s="307"/>
      <c r="H113" s="308">
        <v>3</v>
      </c>
      <c r="I113" s="309">
        <v>200</v>
      </c>
      <c r="J113" s="310" t="s">
        <v>835</v>
      </c>
      <c r="K113" s="287" t="s">
        <v>55</v>
      </c>
      <c r="L113" s="288">
        <v>1</v>
      </c>
      <c r="M113" s="311" t="s">
        <v>569</v>
      </c>
      <c r="N113" s="311">
        <v>0</v>
      </c>
      <c r="O113" s="311" t="s">
        <v>139</v>
      </c>
      <c r="P113" s="311" t="s">
        <v>559</v>
      </c>
      <c r="Q113" s="311">
        <v>0</v>
      </c>
      <c r="R113" s="311">
        <v>0</v>
      </c>
      <c r="S113" s="311">
        <v>0</v>
      </c>
      <c r="T113" s="312">
        <v>19</v>
      </c>
      <c r="U113" s="312">
        <v>1</v>
      </c>
      <c r="V113" s="313">
        <v>1</v>
      </c>
      <c r="W113" s="314"/>
      <c r="X113" s="314"/>
      <c r="Y113" s="315">
        <v>1</v>
      </c>
      <c r="Z113" s="316">
        <v>1</v>
      </c>
      <c r="AA113" s="313">
        <v>0</v>
      </c>
      <c r="AB113" s="312">
        <v>11.399999999999999</v>
      </c>
      <c r="AC113" s="317">
        <v>1823.9999999999998</v>
      </c>
      <c r="AD113" s="318" t="s">
        <v>30</v>
      </c>
      <c r="AE113" s="319"/>
      <c r="AF113" s="320"/>
      <c r="AG113" s="311"/>
      <c r="AH113" s="137"/>
      <c r="AI113" s="321"/>
      <c r="AJ113" s="322"/>
      <c r="AK113" s="322">
        <f t="shared" si="5"/>
        <v>0</v>
      </c>
      <c r="AL113" s="323">
        <f t="shared" si="6"/>
        <v>0</v>
      </c>
      <c r="AM113" s="324"/>
      <c r="AN113" s="309">
        <f t="shared" si="7"/>
        <v>0</v>
      </c>
      <c r="AO113" s="312"/>
      <c r="AP113" s="317">
        <f t="shared" si="8"/>
        <v>0</v>
      </c>
      <c r="AQ113" s="325"/>
      <c r="AR113" s="326"/>
      <c r="AS113" s="325"/>
      <c r="AT113" s="326"/>
      <c r="AU113" s="325"/>
      <c r="AV113" s="326"/>
      <c r="AW113" s="325"/>
      <c r="AX113" s="327"/>
      <c r="AY113" s="328">
        <f t="shared" si="9"/>
        <v>0</v>
      </c>
    </row>
    <row r="114" spans="2:51" ht="22.5" customHeight="1">
      <c r="B114" s="302" t="s">
        <v>592</v>
      </c>
      <c r="C114" s="303" t="s">
        <v>836</v>
      </c>
      <c r="D114" s="304"/>
      <c r="E114" s="305">
        <v>0</v>
      </c>
      <c r="F114" s="306"/>
      <c r="G114" s="307"/>
      <c r="H114" s="308">
        <v>4</v>
      </c>
      <c r="I114" s="309">
        <v>200</v>
      </c>
      <c r="J114" s="310" t="s">
        <v>837</v>
      </c>
      <c r="K114" s="287" t="s">
        <v>725</v>
      </c>
      <c r="L114" s="288">
        <v>1</v>
      </c>
      <c r="M114" s="311" t="s">
        <v>726</v>
      </c>
      <c r="N114" s="311">
        <v>0</v>
      </c>
      <c r="O114" s="311" t="s">
        <v>727</v>
      </c>
      <c r="P114" s="311" t="s">
        <v>728</v>
      </c>
      <c r="Q114" s="311" t="s">
        <v>124</v>
      </c>
      <c r="R114" s="311" t="s">
        <v>559</v>
      </c>
      <c r="S114" s="311">
        <v>0</v>
      </c>
      <c r="T114" s="312">
        <v>150</v>
      </c>
      <c r="U114" s="312">
        <v>6</v>
      </c>
      <c r="V114" s="313">
        <v>6</v>
      </c>
      <c r="W114" s="314"/>
      <c r="X114" s="314"/>
      <c r="Y114" s="315">
        <v>6</v>
      </c>
      <c r="Z114" s="316">
        <v>6</v>
      </c>
      <c r="AA114" s="313">
        <v>0</v>
      </c>
      <c r="AB114" s="312">
        <v>720</v>
      </c>
      <c r="AC114" s="317">
        <v>115200</v>
      </c>
      <c r="AD114" s="318" t="s">
        <v>30</v>
      </c>
      <c r="AE114" s="319"/>
      <c r="AF114" s="320"/>
      <c r="AG114" s="311"/>
      <c r="AH114" s="137"/>
      <c r="AI114" s="321"/>
      <c r="AJ114" s="322"/>
      <c r="AK114" s="322">
        <f t="shared" si="5"/>
        <v>0</v>
      </c>
      <c r="AL114" s="323">
        <f t="shared" si="6"/>
        <v>0</v>
      </c>
      <c r="AM114" s="324"/>
      <c r="AN114" s="309">
        <f t="shared" si="7"/>
        <v>0</v>
      </c>
      <c r="AO114" s="312"/>
      <c r="AP114" s="317">
        <f t="shared" si="8"/>
        <v>0</v>
      </c>
      <c r="AQ114" s="325"/>
      <c r="AR114" s="326"/>
      <c r="AS114" s="325"/>
      <c r="AT114" s="326"/>
      <c r="AU114" s="325"/>
      <c r="AV114" s="326"/>
      <c r="AW114" s="325"/>
      <c r="AX114" s="327"/>
      <c r="AY114" s="328">
        <f t="shared" si="9"/>
        <v>0</v>
      </c>
    </row>
    <row r="115" spans="2:51" ht="22.5" customHeight="1">
      <c r="B115" s="302" t="s">
        <v>592</v>
      </c>
      <c r="C115" s="303" t="s">
        <v>838</v>
      </c>
      <c r="D115" s="304"/>
      <c r="E115" s="305">
        <v>0</v>
      </c>
      <c r="F115" s="306"/>
      <c r="G115" s="307"/>
      <c r="H115" s="308">
        <v>4</v>
      </c>
      <c r="I115" s="309">
        <v>200</v>
      </c>
      <c r="J115" s="310" t="s">
        <v>839</v>
      </c>
      <c r="K115" s="287" t="s">
        <v>744</v>
      </c>
      <c r="L115" s="288">
        <v>1</v>
      </c>
      <c r="M115" s="311" t="s">
        <v>745</v>
      </c>
      <c r="N115" s="311">
        <v>0</v>
      </c>
      <c r="O115" s="311" t="s">
        <v>261</v>
      </c>
      <c r="P115" s="311" t="s">
        <v>746</v>
      </c>
      <c r="Q115" s="311" t="s">
        <v>631</v>
      </c>
      <c r="R115" s="311" t="s">
        <v>124</v>
      </c>
      <c r="S115" s="311">
        <v>0</v>
      </c>
      <c r="T115" s="312">
        <v>35</v>
      </c>
      <c r="U115" s="312">
        <v>10</v>
      </c>
      <c r="V115" s="313">
        <v>10</v>
      </c>
      <c r="W115" s="314"/>
      <c r="X115" s="314"/>
      <c r="Y115" s="315">
        <v>10</v>
      </c>
      <c r="Z115" s="316">
        <v>10</v>
      </c>
      <c r="AA115" s="313">
        <v>0</v>
      </c>
      <c r="AB115" s="312">
        <v>280.00000000000006</v>
      </c>
      <c r="AC115" s="317">
        <v>44800.000000000007</v>
      </c>
      <c r="AD115" s="318" t="s">
        <v>30</v>
      </c>
      <c r="AE115" s="319"/>
      <c r="AF115" s="320"/>
      <c r="AG115" s="311"/>
      <c r="AH115" s="137"/>
      <c r="AI115" s="321"/>
      <c r="AJ115" s="322"/>
      <c r="AK115" s="322">
        <f t="shared" si="5"/>
        <v>0</v>
      </c>
      <c r="AL115" s="323">
        <f t="shared" si="6"/>
        <v>0</v>
      </c>
      <c r="AM115" s="324"/>
      <c r="AN115" s="309">
        <f t="shared" si="7"/>
        <v>0</v>
      </c>
      <c r="AO115" s="312"/>
      <c r="AP115" s="317">
        <f t="shared" si="8"/>
        <v>0</v>
      </c>
      <c r="AQ115" s="325"/>
      <c r="AR115" s="326"/>
      <c r="AS115" s="325"/>
      <c r="AT115" s="326"/>
      <c r="AU115" s="325"/>
      <c r="AV115" s="326"/>
      <c r="AW115" s="325"/>
      <c r="AX115" s="327"/>
      <c r="AY115" s="328">
        <f t="shared" si="9"/>
        <v>0</v>
      </c>
    </row>
    <row r="116" spans="2:51" ht="22.5" customHeight="1">
      <c r="B116" s="302" t="s">
        <v>840</v>
      </c>
      <c r="C116" s="303" t="s">
        <v>841</v>
      </c>
      <c r="D116" s="304"/>
      <c r="E116" s="305">
        <v>0</v>
      </c>
      <c r="F116" s="306"/>
      <c r="G116" s="307"/>
      <c r="H116" s="308">
        <v>4</v>
      </c>
      <c r="I116" s="309">
        <v>200</v>
      </c>
      <c r="J116" s="310" t="s">
        <v>842</v>
      </c>
      <c r="K116" s="287" t="s">
        <v>744</v>
      </c>
      <c r="L116" s="288">
        <v>1</v>
      </c>
      <c r="M116" s="311" t="s">
        <v>745</v>
      </c>
      <c r="N116" s="311">
        <v>0</v>
      </c>
      <c r="O116" s="311" t="s">
        <v>261</v>
      </c>
      <c r="P116" s="311" t="s">
        <v>746</v>
      </c>
      <c r="Q116" s="311" t="s">
        <v>631</v>
      </c>
      <c r="R116" s="311" t="s">
        <v>124</v>
      </c>
      <c r="S116" s="311">
        <v>0</v>
      </c>
      <c r="T116" s="312">
        <v>35</v>
      </c>
      <c r="U116" s="312">
        <v>19</v>
      </c>
      <c r="V116" s="313">
        <v>19</v>
      </c>
      <c r="W116" s="314"/>
      <c r="X116" s="314"/>
      <c r="Y116" s="315">
        <v>19</v>
      </c>
      <c r="Z116" s="316">
        <v>19</v>
      </c>
      <c r="AA116" s="313">
        <v>0</v>
      </c>
      <c r="AB116" s="312">
        <v>532.00000000000011</v>
      </c>
      <c r="AC116" s="317">
        <v>85120.000000000015</v>
      </c>
      <c r="AD116" s="318" t="s">
        <v>30</v>
      </c>
      <c r="AE116" s="319"/>
      <c r="AF116" s="320"/>
      <c r="AG116" s="311"/>
      <c r="AH116" s="137"/>
      <c r="AI116" s="321"/>
      <c r="AJ116" s="322"/>
      <c r="AK116" s="322">
        <f t="shared" si="5"/>
        <v>0</v>
      </c>
      <c r="AL116" s="323">
        <f t="shared" si="6"/>
        <v>0</v>
      </c>
      <c r="AM116" s="324"/>
      <c r="AN116" s="309">
        <f t="shared" si="7"/>
        <v>0</v>
      </c>
      <c r="AO116" s="312"/>
      <c r="AP116" s="317">
        <f t="shared" si="8"/>
        <v>0</v>
      </c>
      <c r="AQ116" s="325"/>
      <c r="AR116" s="326"/>
      <c r="AS116" s="325"/>
      <c r="AT116" s="326"/>
      <c r="AU116" s="325"/>
      <c r="AV116" s="326"/>
      <c r="AW116" s="325"/>
      <c r="AX116" s="327"/>
      <c r="AY116" s="328">
        <f t="shared" si="9"/>
        <v>0</v>
      </c>
    </row>
    <row r="117" spans="2:51" ht="22.5" customHeight="1">
      <c r="B117" s="302" t="s">
        <v>840</v>
      </c>
      <c r="C117" s="303" t="s">
        <v>843</v>
      </c>
      <c r="D117" s="304"/>
      <c r="E117" s="305">
        <v>0</v>
      </c>
      <c r="F117" s="306"/>
      <c r="G117" s="307"/>
      <c r="H117" s="308">
        <v>8.5</v>
      </c>
      <c r="I117" s="309">
        <v>245</v>
      </c>
      <c r="J117" s="310" t="s">
        <v>844</v>
      </c>
      <c r="K117" s="287" t="s">
        <v>55</v>
      </c>
      <c r="L117" s="288">
        <v>1</v>
      </c>
      <c r="M117" s="311" t="s">
        <v>484</v>
      </c>
      <c r="N117" s="311">
        <v>0</v>
      </c>
      <c r="O117" s="311" t="s">
        <v>139</v>
      </c>
      <c r="P117" s="311" t="s">
        <v>559</v>
      </c>
      <c r="Q117" s="311">
        <v>0</v>
      </c>
      <c r="R117" s="311">
        <v>0</v>
      </c>
      <c r="S117" s="311">
        <v>0</v>
      </c>
      <c r="T117" s="312">
        <v>27</v>
      </c>
      <c r="U117" s="312">
        <v>95</v>
      </c>
      <c r="V117" s="313">
        <v>95</v>
      </c>
      <c r="W117" s="314"/>
      <c r="X117" s="314"/>
      <c r="Y117" s="315">
        <v>95</v>
      </c>
      <c r="Z117" s="316">
        <v>95</v>
      </c>
      <c r="AA117" s="313">
        <v>0</v>
      </c>
      <c r="AB117" s="312">
        <v>5341.6125000000002</v>
      </c>
      <c r="AC117" s="317">
        <v>854658</v>
      </c>
      <c r="AD117" s="318" t="s">
        <v>30</v>
      </c>
      <c r="AE117" s="319"/>
      <c r="AF117" s="320"/>
      <c r="AG117" s="311"/>
      <c r="AH117" s="137"/>
      <c r="AI117" s="321"/>
      <c r="AJ117" s="322"/>
      <c r="AK117" s="322">
        <f t="shared" si="5"/>
        <v>0</v>
      </c>
      <c r="AL117" s="323">
        <f t="shared" si="6"/>
        <v>0</v>
      </c>
      <c r="AM117" s="324"/>
      <c r="AN117" s="309">
        <f t="shared" si="7"/>
        <v>0</v>
      </c>
      <c r="AO117" s="312"/>
      <c r="AP117" s="317">
        <f t="shared" si="8"/>
        <v>0</v>
      </c>
      <c r="AQ117" s="325"/>
      <c r="AR117" s="326"/>
      <c r="AS117" s="325"/>
      <c r="AT117" s="326"/>
      <c r="AU117" s="325"/>
      <c r="AV117" s="326"/>
      <c r="AW117" s="325"/>
      <c r="AX117" s="327"/>
      <c r="AY117" s="328">
        <f t="shared" si="9"/>
        <v>0</v>
      </c>
    </row>
    <row r="118" spans="2:51" ht="22.5" customHeight="1">
      <c r="B118" s="302" t="s">
        <v>592</v>
      </c>
      <c r="C118" s="303" t="s">
        <v>845</v>
      </c>
      <c r="D118" s="304"/>
      <c r="E118" s="305">
        <v>0</v>
      </c>
      <c r="F118" s="306"/>
      <c r="G118" s="307"/>
      <c r="H118" s="308">
        <v>3</v>
      </c>
      <c r="I118" s="309">
        <v>200</v>
      </c>
      <c r="J118" s="310" t="s">
        <v>846</v>
      </c>
      <c r="K118" s="287" t="s">
        <v>630</v>
      </c>
      <c r="L118" s="288">
        <v>2</v>
      </c>
      <c r="M118" s="311" t="s">
        <v>548</v>
      </c>
      <c r="N118" s="311">
        <v>0</v>
      </c>
      <c r="O118" s="311" t="s">
        <v>659</v>
      </c>
      <c r="P118" s="311">
        <v>0</v>
      </c>
      <c r="Q118" s="311">
        <v>0</v>
      </c>
      <c r="R118" s="311">
        <v>0</v>
      </c>
      <c r="S118" s="311">
        <v>0</v>
      </c>
      <c r="T118" s="312">
        <v>48</v>
      </c>
      <c r="U118" s="312">
        <v>8</v>
      </c>
      <c r="V118" s="313">
        <v>16</v>
      </c>
      <c r="W118" s="314"/>
      <c r="X118" s="314"/>
      <c r="Y118" s="315">
        <v>8</v>
      </c>
      <c r="Z118" s="316">
        <v>16</v>
      </c>
      <c r="AA118" s="313">
        <v>0</v>
      </c>
      <c r="AB118" s="312">
        <v>460.80000000000007</v>
      </c>
      <c r="AC118" s="317">
        <v>73728.000000000015</v>
      </c>
      <c r="AD118" s="318" t="s">
        <v>129</v>
      </c>
      <c r="AE118" s="319"/>
      <c r="AF118" s="320"/>
      <c r="AG118" s="311"/>
      <c r="AH118" s="137"/>
      <c r="AI118" s="321"/>
      <c r="AJ118" s="322"/>
      <c r="AK118" s="322">
        <f t="shared" si="5"/>
        <v>0</v>
      </c>
      <c r="AL118" s="323">
        <f t="shared" si="6"/>
        <v>0</v>
      </c>
      <c r="AM118" s="324"/>
      <c r="AN118" s="309">
        <f t="shared" si="7"/>
        <v>0</v>
      </c>
      <c r="AO118" s="312"/>
      <c r="AP118" s="317">
        <f t="shared" si="8"/>
        <v>0</v>
      </c>
      <c r="AQ118" s="325"/>
      <c r="AR118" s="326"/>
      <c r="AS118" s="325"/>
      <c r="AT118" s="326"/>
      <c r="AU118" s="325"/>
      <c r="AV118" s="326"/>
      <c r="AW118" s="325"/>
      <c r="AX118" s="327"/>
      <c r="AY118" s="328">
        <f t="shared" si="9"/>
        <v>0</v>
      </c>
    </row>
    <row r="119" spans="2:51" ht="22.5" customHeight="1">
      <c r="B119" s="302" t="s">
        <v>603</v>
      </c>
      <c r="C119" s="303" t="s">
        <v>332</v>
      </c>
      <c r="D119" s="304"/>
      <c r="E119" s="305">
        <v>0</v>
      </c>
      <c r="F119" s="306"/>
      <c r="G119" s="307"/>
      <c r="H119" s="308">
        <v>1</v>
      </c>
      <c r="I119" s="309">
        <v>20</v>
      </c>
      <c r="J119" s="310" t="s">
        <v>646</v>
      </c>
      <c r="K119" s="287" t="s">
        <v>432</v>
      </c>
      <c r="L119" s="288">
        <v>1</v>
      </c>
      <c r="M119" s="311" t="s">
        <v>548</v>
      </c>
      <c r="N119" s="311">
        <v>0</v>
      </c>
      <c r="O119" s="311" t="s">
        <v>575</v>
      </c>
      <c r="P119" s="311" t="s">
        <v>578</v>
      </c>
      <c r="Q119" s="311">
        <v>0</v>
      </c>
      <c r="R119" s="311">
        <v>0</v>
      </c>
      <c r="S119" s="311">
        <v>0</v>
      </c>
      <c r="T119" s="312">
        <v>48</v>
      </c>
      <c r="U119" s="312">
        <v>1</v>
      </c>
      <c r="V119" s="313">
        <v>1</v>
      </c>
      <c r="W119" s="314"/>
      <c r="X119" s="314"/>
      <c r="Y119" s="315">
        <v>1</v>
      </c>
      <c r="Z119" s="316">
        <v>1</v>
      </c>
      <c r="AA119" s="313">
        <v>0</v>
      </c>
      <c r="AB119" s="312">
        <v>0.96</v>
      </c>
      <c r="AC119" s="317">
        <v>153.6</v>
      </c>
      <c r="AD119" s="329" t="s">
        <v>129</v>
      </c>
      <c r="AE119" s="319"/>
      <c r="AF119" s="320"/>
      <c r="AG119" s="311"/>
      <c r="AH119" s="137"/>
      <c r="AI119" s="321"/>
      <c r="AJ119" s="322"/>
      <c r="AK119" s="322">
        <f t="shared" si="5"/>
        <v>0</v>
      </c>
      <c r="AL119" s="323">
        <f t="shared" si="6"/>
        <v>0</v>
      </c>
      <c r="AM119" s="324"/>
      <c r="AN119" s="309">
        <f t="shared" si="7"/>
        <v>0</v>
      </c>
      <c r="AO119" s="312"/>
      <c r="AP119" s="317">
        <f t="shared" si="8"/>
        <v>0</v>
      </c>
      <c r="AQ119" s="325"/>
      <c r="AR119" s="326"/>
      <c r="AS119" s="325"/>
      <c r="AT119" s="326"/>
      <c r="AU119" s="325"/>
      <c r="AV119" s="326"/>
      <c r="AW119" s="325"/>
      <c r="AX119" s="327"/>
      <c r="AY119" s="328">
        <f t="shared" si="9"/>
        <v>0</v>
      </c>
    </row>
    <row r="120" spans="2:51" ht="22.5" customHeight="1">
      <c r="B120" s="302" t="s">
        <v>847</v>
      </c>
      <c r="C120" s="303" t="s">
        <v>848</v>
      </c>
      <c r="D120" s="304"/>
      <c r="E120" s="305">
        <v>0</v>
      </c>
      <c r="F120" s="306"/>
      <c r="G120" s="307"/>
      <c r="H120" s="308">
        <v>3</v>
      </c>
      <c r="I120" s="309">
        <v>200</v>
      </c>
      <c r="J120" s="310" t="s">
        <v>846</v>
      </c>
      <c r="K120" s="287" t="s">
        <v>630</v>
      </c>
      <c r="L120" s="288">
        <v>2</v>
      </c>
      <c r="M120" s="311" t="s">
        <v>548</v>
      </c>
      <c r="N120" s="311">
        <v>0</v>
      </c>
      <c r="O120" s="311" t="s">
        <v>659</v>
      </c>
      <c r="P120" s="311">
        <v>0</v>
      </c>
      <c r="Q120" s="311">
        <v>0</v>
      </c>
      <c r="R120" s="311">
        <v>0</v>
      </c>
      <c r="S120" s="311">
        <v>0</v>
      </c>
      <c r="T120" s="312">
        <v>48</v>
      </c>
      <c r="U120" s="312">
        <v>9</v>
      </c>
      <c r="V120" s="313">
        <v>18</v>
      </c>
      <c r="W120" s="314"/>
      <c r="X120" s="314"/>
      <c r="Y120" s="315">
        <v>9</v>
      </c>
      <c r="Z120" s="316">
        <v>18</v>
      </c>
      <c r="AA120" s="313">
        <v>0</v>
      </c>
      <c r="AB120" s="312">
        <v>518.40000000000009</v>
      </c>
      <c r="AC120" s="317">
        <v>82944.000000000015</v>
      </c>
      <c r="AD120" s="318" t="s">
        <v>129</v>
      </c>
      <c r="AE120" s="319"/>
      <c r="AF120" s="320"/>
      <c r="AG120" s="311"/>
      <c r="AH120" s="137"/>
      <c r="AI120" s="321"/>
      <c r="AJ120" s="322"/>
      <c r="AK120" s="322">
        <f t="shared" si="5"/>
        <v>0</v>
      </c>
      <c r="AL120" s="323">
        <f t="shared" si="6"/>
        <v>0</v>
      </c>
      <c r="AM120" s="324"/>
      <c r="AN120" s="309">
        <f t="shared" si="7"/>
        <v>0</v>
      </c>
      <c r="AO120" s="312"/>
      <c r="AP120" s="317">
        <f t="shared" si="8"/>
        <v>0</v>
      </c>
      <c r="AQ120" s="325"/>
      <c r="AR120" s="326"/>
      <c r="AS120" s="325"/>
      <c r="AT120" s="326"/>
      <c r="AU120" s="325"/>
      <c r="AV120" s="326"/>
      <c r="AW120" s="325"/>
      <c r="AX120" s="327"/>
      <c r="AY120" s="328">
        <f t="shared" si="9"/>
        <v>0</v>
      </c>
    </row>
    <row r="121" spans="2:51" ht="22.5" customHeight="1">
      <c r="B121" s="302" t="s">
        <v>747</v>
      </c>
      <c r="C121" s="303" t="s">
        <v>849</v>
      </c>
      <c r="D121" s="304"/>
      <c r="E121" s="305">
        <v>0</v>
      </c>
      <c r="F121" s="306"/>
      <c r="G121" s="307"/>
      <c r="H121" s="308">
        <v>7</v>
      </c>
      <c r="I121" s="309">
        <v>245</v>
      </c>
      <c r="J121" s="310" t="s">
        <v>850</v>
      </c>
      <c r="K121" s="287" t="s">
        <v>327</v>
      </c>
      <c r="L121" s="288">
        <v>4</v>
      </c>
      <c r="M121" s="311" t="s">
        <v>851</v>
      </c>
      <c r="N121" s="311">
        <v>0</v>
      </c>
      <c r="O121" s="311" t="s">
        <v>852</v>
      </c>
      <c r="P121" s="311" t="s">
        <v>637</v>
      </c>
      <c r="Q121" s="311">
        <v>0</v>
      </c>
      <c r="R121" s="311">
        <v>0</v>
      </c>
      <c r="S121" s="311">
        <v>0</v>
      </c>
      <c r="T121" s="312">
        <v>90</v>
      </c>
      <c r="U121" s="312">
        <v>3</v>
      </c>
      <c r="V121" s="313">
        <v>12</v>
      </c>
      <c r="W121" s="314"/>
      <c r="X121" s="314"/>
      <c r="Y121" s="315">
        <v>3</v>
      </c>
      <c r="Z121" s="316">
        <v>12</v>
      </c>
      <c r="AA121" s="313">
        <v>0</v>
      </c>
      <c r="AB121" s="312">
        <v>1852.1999999999998</v>
      </c>
      <c r="AC121" s="317">
        <v>296352</v>
      </c>
      <c r="AD121" s="318" t="s">
        <v>129</v>
      </c>
      <c r="AE121" s="319"/>
      <c r="AF121" s="320"/>
      <c r="AG121" s="311"/>
      <c r="AH121" s="137"/>
      <c r="AI121" s="321"/>
      <c r="AJ121" s="322"/>
      <c r="AK121" s="322">
        <f t="shared" si="5"/>
        <v>0</v>
      </c>
      <c r="AL121" s="323">
        <f t="shared" si="6"/>
        <v>0</v>
      </c>
      <c r="AM121" s="324"/>
      <c r="AN121" s="309">
        <f t="shared" si="7"/>
        <v>0</v>
      </c>
      <c r="AO121" s="312"/>
      <c r="AP121" s="317">
        <f t="shared" si="8"/>
        <v>0</v>
      </c>
      <c r="AQ121" s="325"/>
      <c r="AR121" s="326"/>
      <c r="AS121" s="325"/>
      <c r="AT121" s="326"/>
      <c r="AU121" s="325"/>
      <c r="AV121" s="326"/>
      <c r="AW121" s="325"/>
      <c r="AX121" s="327"/>
      <c r="AY121" s="328">
        <f t="shared" si="9"/>
        <v>0</v>
      </c>
    </row>
    <row r="122" spans="2:51" ht="22.5" customHeight="1">
      <c r="B122" s="302" t="s">
        <v>747</v>
      </c>
      <c r="C122" s="303" t="s">
        <v>244</v>
      </c>
      <c r="D122" s="304"/>
      <c r="E122" s="305">
        <v>0</v>
      </c>
      <c r="F122" s="306"/>
      <c r="G122" s="307"/>
      <c r="H122" s="308">
        <v>11</v>
      </c>
      <c r="I122" s="309">
        <v>245</v>
      </c>
      <c r="J122" s="310" t="s">
        <v>817</v>
      </c>
      <c r="K122" s="287" t="s">
        <v>630</v>
      </c>
      <c r="L122" s="288">
        <v>2</v>
      </c>
      <c r="M122" s="311" t="s">
        <v>548</v>
      </c>
      <c r="N122" s="311">
        <v>0</v>
      </c>
      <c r="O122" s="311" t="s">
        <v>659</v>
      </c>
      <c r="P122" s="311" t="s">
        <v>818</v>
      </c>
      <c r="Q122" s="311">
        <v>0</v>
      </c>
      <c r="R122" s="311">
        <v>0</v>
      </c>
      <c r="S122" s="311">
        <v>0</v>
      </c>
      <c r="T122" s="312">
        <v>48</v>
      </c>
      <c r="U122" s="312">
        <v>18</v>
      </c>
      <c r="V122" s="313">
        <v>36</v>
      </c>
      <c r="W122" s="314"/>
      <c r="X122" s="314"/>
      <c r="Y122" s="315">
        <v>18</v>
      </c>
      <c r="Z122" s="316">
        <v>36</v>
      </c>
      <c r="AA122" s="313">
        <v>0</v>
      </c>
      <c r="AB122" s="312">
        <v>4656.9600000000009</v>
      </c>
      <c r="AC122" s="317">
        <v>745113.60000000009</v>
      </c>
      <c r="AD122" s="318" t="s">
        <v>129</v>
      </c>
      <c r="AE122" s="319"/>
      <c r="AF122" s="320"/>
      <c r="AG122" s="311"/>
      <c r="AH122" s="137"/>
      <c r="AI122" s="321"/>
      <c r="AJ122" s="322"/>
      <c r="AK122" s="322">
        <f t="shared" si="5"/>
        <v>0</v>
      </c>
      <c r="AL122" s="323">
        <f t="shared" si="6"/>
        <v>0</v>
      </c>
      <c r="AM122" s="324"/>
      <c r="AN122" s="309">
        <f t="shared" si="7"/>
        <v>0</v>
      </c>
      <c r="AO122" s="312"/>
      <c r="AP122" s="317">
        <f t="shared" si="8"/>
        <v>0</v>
      </c>
      <c r="AQ122" s="325"/>
      <c r="AR122" s="326"/>
      <c r="AS122" s="325"/>
      <c r="AT122" s="326"/>
      <c r="AU122" s="325"/>
      <c r="AV122" s="326"/>
      <c r="AW122" s="325"/>
      <c r="AX122" s="327"/>
      <c r="AY122" s="328">
        <f t="shared" si="9"/>
        <v>0</v>
      </c>
    </row>
    <row r="123" spans="2:51" ht="22.5" customHeight="1">
      <c r="B123" s="302" t="s">
        <v>747</v>
      </c>
      <c r="C123" s="303" t="s">
        <v>244</v>
      </c>
      <c r="D123" s="304"/>
      <c r="E123" s="305">
        <v>0</v>
      </c>
      <c r="F123" s="306"/>
      <c r="G123" s="307"/>
      <c r="H123" s="308">
        <v>11</v>
      </c>
      <c r="I123" s="309">
        <v>245</v>
      </c>
      <c r="J123" s="310" t="s">
        <v>754</v>
      </c>
      <c r="K123" s="287" t="s">
        <v>55</v>
      </c>
      <c r="L123" s="288">
        <v>1</v>
      </c>
      <c r="M123" s="311" t="s">
        <v>569</v>
      </c>
      <c r="N123" s="311">
        <v>0</v>
      </c>
      <c r="O123" s="311" t="s">
        <v>139</v>
      </c>
      <c r="P123" s="311" t="s">
        <v>559</v>
      </c>
      <c r="Q123" s="311">
        <v>0</v>
      </c>
      <c r="R123" s="311">
        <v>0</v>
      </c>
      <c r="S123" s="311">
        <v>0</v>
      </c>
      <c r="T123" s="312">
        <v>19</v>
      </c>
      <c r="U123" s="312">
        <v>10</v>
      </c>
      <c r="V123" s="313">
        <v>10</v>
      </c>
      <c r="W123" s="314"/>
      <c r="X123" s="314"/>
      <c r="Y123" s="315">
        <v>10</v>
      </c>
      <c r="Z123" s="316">
        <v>10</v>
      </c>
      <c r="AA123" s="313">
        <v>0</v>
      </c>
      <c r="AB123" s="312">
        <v>512.04999999999995</v>
      </c>
      <c r="AC123" s="317">
        <v>81928</v>
      </c>
      <c r="AD123" s="318" t="s">
        <v>30</v>
      </c>
      <c r="AE123" s="319"/>
      <c r="AF123" s="320"/>
      <c r="AG123" s="311"/>
      <c r="AH123" s="137"/>
      <c r="AI123" s="321"/>
      <c r="AJ123" s="322"/>
      <c r="AK123" s="322">
        <f t="shared" si="5"/>
        <v>0</v>
      </c>
      <c r="AL123" s="323">
        <f t="shared" si="6"/>
        <v>0</v>
      </c>
      <c r="AM123" s="324"/>
      <c r="AN123" s="309">
        <f t="shared" si="7"/>
        <v>0</v>
      </c>
      <c r="AO123" s="312"/>
      <c r="AP123" s="317">
        <f t="shared" si="8"/>
        <v>0</v>
      </c>
      <c r="AQ123" s="325"/>
      <c r="AR123" s="326"/>
      <c r="AS123" s="325"/>
      <c r="AT123" s="326"/>
      <c r="AU123" s="325"/>
      <c r="AV123" s="326"/>
      <c r="AW123" s="325"/>
      <c r="AX123" s="327"/>
      <c r="AY123" s="328">
        <f t="shared" si="9"/>
        <v>0</v>
      </c>
    </row>
    <row r="124" spans="2:51" ht="22.5" customHeight="1">
      <c r="B124" s="302" t="s">
        <v>747</v>
      </c>
      <c r="C124" s="303" t="s">
        <v>853</v>
      </c>
      <c r="D124" s="304"/>
      <c r="E124" s="305">
        <v>0</v>
      </c>
      <c r="F124" s="306"/>
      <c r="G124" s="307"/>
      <c r="H124" s="308">
        <v>8</v>
      </c>
      <c r="I124" s="309">
        <v>200</v>
      </c>
      <c r="J124" s="310" t="s">
        <v>854</v>
      </c>
      <c r="K124" s="287" t="s">
        <v>630</v>
      </c>
      <c r="L124" s="288">
        <v>2</v>
      </c>
      <c r="M124" s="311" t="s">
        <v>548</v>
      </c>
      <c r="N124" s="311">
        <v>0</v>
      </c>
      <c r="O124" s="311" t="s">
        <v>659</v>
      </c>
      <c r="P124" s="311" t="s">
        <v>831</v>
      </c>
      <c r="Q124" s="311">
        <v>0</v>
      </c>
      <c r="R124" s="311">
        <v>0</v>
      </c>
      <c r="S124" s="311">
        <v>0</v>
      </c>
      <c r="T124" s="312">
        <v>48</v>
      </c>
      <c r="U124" s="312">
        <v>10</v>
      </c>
      <c r="V124" s="313">
        <v>20</v>
      </c>
      <c r="W124" s="314"/>
      <c r="X124" s="314"/>
      <c r="Y124" s="315">
        <v>10</v>
      </c>
      <c r="Z124" s="316">
        <v>20</v>
      </c>
      <c r="AA124" s="313">
        <v>0</v>
      </c>
      <c r="AB124" s="312">
        <v>1536</v>
      </c>
      <c r="AC124" s="317">
        <v>245760</v>
      </c>
      <c r="AD124" s="318" t="s">
        <v>129</v>
      </c>
      <c r="AE124" s="319"/>
      <c r="AF124" s="320"/>
      <c r="AG124" s="311"/>
      <c r="AH124" s="137"/>
      <c r="AI124" s="321"/>
      <c r="AJ124" s="322"/>
      <c r="AK124" s="322">
        <f t="shared" si="5"/>
        <v>0</v>
      </c>
      <c r="AL124" s="323">
        <f t="shared" si="6"/>
        <v>0</v>
      </c>
      <c r="AM124" s="324"/>
      <c r="AN124" s="309">
        <f t="shared" si="7"/>
        <v>0</v>
      </c>
      <c r="AO124" s="312"/>
      <c r="AP124" s="317">
        <f t="shared" si="8"/>
        <v>0</v>
      </c>
      <c r="AQ124" s="325"/>
      <c r="AR124" s="326"/>
      <c r="AS124" s="325"/>
      <c r="AT124" s="326"/>
      <c r="AU124" s="325"/>
      <c r="AV124" s="326"/>
      <c r="AW124" s="325"/>
      <c r="AX124" s="327"/>
      <c r="AY124" s="328">
        <f t="shared" si="9"/>
        <v>0</v>
      </c>
    </row>
    <row r="125" spans="2:51" ht="22.5" customHeight="1">
      <c r="B125" s="302" t="s">
        <v>855</v>
      </c>
      <c r="C125" s="303" t="s">
        <v>853</v>
      </c>
      <c r="D125" s="304"/>
      <c r="E125" s="305">
        <v>0</v>
      </c>
      <c r="F125" s="306"/>
      <c r="G125" s="307"/>
      <c r="H125" s="308">
        <v>8</v>
      </c>
      <c r="I125" s="309">
        <v>200</v>
      </c>
      <c r="J125" s="310" t="s">
        <v>731</v>
      </c>
      <c r="K125" s="287" t="s">
        <v>55</v>
      </c>
      <c r="L125" s="288">
        <v>1</v>
      </c>
      <c r="M125" s="311" t="s">
        <v>484</v>
      </c>
      <c r="N125" s="311">
        <v>0</v>
      </c>
      <c r="O125" s="311" t="s">
        <v>139</v>
      </c>
      <c r="P125" s="311" t="s">
        <v>559</v>
      </c>
      <c r="Q125" s="311">
        <v>0</v>
      </c>
      <c r="R125" s="311">
        <v>0</v>
      </c>
      <c r="S125" s="311">
        <v>0</v>
      </c>
      <c r="T125" s="312">
        <v>27</v>
      </c>
      <c r="U125" s="312">
        <v>1</v>
      </c>
      <c r="V125" s="313">
        <v>1</v>
      </c>
      <c r="W125" s="314"/>
      <c r="X125" s="314"/>
      <c r="Y125" s="315">
        <v>1</v>
      </c>
      <c r="Z125" s="316">
        <v>1</v>
      </c>
      <c r="AA125" s="313">
        <v>0</v>
      </c>
      <c r="AB125" s="312">
        <v>43.2</v>
      </c>
      <c r="AC125" s="317">
        <v>6912</v>
      </c>
      <c r="AD125" s="318" t="s">
        <v>30</v>
      </c>
      <c r="AE125" s="319"/>
      <c r="AF125" s="320"/>
      <c r="AG125" s="311"/>
      <c r="AH125" s="137"/>
      <c r="AI125" s="321"/>
      <c r="AJ125" s="322"/>
      <c r="AK125" s="322">
        <f t="shared" si="5"/>
        <v>0</v>
      </c>
      <c r="AL125" s="323">
        <f t="shared" si="6"/>
        <v>0</v>
      </c>
      <c r="AM125" s="324"/>
      <c r="AN125" s="309">
        <f t="shared" si="7"/>
        <v>0</v>
      </c>
      <c r="AO125" s="312"/>
      <c r="AP125" s="317">
        <f t="shared" si="8"/>
        <v>0</v>
      </c>
      <c r="AQ125" s="325"/>
      <c r="AR125" s="326"/>
      <c r="AS125" s="325"/>
      <c r="AT125" s="326"/>
      <c r="AU125" s="325"/>
      <c r="AV125" s="326"/>
      <c r="AW125" s="325"/>
      <c r="AX125" s="327"/>
      <c r="AY125" s="328">
        <f t="shared" si="9"/>
        <v>0</v>
      </c>
    </row>
    <row r="126" spans="2:51" ht="22.5" customHeight="1">
      <c r="B126" s="302" t="s">
        <v>855</v>
      </c>
      <c r="C126" s="303" t="s">
        <v>853</v>
      </c>
      <c r="D126" s="304"/>
      <c r="E126" s="305">
        <v>0</v>
      </c>
      <c r="F126" s="306"/>
      <c r="G126" s="307"/>
      <c r="H126" s="308">
        <v>8</v>
      </c>
      <c r="I126" s="309">
        <v>200</v>
      </c>
      <c r="J126" s="310" t="s">
        <v>683</v>
      </c>
      <c r="K126" s="287" t="s">
        <v>635</v>
      </c>
      <c r="L126" s="288">
        <v>1</v>
      </c>
      <c r="M126" s="311" t="s">
        <v>288</v>
      </c>
      <c r="N126" s="311" t="s">
        <v>121</v>
      </c>
      <c r="O126" s="311" t="s">
        <v>289</v>
      </c>
      <c r="P126" s="311" t="s">
        <v>636</v>
      </c>
      <c r="Q126" s="311" t="s">
        <v>637</v>
      </c>
      <c r="R126" s="311" t="s">
        <v>234</v>
      </c>
      <c r="S126" s="311">
        <v>0</v>
      </c>
      <c r="T126" s="312">
        <v>11</v>
      </c>
      <c r="U126" s="312">
        <v>2</v>
      </c>
      <c r="V126" s="313">
        <v>2</v>
      </c>
      <c r="W126" s="314"/>
      <c r="X126" s="314"/>
      <c r="Y126" s="315">
        <v>2</v>
      </c>
      <c r="Z126" s="316">
        <v>2</v>
      </c>
      <c r="AA126" s="313">
        <v>0</v>
      </c>
      <c r="AB126" s="312">
        <v>35.199999999999996</v>
      </c>
      <c r="AC126" s="317">
        <v>5631.9999999999991</v>
      </c>
      <c r="AD126" s="318" t="s">
        <v>30</v>
      </c>
      <c r="AE126" s="319"/>
      <c r="AF126" s="320"/>
      <c r="AG126" s="311"/>
      <c r="AH126" s="137"/>
      <c r="AI126" s="321"/>
      <c r="AJ126" s="322"/>
      <c r="AK126" s="322">
        <f t="shared" si="5"/>
        <v>0</v>
      </c>
      <c r="AL126" s="323">
        <f t="shared" si="6"/>
        <v>0</v>
      </c>
      <c r="AM126" s="324"/>
      <c r="AN126" s="309">
        <f t="shared" si="7"/>
        <v>0</v>
      </c>
      <c r="AO126" s="312"/>
      <c r="AP126" s="317">
        <f t="shared" si="8"/>
        <v>0</v>
      </c>
      <c r="AQ126" s="325"/>
      <c r="AR126" s="326"/>
      <c r="AS126" s="325"/>
      <c r="AT126" s="326"/>
      <c r="AU126" s="325"/>
      <c r="AV126" s="326"/>
      <c r="AW126" s="325"/>
      <c r="AX126" s="327"/>
      <c r="AY126" s="328">
        <f t="shared" si="9"/>
        <v>0</v>
      </c>
    </row>
    <row r="127" spans="2:51" ht="22.5" customHeight="1">
      <c r="B127" s="302" t="s">
        <v>855</v>
      </c>
      <c r="C127" s="303" t="s">
        <v>856</v>
      </c>
      <c r="D127" s="304"/>
      <c r="E127" s="305">
        <v>0</v>
      </c>
      <c r="F127" s="306"/>
      <c r="G127" s="307"/>
      <c r="H127" s="308">
        <v>1</v>
      </c>
      <c r="I127" s="309">
        <v>20</v>
      </c>
      <c r="J127" s="310" t="s">
        <v>857</v>
      </c>
      <c r="K127" s="287" t="s">
        <v>432</v>
      </c>
      <c r="L127" s="288">
        <v>1</v>
      </c>
      <c r="M127" s="311" t="s">
        <v>548</v>
      </c>
      <c r="N127" s="311">
        <v>0</v>
      </c>
      <c r="O127" s="311" t="s">
        <v>575</v>
      </c>
      <c r="P127" s="311" t="s">
        <v>578</v>
      </c>
      <c r="Q127" s="311">
        <v>0</v>
      </c>
      <c r="R127" s="311">
        <v>0</v>
      </c>
      <c r="S127" s="311">
        <v>0</v>
      </c>
      <c r="T127" s="312">
        <v>48</v>
      </c>
      <c r="U127" s="312">
        <v>1</v>
      </c>
      <c r="V127" s="313">
        <v>1</v>
      </c>
      <c r="W127" s="314"/>
      <c r="X127" s="314"/>
      <c r="Y127" s="315">
        <v>1</v>
      </c>
      <c r="Z127" s="316">
        <v>1</v>
      </c>
      <c r="AA127" s="313">
        <v>0</v>
      </c>
      <c r="AB127" s="312">
        <v>0.96</v>
      </c>
      <c r="AC127" s="317">
        <v>153.6</v>
      </c>
      <c r="AD127" s="318" t="s">
        <v>129</v>
      </c>
      <c r="AE127" s="319"/>
      <c r="AF127" s="320"/>
      <c r="AG127" s="311"/>
      <c r="AH127" s="137"/>
      <c r="AI127" s="321"/>
      <c r="AJ127" s="322"/>
      <c r="AK127" s="322">
        <f t="shared" si="5"/>
        <v>0</v>
      </c>
      <c r="AL127" s="323">
        <f t="shared" si="6"/>
        <v>0</v>
      </c>
      <c r="AM127" s="324"/>
      <c r="AN127" s="309">
        <f t="shared" si="7"/>
        <v>0</v>
      </c>
      <c r="AO127" s="312"/>
      <c r="AP127" s="317">
        <f t="shared" si="8"/>
        <v>0</v>
      </c>
      <c r="AQ127" s="325"/>
      <c r="AR127" s="326"/>
      <c r="AS127" s="325"/>
      <c r="AT127" s="326"/>
      <c r="AU127" s="325"/>
      <c r="AV127" s="326"/>
      <c r="AW127" s="325"/>
      <c r="AX127" s="327"/>
      <c r="AY127" s="328">
        <f t="shared" si="9"/>
        <v>0</v>
      </c>
    </row>
    <row r="128" spans="2:51" ht="22.5" customHeight="1">
      <c r="B128" s="302" t="s">
        <v>858</v>
      </c>
      <c r="C128" s="303" t="s">
        <v>859</v>
      </c>
      <c r="D128" s="304"/>
      <c r="E128" s="305">
        <v>0</v>
      </c>
      <c r="F128" s="306"/>
      <c r="G128" s="307"/>
      <c r="H128" s="308">
        <v>7.5</v>
      </c>
      <c r="I128" s="309">
        <v>200</v>
      </c>
      <c r="J128" s="310" t="s">
        <v>860</v>
      </c>
      <c r="K128" s="287" t="s">
        <v>630</v>
      </c>
      <c r="L128" s="288">
        <v>2</v>
      </c>
      <c r="M128" s="311" t="s">
        <v>548</v>
      </c>
      <c r="N128" s="311">
        <v>0</v>
      </c>
      <c r="O128" s="311" t="s">
        <v>659</v>
      </c>
      <c r="P128" s="311">
        <v>0</v>
      </c>
      <c r="Q128" s="311">
        <v>0</v>
      </c>
      <c r="R128" s="311">
        <v>0</v>
      </c>
      <c r="S128" s="311">
        <v>0</v>
      </c>
      <c r="T128" s="312">
        <v>48</v>
      </c>
      <c r="U128" s="312">
        <v>3</v>
      </c>
      <c r="V128" s="313">
        <v>6</v>
      </c>
      <c r="W128" s="314"/>
      <c r="X128" s="314"/>
      <c r="Y128" s="315">
        <v>3</v>
      </c>
      <c r="Z128" s="316">
        <v>6</v>
      </c>
      <c r="AA128" s="313">
        <v>0</v>
      </c>
      <c r="AB128" s="312">
        <v>432</v>
      </c>
      <c r="AC128" s="317">
        <v>69120</v>
      </c>
      <c r="AD128" s="318" t="s">
        <v>129</v>
      </c>
      <c r="AE128" s="319"/>
      <c r="AF128" s="320"/>
      <c r="AG128" s="311"/>
      <c r="AH128" s="137"/>
      <c r="AI128" s="321"/>
      <c r="AJ128" s="322"/>
      <c r="AK128" s="322">
        <f t="shared" si="5"/>
        <v>0</v>
      </c>
      <c r="AL128" s="323">
        <f t="shared" si="6"/>
        <v>0</v>
      </c>
      <c r="AM128" s="324"/>
      <c r="AN128" s="309">
        <f t="shared" si="7"/>
        <v>0</v>
      </c>
      <c r="AO128" s="312"/>
      <c r="AP128" s="317">
        <f t="shared" si="8"/>
        <v>0</v>
      </c>
      <c r="AQ128" s="325"/>
      <c r="AR128" s="326"/>
      <c r="AS128" s="325"/>
      <c r="AT128" s="326"/>
      <c r="AU128" s="325"/>
      <c r="AV128" s="326"/>
      <c r="AW128" s="325"/>
      <c r="AX128" s="327"/>
      <c r="AY128" s="328">
        <f t="shared" si="9"/>
        <v>0</v>
      </c>
    </row>
    <row r="129" spans="2:51" ht="22.5" customHeight="1">
      <c r="B129" s="302" t="s">
        <v>747</v>
      </c>
      <c r="C129" s="303" t="s">
        <v>861</v>
      </c>
      <c r="D129" s="304"/>
      <c r="E129" s="305">
        <v>0</v>
      </c>
      <c r="F129" s="306"/>
      <c r="G129" s="307"/>
      <c r="H129" s="308">
        <v>7.5</v>
      </c>
      <c r="I129" s="309">
        <v>200</v>
      </c>
      <c r="J129" s="310" t="s">
        <v>862</v>
      </c>
      <c r="K129" s="287" t="s">
        <v>630</v>
      </c>
      <c r="L129" s="288">
        <v>2</v>
      </c>
      <c r="M129" s="311" t="s">
        <v>548</v>
      </c>
      <c r="N129" s="311">
        <v>0</v>
      </c>
      <c r="O129" s="311" t="s">
        <v>659</v>
      </c>
      <c r="P129" s="311">
        <v>0</v>
      </c>
      <c r="Q129" s="311">
        <v>0</v>
      </c>
      <c r="R129" s="311">
        <v>0</v>
      </c>
      <c r="S129" s="311">
        <v>0</v>
      </c>
      <c r="T129" s="312">
        <v>48</v>
      </c>
      <c r="U129" s="312">
        <v>3</v>
      </c>
      <c r="V129" s="313">
        <v>6</v>
      </c>
      <c r="W129" s="314"/>
      <c r="X129" s="314"/>
      <c r="Y129" s="315">
        <v>3</v>
      </c>
      <c r="Z129" s="316">
        <v>6</v>
      </c>
      <c r="AA129" s="313">
        <v>0</v>
      </c>
      <c r="AB129" s="312">
        <v>432</v>
      </c>
      <c r="AC129" s="317">
        <v>69120</v>
      </c>
      <c r="AD129" s="318" t="s">
        <v>129</v>
      </c>
      <c r="AE129" s="319"/>
      <c r="AF129" s="320"/>
      <c r="AG129" s="311"/>
      <c r="AH129" s="137"/>
      <c r="AI129" s="321"/>
      <c r="AJ129" s="322"/>
      <c r="AK129" s="322">
        <f t="shared" si="5"/>
        <v>0</v>
      </c>
      <c r="AL129" s="323">
        <f t="shared" si="6"/>
        <v>0</v>
      </c>
      <c r="AM129" s="324"/>
      <c r="AN129" s="309">
        <f t="shared" si="7"/>
        <v>0</v>
      </c>
      <c r="AO129" s="312"/>
      <c r="AP129" s="317">
        <f t="shared" si="8"/>
        <v>0</v>
      </c>
      <c r="AQ129" s="325"/>
      <c r="AR129" s="326"/>
      <c r="AS129" s="325"/>
      <c r="AT129" s="326"/>
      <c r="AU129" s="325"/>
      <c r="AV129" s="326"/>
      <c r="AW129" s="325"/>
      <c r="AX129" s="327"/>
      <c r="AY129" s="328">
        <f t="shared" si="9"/>
        <v>0</v>
      </c>
    </row>
    <row r="130" spans="2:51" ht="22.5" customHeight="1">
      <c r="B130" s="302" t="s">
        <v>855</v>
      </c>
      <c r="C130" s="303" t="s">
        <v>863</v>
      </c>
      <c r="D130" s="304"/>
      <c r="E130" s="305">
        <v>0</v>
      </c>
      <c r="F130" s="306"/>
      <c r="G130" s="307"/>
      <c r="H130" s="308">
        <v>7.5</v>
      </c>
      <c r="I130" s="309">
        <v>200</v>
      </c>
      <c r="J130" s="310" t="s">
        <v>860</v>
      </c>
      <c r="K130" s="287" t="s">
        <v>630</v>
      </c>
      <c r="L130" s="288">
        <v>2</v>
      </c>
      <c r="M130" s="311" t="s">
        <v>548</v>
      </c>
      <c r="N130" s="311">
        <v>0</v>
      </c>
      <c r="O130" s="311" t="s">
        <v>659</v>
      </c>
      <c r="P130" s="311">
        <v>0</v>
      </c>
      <c r="Q130" s="311">
        <v>0</v>
      </c>
      <c r="R130" s="311">
        <v>0</v>
      </c>
      <c r="S130" s="311">
        <v>0</v>
      </c>
      <c r="T130" s="312">
        <v>48</v>
      </c>
      <c r="U130" s="312">
        <v>12</v>
      </c>
      <c r="V130" s="313">
        <v>24</v>
      </c>
      <c r="W130" s="314"/>
      <c r="X130" s="314"/>
      <c r="Y130" s="315">
        <v>12</v>
      </c>
      <c r="Z130" s="316">
        <v>24</v>
      </c>
      <c r="AA130" s="313">
        <v>0</v>
      </c>
      <c r="AB130" s="312">
        <v>1728</v>
      </c>
      <c r="AC130" s="317">
        <v>276480</v>
      </c>
      <c r="AD130" s="318" t="s">
        <v>129</v>
      </c>
      <c r="AE130" s="319"/>
      <c r="AF130" s="320"/>
      <c r="AG130" s="311"/>
      <c r="AH130" s="137"/>
      <c r="AI130" s="321"/>
      <c r="AJ130" s="322"/>
      <c r="AK130" s="322">
        <f t="shared" si="5"/>
        <v>0</v>
      </c>
      <c r="AL130" s="323">
        <f t="shared" si="6"/>
        <v>0</v>
      </c>
      <c r="AM130" s="324"/>
      <c r="AN130" s="309">
        <f t="shared" si="7"/>
        <v>0</v>
      </c>
      <c r="AO130" s="312"/>
      <c r="AP130" s="317">
        <f t="shared" si="8"/>
        <v>0</v>
      </c>
      <c r="AQ130" s="325"/>
      <c r="AR130" s="326"/>
      <c r="AS130" s="325"/>
      <c r="AT130" s="326"/>
      <c r="AU130" s="325"/>
      <c r="AV130" s="326"/>
      <c r="AW130" s="325"/>
      <c r="AX130" s="327"/>
      <c r="AY130" s="328">
        <f t="shared" si="9"/>
        <v>0</v>
      </c>
    </row>
    <row r="131" spans="2:51" ht="22.5" customHeight="1">
      <c r="B131" s="302" t="s">
        <v>855</v>
      </c>
      <c r="C131" s="303" t="s">
        <v>864</v>
      </c>
      <c r="D131" s="304"/>
      <c r="E131" s="305">
        <v>0</v>
      </c>
      <c r="F131" s="306"/>
      <c r="G131" s="307"/>
      <c r="H131" s="308">
        <v>3</v>
      </c>
      <c r="I131" s="309">
        <v>245</v>
      </c>
      <c r="J131" s="310" t="s">
        <v>862</v>
      </c>
      <c r="K131" s="287" t="s">
        <v>630</v>
      </c>
      <c r="L131" s="288">
        <v>2</v>
      </c>
      <c r="M131" s="311" t="s">
        <v>548</v>
      </c>
      <c r="N131" s="311">
        <v>0</v>
      </c>
      <c r="O131" s="311" t="s">
        <v>659</v>
      </c>
      <c r="P131" s="311">
        <v>0</v>
      </c>
      <c r="Q131" s="311">
        <v>0</v>
      </c>
      <c r="R131" s="311">
        <v>0</v>
      </c>
      <c r="S131" s="311">
        <v>0</v>
      </c>
      <c r="T131" s="312">
        <v>48</v>
      </c>
      <c r="U131" s="312">
        <v>1</v>
      </c>
      <c r="V131" s="313">
        <v>2</v>
      </c>
      <c r="W131" s="314"/>
      <c r="X131" s="314"/>
      <c r="Y131" s="315">
        <v>1</v>
      </c>
      <c r="Z131" s="316">
        <v>2</v>
      </c>
      <c r="AA131" s="313">
        <v>0</v>
      </c>
      <c r="AB131" s="312">
        <v>70.56</v>
      </c>
      <c r="AC131" s="317">
        <v>11289.6</v>
      </c>
      <c r="AD131" s="318" t="s">
        <v>129</v>
      </c>
      <c r="AE131" s="319"/>
      <c r="AF131" s="320"/>
      <c r="AG131" s="311"/>
      <c r="AH131" s="137"/>
      <c r="AI131" s="321"/>
      <c r="AJ131" s="322"/>
      <c r="AK131" s="322">
        <f t="shared" si="5"/>
        <v>0</v>
      </c>
      <c r="AL131" s="323">
        <f t="shared" si="6"/>
        <v>0</v>
      </c>
      <c r="AM131" s="324"/>
      <c r="AN131" s="309">
        <f t="shared" si="7"/>
        <v>0</v>
      </c>
      <c r="AO131" s="312"/>
      <c r="AP131" s="317">
        <f t="shared" si="8"/>
        <v>0</v>
      </c>
      <c r="AQ131" s="325"/>
      <c r="AR131" s="326"/>
      <c r="AS131" s="325"/>
      <c r="AT131" s="326"/>
      <c r="AU131" s="325"/>
      <c r="AV131" s="326"/>
      <c r="AW131" s="325"/>
      <c r="AX131" s="327"/>
      <c r="AY131" s="328">
        <f t="shared" si="9"/>
        <v>0</v>
      </c>
    </row>
    <row r="132" spans="2:51" ht="22.5" customHeight="1">
      <c r="B132" s="302" t="s">
        <v>858</v>
      </c>
      <c r="C132" s="303" t="s">
        <v>865</v>
      </c>
      <c r="D132" s="304"/>
      <c r="E132" s="305">
        <v>0</v>
      </c>
      <c r="F132" s="306"/>
      <c r="G132" s="307"/>
      <c r="H132" s="308">
        <v>1</v>
      </c>
      <c r="I132" s="309">
        <v>200</v>
      </c>
      <c r="J132" s="310" t="s">
        <v>658</v>
      </c>
      <c r="K132" s="287" t="s">
        <v>630</v>
      </c>
      <c r="L132" s="288">
        <v>2</v>
      </c>
      <c r="M132" s="311" t="s">
        <v>548</v>
      </c>
      <c r="N132" s="311">
        <v>0</v>
      </c>
      <c r="O132" s="311" t="s">
        <v>659</v>
      </c>
      <c r="P132" s="311">
        <v>0</v>
      </c>
      <c r="Q132" s="311">
        <v>0</v>
      </c>
      <c r="R132" s="311">
        <v>0</v>
      </c>
      <c r="S132" s="311">
        <v>0</v>
      </c>
      <c r="T132" s="312">
        <v>48</v>
      </c>
      <c r="U132" s="312">
        <v>3</v>
      </c>
      <c r="V132" s="313">
        <v>6</v>
      </c>
      <c r="W132" s="314"/>
      <c r="X132" s="314"/>
      <c r="Y132" s="315">
        <v>3</v>
      </c>
      <c r="Z132" s="316">
        <v>6</v>
      </c>
      <c r="AA132" s="313">
        <v>0</v>
      </c>
      <c r="AB132" s="312">
        <v>57.599999999999994</v>
      </c>
      <c r="AC132" s="317">
        <v>9216</v>
      </c>
      <c r="AD132" s="329" t="s">
        <v>129</v>
      </c>
      <c r="AE132" s="319"/>
      <c r="AF132" s="320"/>
      <c r="AG132" s="311"/>
      <c r="AH132" s="137"/>
      <c r="AI132" s="321"/>
      <c r="AJ132" s="322"/>
      <c r="AK132" s="322">
        <f t="shared" si="5"/>
        <v>0</v>
      </c>
      <c r="AL132" s="323">
        <f t="shared" si="6"/>
        <v>0</v>
      </c>
      <c r="AM132" s="324"/>
      <c r="AN132" s="309">
        <f t="shared" si="7"/>
        <v>0</v>
      </c>
      <c r="AO132" s="312"/>
      <c r="AP132" s="317">
        <f t="shared" si="8"/>
        <v>0</v>
      </c>
      <c r="AQ132" s="325"/>
      <c r="AR132" s="326"/>
      <c r="AS132" s="325"/>
      <c r="AT132" s="326"/>
      <c r="AU132" s="325"/>
      <c r="AV132" s="326"/>
      <c r="AW132" s="325"/>
      <c r="AX132" s="327"/>
      <c r="AY132" s="328">
        <f t="shared" si="9"/>
        <v>0</v>
      </c>
    </row>
    <row r="133" spans="2:51" ht="22.5" customHeight="1">
      <c r="B133" s="302" t="s">
        <v>747</v>
      </c>
      <c r="C133" s="303" t="s">
        <v>866</v>
      </c>
      <c r="D133" s="304"/>
      <c r="E133" s="305">
        <v>0</v>
      </c>
      <c r="F133" s="306"/>
      <c r="G133" s="307"/>
      <c r="H133" s="308">
        <v>1</v>
      </c>
      <c r="I133" s="309">
        <v>20</v>
      </c>
      <c r="J133" s="310" t="s">
        <v>867</v>
      </c>
      <c r="K133" s="287" t="s">
        <v>54</v>
      </c>
      <c r="L133" s="288">
        <v>1</v>
      </c>
      <c r="M133" s="311" t="s">
        <v>548</v>
      </c>
      <c r="N133" s="311">
        <v>0</v>
      </c>
      <c r="O133" s="311" t="s">
        <v>575</v>
      </c>
      <c r="P133" s="311" t="s">
        <v>134</v>
      </c>
      <c r="Q133" s="311">
        <v>0</v>
      </c>
      <c r="R133" s="311">
        <v>0</v>
      </c>
      <c r="S133" s="311">
        <v>0</v>
      </c>
      <c r="T133" s="312">
        <v>48</v>
      </c>
      <c r="U133" s="312">
        <v>1</v>
      </c>
      <c r="V133" s="313">
        <v>1</v>
      </c>
      <c r="W133" s="314"/>
      <c r="X133" s="314"/>
      <c r="Y133" s="315">
        <v>1</v>
      </c>
      <c r="Z133" s="316">
        <v>1</v>
      </c>
      <c r="AA133" s="313">
        <v>0</v>
      </c>
      <c r="AB133" s="312">
        <v>0.96</v>
      </c>
      <c r="AC133" s="317">
        <v>153.6</v>
      </c>
      <c r="AD133" s="318" t="s">
        <v>129</v>
      </c>
      <c r="AE133" s="319"/>
      <c r="AF133" s="320"/>
      <c r="AG133" s="311"/>
      <c r="AH133" s="137"/>
      <c r="AI133" s="321"/>
      <c r="AJ133" s="322"/>
      <c r="AK133" s="322">
        <f t="shared" si="5"/>
        <v>0</v>
      </c>
      <c r="AL133" s="323">
        <f t="shared" si="6"/>
        <v>0</v>
      </c>
      <c r="AM133" s="324"/>
      <c r="AN133" s="309">
        <f t="shared" si="7"/>
        <v>0</v>
      </c>
      <c r="AO133" s="312"/>
      <c r="AP133" s="317">
        <f t="shared" si="8"/>
        <v>0</v>
      </c>
      <c r="AQ133" s="325"/>
      <c r="AR133" s="326"/>
      <c r="AS133" s="325"/>
      <c r="AT133" s="326"/>
      <c r="AU133" s="325"/>
      <c r="AV133" s="326"/>
      <c r="AW133" s="325"/>
      <c r="AX133" s="327"/>
      <c r="AY133" s="328">
        <f t="shared" si="9"/>
        <v>0</v>
      </c>
    </row>
    <row r="134" spans="2:51" ht="22.5" customHeight="1">
      <c r="B134" s="302" t="s">
        <v>747</v>
      </c>
      <c r="C134" s="303" t="s">
        <v>868</v>
      </c>
      <c r="D134" s="304"/>
      <c r="E134" s="305">
        <v>0</v>
      </c>
      <c r="F134" s="306"/>
      <c r="G134" s="307"/>
      <c r="H134" s="308">
        <v>1</v>
      </c>
      <c r="I134" s="309">
        <v>20</v>
      </c>
      <c r="J134" s="310" t="s">
        <v>869</v>
      </c>
      <c r="K134" s="287" t="s">
        <v>54</v>
      </c>
      <c r="L134" s="288">
        <v>1</v>
      </c>
      <c r="M134" s="311" t="s">
        <v>548</v>
      </c>
      <c r="N134" s="311">
        <v>0</v>
      </c>
      <c r="O134" s="311" t="s">
        <v>575</v>
      </c>
      <c r="P134" s="311" t="s">
        <v>134</v>
      </c>
      <c r="Q134" s="311">
        <v>0</v>
      </c>
      <c r="R134" s="311">
        <v>0</v>
      </c>
      <c r="S134" s="311">
        <v>0</v>
      </c>
      <c r="T134" s="312">
        <v>48</v>
      </c>
      <c r="U134" s="312">
        <v>1</v>
      </c>
      <c r="V134" s="313">
        <v>1</v>
      </c>
      <c r="W134" s="314"/>
      <c r="X134" s="314"/>
      <c r="Y134" s="315">
        <v>1</v>
      </c>
      <c r="Z134" s="316">
        <v>1</v>
      </c>
      <c r="AA134" s="313">
        <v>0</v>
      </c>
      <c r="AB134" s="312">
        <v>0.96</v>
      </c>
      <c r="AC134" s="317">
        <v>153.6</v>
      </c>
      <c r="AD134" s="318" t="s">
        <v>129</v>
      </c>
      <c r="AE134" s="319"/>
      <c r="AF134" s="320"/>
      <c r="AG134" s="311"/>
      <c r="AH134" s="137"/>
      <c r="AI134" s="321"/>
      <c r="AJ134" s="322"/>
      <c r="AK134" s="322">
        <f t="shared" si="5"/>
        <v>0</v>
      </c>
      <c r="AL134" s="323">
        <f t="shared" si="6"/>
        <v>0</v>
      </c>
      <c r="AM134" s="324"/>
      <c r="AN134" s="309">
        <f t="shared" si="7"/>
        <v>0</v>
      </c>
      <c r="AO134" s="312"/>
      <c r="AP134" s="317">
        <f t="shared" si="8"/>
        <v>0</v>
      </c>
      <c r="AQ134" s="325"/>
      <c r="AR134" s="326"/>
      <c r="AS134" s="325"/>
      <c r="AT134" s="326"/>
      <c r="AU134" s="325"/>
      <c r="AV134" s="326"/>
      <c r="AW134" s="325"/>
      <c r="AX134" s="327"/>
      <c r="AY134" s="328">
        <f t="shared" si="9"/>
        <v>0</v>
      </c>
    </row>
    <row r="135" spans="2:51" ht="22.5" customHeight="1">
      <c r="B135" s="302" t="s">
        <v>747</v>
      </c>
      <c r="C135" s="303" t="s">
        <v>870</v>
      </c>
      <c r="D135" s="304"/>
      <c r="E135" s="305">
        <v>0</v>
      </c>
      <c r="F135" s="306"/>
      <c r="G135" s="307"/>
      <c r="H135" s="308">
        <v>7</v>
      </c>
      <c r="I135" s="309">
        <v>245</v>
      </c>
      <c r="J135" s="310" t="s">
        <v>862</v>
      </c>
      <c r="K135" s="287" t="s">
        <v>630</v>
      </c>
      <c r="L135" s="288">
        <v>2</v>
      </c>
      <c r="M135" s="311" t="s">
        <v>548</v>
      </c>
      <c r="N135" s="311">
        <v>0</v>
      </c>
      <c r="O135" s="311" t="s">
        <v>659</v>
      </c>
      <c r="P135" s="311">
        <v>0</v>
      </c>
      <c r="Q135" s="311">
        <v>0</v>
      </c>
      <c r="R135" s="311">
        <v>0</v>
      </c>
      <c r="S135" s="311">
        <v>0</v>
      </c>
      <c r="T135" s="312">
        <v>48</v>
      </c>
      <c r="U135" s="312">
        <v>4</v>
      </c>
      <c r="V135" s="313">
        <v>8</v>
      </c>
      <c r="W135" s="314"/>
      <c r="X135" s="314"/>
      <c r="Y135" s="315">
        <v>4</v>
      </c>
      <c r="Z135" s="316">
        <v>8</v>
      </c>
      <c r="AA135" s="313">
        <v>0</v>
      </c>
      <c r="AB135" s="312">
        <v>658.56000000000006</v>
      </c>
      <c r="AC135" s="317">
        <v>105369.60000000001</v>
      </c>
      <c r="AD135" s="318" t="s">
        <v>129</v>
      </c>
      <c r="AE135" s="319"/>
      <c r="AF135" s="320"/>
      <c r="AG135" s="311"/>
      <c r="AH135" s="137"/>
      <c r="AI135" s="321"/>
      <c r="AJ135" s="322"/>
      <c r="AK135" s="322">
        <f t="shared" si="5"/>
        <v>0</v>
      </c>
      <c r="AL135" s="323">
        <f t="shared" si="6"/>
        <v>0</v>
      </c>
      <c r="AM135" s="324"/>
      <c r="AN135" s="309">
        <f t="shared" si="7"/>
        <v>0</v>
      </c>
      <c r="AO135" s="312"/>
      <c r="AP135" s="317">
        <f t="shared" si="8"/>
        <v>0</v>
      </c>
      <c r="AQ135" s="325"/>
      <c r="AR135" s="326"/>
      <c r="AS135" s="325"/>
      <c r="AT135" s="326"/>
      <c r="AU135" s="325"/>
      <c r="AV135" s="326"/>
      <c r="AW135" s="325"/>
      <c r="AX135" s="327"/>
      <c r="AY135" s="328">
        <f t="shared" si="9"/>
        <v>0</v>
      </c>
    </row>
    <row r="136" spans="2:51" ht="22.5" customHeight="1">
      <c r="B136" s="302" t="s">
        <v>747</v>
      </c>
      <c r="C136" s="303" t="s">
        <v>871</v>
      </c>
      <c r="D136" s="304"/>
      <c r="E136" s="305">
        <v>0</v>
      </c>
      <c r="F136" s="306"/>
      <c r="G136" s="307"/>
      <c r="H136" s="308">
        <v>3</v>
      </c>
      <c r="I136" s="309">
        <v>245</v>
      </c>
      <c r="J136" s="310" t="s">
        <v>872</v>
      </c>
      <c r="K136" s="287" t="s">
        <v>630</v>
      </c>
      <c r="L136" s="288">
        <v>1</v>
      </c>
      <c r="M136" s="311" t="s">
        <v>548</v>
      </c>
      <c r="N136" s="311">
        <v>0</v>
      </c>
      <c r="O136" s="311" t="s">
        <v>456</v>
      </c>
      <c r="P136" s="311">
        <v>0</v>
      </c>
      <c r="Q136" s="311">
        <v>0</v>
      </c>
      <c r="R136" s="311">
        <v>0</v>
      </c>
      <c r="S136" s="311">
        <v>0</v>
      </c>
      <c r="T136" s="312">
        <v>48</v>
      </c>
      <c r="U136" s="312">
        <v>3</v>
      </c>
      <c r="V136" s="313">
        <v>3</v>
      </c>
      <c r="W136" s="314"/>
      <c r="X136" s="314"/>
      <c r="Y136" s="315">
        <v>3</v>
      </c>
      <c r="Z136" s="316">
        <v>3</v>
      </c>
      <c r="AA136" s="313">
        <v>0</v>
      </c>
      <c r="AB136" s="312">
        <v>105.84</v>
      </c>
      <c r="AC136" s="317">
        <v>16934.400000000001</v>
      </c>
      <c r="AD136" s="318" t="s">
        <v>129</v>
      </c>
      <c r="AE136" s="319"/>
      <c r="AF136" s="320"/>
      <c r="AG136" s="311"/>
      <c r="AH136" s="137"/>
      <c r="AI136" s="321"/>
      <c r="AJ136" s="322"/>
      <c r="AK136" s="322">
        <f t="shared" si="5"/>
        <v>0</v>
      </c>
      <c r="AL136" s="323">
        <f t="shared" si="6"/>
        <v>0</v>
      </c>
      <c r="AM136" s="324"/>
      <c r="AN136" s="309">
        <f t="shared" si="7"/>
        <v>0</v>
      </c>
      <c r="AO136" s="312"/>
      <c r="AP136" s="317">
        <f t="shared" si="8"/>
        <v>0</v>
      </c>
      <c r="AQ136" s="325"/>
      <c r="AR136" s="326"/>
      <c r="AS136" s="325"/>
      <c r="AT136" s="326"/>
      <c r="AU136" s="325"/>
      <c r="AV136" s="326"/>
      <c r="AW136" s="325"/>
      <c r="AX136" s="327"/>
      <c r="AY136" s="328">
        <f t="shared" si="9"/>
        <v>0</v>
      </c>
    </row>
    <row r="137" spans="2:51" ht="22.5" customHeight="1">
      <c r="B137" s="302" t="s">
        <v>858</v>
      </c>
      <c r="C137" s="303" t="s">
        <v>873</v>
      </c>
      <c r="D137" s="304"/>
      <c r="E137" s="305">
        <v>0</v>
      </c>
      <c r="F137" s="306"/>
      <c r="G137" s="307"/>
      <c r="H137" s="308">
        <v>3</v>
      </c>
      <c r="I137" s="309">
        <v>245</v>
      </c>
      <c r="J137" s="310" t="s">
        <v>874</v>
      </c>
      <c r="K137" s="287" t="s">
        <v>630</v>
      </c>
      <c r="L137" s="288">
        <v>1</v>
      </c>
      <c r="M137" s="311" t="s">
        <v>548</v>
      </c>
      <c r="N137" s="311">
        <v>0</v>
      </c>
      <c r="O137" s="311" t="s">
        <v>456</v>
      </c>
      <c r="P137" s="311">
        <v>0</v>
      </c>
      <c r="Q137" s="311">
        <v>0</v>
      </c>
      <c r="R137" s="311">
        <v>0</v>
      </c>
      <c r="S137" s="311">
        <v>0</v>
      </c>
      <c r="T137" s="312">
        <v>48</v>
      </c>
      <c r="U137" s="312">
        <v>3</v>
      </c>
      <c r="V137" s="313">
        <v>3</v>
      </c>
      <c r="W137" s="314"/>
      <c r="X137" s="314"/>
      <c r="Y137" s="315">
        <v>3</v>
      </c>
      <c r="Z137" s="316">
        <v>3</v>
      </c>
      <c r="AA137" s="313">
        <v>0</v>
      </c>
      <c r="AB137" s="312">
        <v>105.84</v>
      </c>
      <c r="AC137" s="317">
        <v>16934.400000000001</v>
      </c>
      <c r="AD137" s="318" t="s">
        <v>129</v>
      </c>
      <c r="AE137" s="319"/>
      <c r="AF137" s="320"/>
      <c r="AG137" s="311"/>
      <c r="AH137" s="137"/>
      <c r="AI137" s="321"/>
      <c r="AJ137" s="322"/>
      <c r="AK137" s="322">
        <f t="shared" si="5"/>
        <v>0</v>
      </c>
      <c r="AL137" s="323">
        <f t="shared" si="6"/>
        <v>0</v>
      </c>
      <c r="AM137" s="324"/>
      <c r="AN137" s="309">
        <f t="shared" si="7"/>
        <v>0</v>
      </c>
      <c r="AO137" s="312"/>
      <c r="AP137" s="317">
        <f t="shared" si="8"/>
        <v>0</v>
      </c>
      <c r="AQ137" s="325"/>
      <c r="AR137" s="326"/>
      <c r="AS137" s="325"/>
      <c r="AT137" s="326"/>
      <c r="AU137" s="325"/>
      <c r="AV137" s="326"/>
      <c r="AW137" s="325"/>
      <c r="AX137" s="327"/>
      <c r="AY137" s="328">
        <f t="shared" si="9"/>
        <v>0</v>
      </c>
    </row>
    <row r="138" spans="2:51" ht="22.5" customHeight="1">
      <c r="B138" s="302" t="s">
        <v>606</v>
      </c>
      <c r="C138" s="303" t="s">
        <v>875</v>
      </c>
      <c r="D138" s="304"/>
      <c r="E138" s="305">
        <v>0</v>
      </c>
      <c r="F138" s="306"/>
      <c r="G138" s="307"/>
      <c r="H138" s="308">
        <v>8</v>
      </c>
      <c r="I138" s="309">
        <v>245</v>
      </c>
      <c r="J138" s="310" t="s">
        <v>876</v>
      </c>
      <c r="K138" s="287" t="s">
        <v>630</v>
      </c>
      <c r="L138" s="288">
        <v>2</v>
      </c>
      <c r="M138" s="311" t="s">
        <v>548</v>
      </c>
      <c r="N138" s="311">
        <v>0</v>
      </c>
      <c r="O138" s="311" t="s">
        <v>659</v>
      </c>
      <c r="P138" s="311">
        <v>0</v>
      </c>
      <c r="Q138" s="311">
        <v>0</v>
      </c>
      <c r="R138" s="311">
        <v>0</v>
      </c>
      <c r="S138" s="311">
        <v>0</v>
      </c>
      <c r="T138" s="312">
        <v>48</v>
      </c>
      <c r="U138" s="312">
        <v>4</v>
      </c>
      <c r="V138" s="313">
        <v>8</v>
      </c>
      <c r="W138" s="314"/>
      <c r="X138" s="314"/>
      <c r="Y138" s="315">
        <v>4</v>
      </c>
      <c r="Z138" s="316">
        <v>8</v>
      </c>
      <c r="AA138" s="313">
        <v>0</v>
      </c>
      <c r="AB138" s="312">
        <v>752.64</v>
      </c>
      <c r="AC138" s="317">
        <v>120422.39999999999</v>
      </c>
      <c r="AD138" s="318" t="s">
        <v>129</v>
      </c>
      <c r="AE138" s="319"/>
      <c r="AF138" s="320"/>
      <c r="AG138" s="311"/>
      <c r="AH138" s="137"/>
      <c r="AI138" s="321"/>
      <c r="AJ138" s="322"/>
      <c r="AK138" s="322">
        <f t="shared" si="5"/>
        <v>0</v>
      </c>
      <c r="AL138" s="323">
        <f t="shared" si="6"/>
        <v>0</v>
      </c>
      <c r="AM138" s="324"/>
      <c r="AN138" s="309">
        <f t="shared" si="7"/>
        <v>0</v>
      </c>
      <c r="AO138" s="312"/>
      <c r="AP138" s="317">
        <f t="shared" si="8"/>
        <v>0</v>
      </c>
      <c r="AQ138" s="325"/>
      <c r="AR138" s="326"/>
      <c r="AS138" s="325"/>
      <c r="AT138" s="326"/>
      <c r="AU138" s="325"/>
      <c r="AV138" s="326"/>
      <c r="AW138" s="325"/>
      <c r="AX138" s="327"/>
      <c r="AY138" s="328">
        <f t="shared" si="9"/>
        <v>0</v>
      </c>
    </row>
    <row r="139" spans="2:51" ht="22.5" customHeight="1">
      <c r="B139" s="302" t="s">
        <v>747</v>
      </c>
      <c r="C139" s="303" t="s">
        <v>877</v>
      </c>
      <c r="D139" s="304"/>
      <c r="E139" s="305">
        <v>0</v>
      </c>
      <c r="F139" s="306"/>
      <c r="G139" s="307"/>
      <c r="H139" s="308">
        <v>8</v>
      </c>
      <c r="I139" s="309">
        <v>245</v>
      </c>
      <c r="J139" s="310" t="s">
        <v>862</v>
      </c>
      <c r="K139" s="287" t="s">
        <v>630</v>
      </c>
      <c r="L139" s="288">
        <v>2</v>
      </c>
      <c r="M139" s="311" t="s">
        <v>548</v>
      </c>
      <c r="N139" s="311">
        <v>0</v>
      </c>
      <c r="O139" s="311" t="s">
        <v>659</v>
      </c>
      <c r="P139" s="311">
        <v>0</v>
      </c>
      <c r="Q139" s="311">
        <v>0</v>
      </c>
      <c r="R139" s="311">
        <v>0</v>
      </c>
      <c r="S139" s="311">
        <v>0</v>
      </c>
      <c r="T139" s="312">
        <v>48</v>
      </c>
      <c r="U139" s="312">
        <v>3</v>
      </c>
      <c r="V139" s="313">
        <v>6</v>
      </c>
      <c r="W139" s="314"/>
      <c r="X139" s="314"/>
      <c r="Y139" s="315">
        <v>3</v>
      </c>
      <c r="Z139" s="316">
        <v>6</v>
      </c>
      <c r="AA139" s="313">
        <v>0</v>
      </c>
      <c r="AB139" s="312">
        <v>564.48</v>
      </c>
      <c r="AC139" s="317">
        <v>90316.800000000003</v>
      </c>
      <c r="AD139" s="318" t="s">
        <v>129</v>
      </c>
      <c r="AE139" s="319"/>
      <c r="AF139" s="320"/>
      <c r="AG139" s="311"/>
      <c r="AH139" s="137"/>
      <c r="AI139" s="321"/>
      <c r="AJ139" s="322"/>
      <c r="AK139" s="322">
        <f t="shared" ref="AK139:AK202" si="10">(AI139/1000)*H139*I139*AJ139</f>
        <v>0</v>
      </c>
      <c r="AL139" s="323">
        <f t="shared" ref="AL139:AL202" si="11">AK139*$D$5*$D$4</f>
        <v>0</v>
      </c>
      <c r="AM139" s="324"/>
      <c r="AN139" s="309">
        <f t="shared" ref="AN139:AN202" si="12">AJ139*AM139</f>
        <v>0</v>
      </c>
      <c r="AO139" s="312"/>
      <c r="AP139" s="317">
        <f t="shared" ref="AP139:AP202" si="13">AJ139*AO139</f>
        <v>0</v>
      </c>
      <c r="AQ139" s="325"/>
      <c r="AR139" s="326"/>
      <c r="AS139" s="325"/>
      <c r="AT139" s="326"/>
      <c r="AU139" s="325"/>
      <c r="AV139" s="326"/>
      <c r="AW139" s="325"/>
      <c r="AX139" s="327"/>
      <c r="AY139" s="328">
        <f t="shared" ref="AY139:AY202" si="14">AN139+AP139+AQ139+AS139+AU139+AW139</f>
        <v>0</v>
      </c>
    </row>
    <row r="140" spans="2:51" ht="22.5" customHeight="1">
      <c r="B140" s="302" t="s">
        <v>606</v>
      </c>
      <c r="C140" s="303" t="s">
        <v>878</v>
      </c>
      <c r="D140" s="304"/>
      <c r="E140" s="305">
        <v>0</v>
      </c>
      <c r="F140" s="306"/>
      <c r="G140" s="307"/>
      <c r="H140" s="308">
        <v>1</v>
      </c>
      <c r="I140" s="309">
        <v>20</v>
      </c>
      <c r="J140" s="310" t="s">
        <v>857</v>
      </c>
      <c r="K140" s="287" t="s">
        <v>432</v>
      </c>
      <c r="L140" s="288">
        <v>1</v>
      </c>
      <c r="M140" s="311" t="s">
        <v>548</v>
      </c>
      <c r="N140" s="311">
        <v>0</v>
      </c>
      <c r="O140" s="311" t="s">
        <v>575</v>
      </c>
      <c r="P140" s="311" t="s">
        <v>578</v>
      </c>
      <c r="Q140" s="311">
        <v>0</v>
      </c>
      <c r="R140" s="311">
        <v>0</v>
      </c>
      <c r="S140" s="311">
        <v>0</v>
      </c>
      <c r="T140" s="312">
        <v>48</v>
      </c>
      <c r="U140" s="312">
        <v>1</v>
      </c>
      <c r="V140" s="313">
        <v>1</v>
      </c>
      <c r="W140" s="314"/>
      <c r="X140" s="314"/>
      <c r="Y140" s="315">
        <v>1</v>
      </c>
      <c r="Z140" s="316">
        <v>1</v>
      </c>
      <c r="AA140" s="313">
        <v>0</v>
      </c>
      <c r="AB140" s="312">
        <v>0.96</v>
      </c>
      <c r="AC140" s="317">
        <v>153.6</v>
      </c>
      <c r="AD140" s="318" t="s">
        <v>129</v>
      </c>
      <c r="AE140" s="319"/>
      <c r="AF140" s="320"/>
      <c r="AG140" s="311"/>
      <c r="AH140" s="137"/>
      <c r="AI140" s="321"/>
      <c r="AJ140" s="322"/>
      <c r="AK140" s="322">
        <f t="shared" si="10"/>
        <v>0</v>
      </c>
      <c r="AL140" s="323">
        <f t="shared" si="11"/>
        <v>0</v>
      </c>
      <c r="AM140" s="324"/>
      <c r="AN140" s="309">
        <f t="shared" si="12"/>
        <v>0</v>
      </c>
      <c r="AO140" s="312"/>
      <c r="AP140" s="317">
        <f t="shared" si="13"/>
        <v>0</v>
      </c>
      <c r="AQ140" s="325"/>
      <c r="AR140" s="326"/>
      <c r="AS140" s="325"/>
      <c r="AT140" s="326"/>
      <c r="AU140" s="325"/>
      <c r="AV140" s="326"/>
      <c r="AW140" s="325"/>
      <c r="AX140" s="327"/>
      <c r="AY140" s="328">
        <f t="shared" si="14"/>
        <v>0</v>
      </c>
    </row>
    <row r="141" spans="2:51" ht="22.5" customHeight="1">
      <c r="B141" s="302" t="s">
        <v>858</v>
      </c>
      <c r="C141" s="303" t="s">
        <v>879</v>
      </c>
      <c r="D141" s="304"/>
      <c r="E141" s="305">
        <v>0</v>
      </c>
      <c r="F141" s="306"/>
      <c r="G141" s="307"/>
      <c r="H141" s="308">
        <v>1</v>
      </c>
      <c r="I141" s="309">
        <v>20</v>
      </c>
      <c r="J141" s="310" t="s">
        <v>857</v>
      </c>
      <c r="K141" s="287" t="s">
        <v>432</v>
      </c>
      <c r="L141" s="288">
        <v>1</v>
      </c>
      <c r="M141" s="311" t="s">
        <v>548</v>
      </c>
      <c r="N141" s="311">
        <v>0</v>
      </c>
      <c r="O141" s="311" t="s">
        <v>575</v>
      </c>
      <c r="P141" s="311" t="s">
        <v>578</v>
      </c>
      <c r="Q141" s="311">
        <v>0</v>
      </c>
      <c r="R141" s="311">
        <v>0</v>
      </c>
      <c r="S141" s="311">
        <v>0</v>
      </c>
      <c r="T141" s="312">
        <v>48</v>
      </c>
      <c r="U141" s="312">
        <v>1</v>
      </c>
      <c r="V141" s="313">
        <v>1</v>
      </c>
      <c r="W141" s="314"/>
      <c r="X141" s="314"/>
      <c r="Y141" s="315">
        <v>1</v>
      </c>
      <c r="Z141" s="316">
        <v>1</v>
      </c>
      <c r="AA141" s="313">
        <v>0</v>
      </c>
      <c r="AB141" s="312">
        <v>0.96</v>
      </c>
      <c r="AC141" s="317">
        <v>153.6</v>
      </c>
      <c r="AD141" s="318" t="s">
        <v>129</v>
      </c>
      <c r="AE141" s="319"/>
      <c r="AF141" s="320"/>
      <c r="AG141" s="311"/>
      <c r="AH141" s="137"/>
      <c r="AI141" s="321"/>
      <c r="AJ141" s="322"/>
      <c r="AK141" s="322">
        <f t="shared" si="10"/>
        <v>0</v>
      </c>
      <c r="AL141" s="323">
        <f t="shared" si="11"/>
        <v>0</v>
      </c>
      <c r="AM141" s="324"/>
      <c r="AN141" s="309">
        <f t="shared" si="12"/>
        <v>0</v>
      </c>
      <c r="AO141" s="312"/>
      <c r="AP141" s="317">
        <f t="shared" si="13"/>
        <v>0</v>
      </c>
      <c r="AQ141" s="325"/>
      <c r="AR141" s="326"/>
      <c r="AS141" s="325"/>
      <c r="AT141" s="326"/>
      <c r="AU141" s="325"/>
      <c r="AV141" s="326"/>
      <c r="AW141" s="325"/>
      <c r="AX141" s="327"/>
      <c r="AY141" s="328">
        <f t="shared" si="14"/>
        <v>0</v>
      </c>
    </row>
    <row r="142" spans="2:51" ht="22.5" customHeight="1">
      <c r="B142" s="302" t="s">
        <v>858</v>
      </c>
      <c r="C142" s="303" t="s">
        <v>880</v>
      </c>
      <c r="D142" s="304"/>
      <c r="E142" s="305">
        <v>0</v>
      </c>
      <c r="F142" s="306"/>
      <c r="G142" s="307"/>
      <c r="H142" s="308">
        <v>3</v>
      </c>
      <c r="I142" s="309">
        <v>200</v>
      </c>
      <c r="J142" s="310" t="s">
        <v>862</v>
      </c>
      <c r="K142" s="287" t="s">
        <v>630</v>
      </c>
      <c r="L142" s="288">
        <v>2</v>
      </c>
      <c r="M142" s="311" t="s">
        <v>548</v>
      </c>
      <c r="N142" s="311">
        <v>0</v>
      </c>
      <c r="O142" s="311" t="s">
        <v>659</v>
      </c>
      <c r="P142" s="311">
        <v>0</v>
      </c>
      <c r="Q142" s="311">
        <v>0</v>
      </c>
      <c r="R142" s="311">
        <v>0</v>
      </c>
      <c r="S142" s="311">
        <v>0</v>
      </c>
      <c r="T142" s="312">
        <v>48</v>
      </c>
      <c r="U142" s="312">
        <v>2</v>
      </c>
      <c r="V142" s="313">
        <v>4</v>
      </c>
      <c r="W142" s="314"/>
      <c r="X142" s="314"/>
      <c r="Y142" s="315">
        <v>2</v>
      </c>
      <c r="Z142" s="316">
        <v>4</v>
      </c>
      <c r="AA142" s="313">
        <v>0</v>
      </c>
      <c r="AB142" s="312">
        <v>115.20000000000002</v>
      </c>
      <c r="AC142" s="317">
        <v>18432.000000000004</v>
      </c>
      <c r="AD142" s="318" t="s">
        <v>129</v>
      </c>
      <c r="AE142" s="319"/>
      <c r="AF142" s="320"/>
      <c r="AG142" s="311"/>
      <c r="AH142" s="137"/>
      <c r="AI142" s="321"/>
      <c r="AJ142" s="322"/>
      <c r="AK142" s="322">
        <f t="shared" si="10"/>
        <v>0</v>
      </c>
      <c r="AL142" s="323">
        <f t="shared" si="11"/>
        <v>0</v>
      </c>
      <c r="AM142" s="324"/>
      <c r="AN142" s="309">
        <f t="shared" si="12"/>
        <v>0</v>
      </c>
      <c r="AO142" s="312"/>
      <c r="AP142" s="317">
        <f t="shared" si="13"/>
        <v>0</v>
      </c>
      <c r="AQ142" s="325"/>
      <c r="AR142" s="326"/>
      <c r="AS142" s="325"/>
      <c r="AT142" s="326"/>
      <c r="AU142" s="325"/>
      <c r="AV142" s="326"/>
      <c r="AW142" s="325"/>
      <c r="AX142" s="327"/>
      <c r="AY142" s="328">
        <f t="shared" si="14"/>
        <v>0</v>
      </c>
    </row>
    <row r="143" spans="2:51" ht="22.5" customHeight="1">
      <c r="B143" s="302" t="s">
        <v>858</v>
      </c>
      <c r="C143" s="303" t="s">
        <v>881</v>
      </c>
      <c r="D143" s="304"/>
      <c r="E143" s="305">
        <v>0</v>
      </c>
      <c r="F143" s="306"/>
      <c r="G143" s="307"/>
      <c r="H143" s="308">
        <v>1</v>
      </c>
      <c r="I143" s="309">
        <v>20</v>
      </c>
      <c r="J143" s="310" t="s">
        <v>857</v>
      </c>
      <c r="K143" s="287" t="s">
        <v>432</v>
      </c>
      <c r="L143" s="288">
        <v>1</v>
      </c>
      <c r="M143" s="311" t="s">
        <v>548</v>
      </c>
      <c r="N143" s="311">
        <v>0</v>
      </c>
      <c r="O143" s="311" t="s">
        <v>575</v>
      </c>
      <c r="P143" s="311" t="s">
        <v>578</v>
      </c>
      <c r="Q143" s="311">
        <v>0</v>
      </c>
      <c r="R143" s="311">
        <v>0</v>
      </c>
      <c r="S143" s="311">
        <v>0</v>
      </c>
      <c r="T143" s="312">
        <v>48</v>
      </c>
      <c r="U143" s="312">
        <v>3</v>
      </c>
      <c r="V143" s="313">
        <v>3</v>
      </c>
      <c r="W143" s="314"/>
      <c r="X143" s="314"/>
      <c r="Y143" s="315">
        <v>3</v>
      </c>
      <c r="Z143" s="316">
        <v>3</v>
      </c>
      <c r="AA143" s="313">
        <v>0</v>
      </c>
      <c r="AB143" s="312">
        <v>2.88</v>
      </c>
      <c r="AC143" s="317">
        <v>460.79999999999995</v>
      </c>
      <c r="AD143" s="318" t="s">
        <v>129</v>
      </c>
      <c r="AE143" s="319"/>
      <c r="AF143" s="320"/>
      <c r="AG143" s="311"/>
      <c r="AH143" s="137"/>
      <c r="AI143" s="321"/>
      <c r="AJ143" s="322"/>
      <c r="AK143" s="322">
        <f t="shared" si="10"/>
        <v>0</v>
      </c>
      <c r="AL143" s="323">
        <f t="shared" si="11"/>
        <v>0</v>
      </c>
      <c r="AM143" s="324"/>
      <c r="AN143" s="309">
        <f t="shared" si="12"/>
        <v>0</v>
      </c>
      <c r="AO143" s="312"/>
      <c r="AP143" s="317">
        <f t="shared" si="13"/>
        <v>0</v>
      </c>
      <c r="AQ143" s="325"/>
      <c r="AR143" s="326"/>
      <c r="AS143" s="325"/>
      <c r="AT143" s="326"/>
      <c r="AU143" s="325"/>
      <c r="AV143" s="326"/>
      <c r="AW143" s="325"/>
      <c r="AX143" s="327"/>
      <c r="AY143" s="328">
        <f t="shared" si="14"/>
        <v>0</v>
      </c>
    </row>
    <row r="144" spans="2:51" ht="22.5" customHeight="1">
      <c r="B144" s="302" t="s">
        <v>858</v>
      </c>
      <c r="C144" s="303" t="s">
        <v>882</v>
      </c>
      <c r="D144" s="304"/>
      <c r="E144" s="305">
        <v>0</v>
      </c>
      <c r="F144" s="306"/>
      <c r="G144" s="307"/>
      <c r="H144" s="308">
        <v>4</v>
      </c>
      <c r="I144" s="309">
        <v>200</v>
      </c>
      <c r="J144" s="310" t="s">
        <v>883</v>
      </c>
      <c r="K144" s="287" t="s">
        <v>776</v>
      </c>
      <c r="L144" s="288">
        <v>1</v>
      </c>
      <c r="M144" s="311" t="s">
        <v>777</v>
      </c>
      <c r="N144" s="311">
        <v>0</v>
      </c>
      <c r="O144" s="311" t="s">
        <v>233</v>
      </c>
      <c r="P144" s="311" t="s">
        <v>778</v>
      </c>
      <c r="Q144" s="311" t="s">
        <v>124</v>
      </c>
      <c r="R144" s="311">
        <v>0</v>
      </c>
      <c r="S144" s="311">
        <v>0</v>
      </c>
      <c r="T144" s="312">
        <v>70</v>
      </c>
      <c r="U144" s="312">
        <v>2</v>
      </c>
      <c r="V144" s="313">
        <v>2</v>
      </c>
      <c r="W144" s="314"/>
      <c r="X144" s="314"/>
      <c r="Y144" s="315">
        <v>2</v>
      </c>
      <c r="Z144" s="316">
        <v>2</v>
      </c>
      <c r="AA144" s="313">
        <v>0</v>
      </c>
      <c r="AB144" s="312">
        <v>112.00000000000001</v>
      </c>
      <c r="AC144" s="317">
        <v>17920.000000000004</v>
      </c>
      <c r="AD144" s="318" t="s">
        <v>129</v>
      </c>
      <c r="AE144" s="319"/>
      <c r="AF144" s="320"/>
      <c r="AG144" s="311"/>
      <c r="AH144" s="137"/>
      <c r="AI144" s="321"/>
      <c r="AJ144" s="322"/>
      <c r="AK144" s="322">
        <f t="shared" si="10"/>
        <v>0</v>
      </c>
      <c r="AL144" s="323">
        <f t="shared" si="11"/>
        <v>0</v>
      </c>
      <c r="AM144" s="324"/>
      <c r="AN144" s="309">
        <f t="shared" si="12"/>
        <v>0</v>
      </c>
      <c r="AO144" s="312"/>
      <c r="AP144" s="317">
        <f t="shared" si="13"/>
        <v>0</v>
      </c>
      <c r="AQ144" s="325"/>
      <c r="AR144" s="326"/>
      <c r="AS144" s="325"/>
      <c r="AT144" s="326"/>
      <c r="AU144" s="325"/>
      <c r="AV144" s="326"/>
      <c r="AW144" s="325"/>
      <c r="AX144" s="327"/>
      <c r="AY144" s="328">
        <f t="shared" si="14"/>
        <v>0</v>
      </c>
    </row>
    <row r="145" spans="2:51" ht="22.5" customHeight="1">
      <c r="B145" s="302" t="s">
        <v>884</v>
      </c>
      <c r="C145" s="303" t="s">
        <v>885</v>
      </c>
      <c r="D145" s="304"/>
      <c r="E145" s="305">
        <v>0</v>
      </c>
      <c r="F145" s="306"/>
      <c r="G145" s="307"/>
      <c r="H145" s="308">
        <v>7.5</v>
      </c>
      <c r="I145" s="309">
        <v>200</v>
      </c>
      <c r="J145" s="310" t="s">
        <v>886</v>
      </c>
      <c r="K145" s="287" t="s">
        <v>768</v>
      </c>
      <c r="L145" s="288">
        <v>2</v>
      </c>
      <c r="M145" s="311" t="s">
        <v>548</v>
      </c>
      <c r="N145" s="311">
        <v>0</v>
      </c>
      <c r="O145" s="311" t="s">
        <v>769</v>
      </c>
      <c r="P145" s="311" t="s">
        <v>770</v>
      </c>
      <c r="Q145" s="311" t="s">
        <v>234</v>
      </c>
      <c r="R145" s="311" t="s">
        <v>771</v>
      </c>
      <c r="S145" s="311">
        <v>0</v>
      </c>
      <c r="T145" s="312">
        <v>48</v>
      </c>
      <c r="U145" s="312">
        <v>9</v>
      </c>
      <c r="V145" s="313">
        <v>18</v>
      </c>
      <c r="W145" s="314"/>
      <c r="X145" s="314"/>
      <c r="Y145" s="315">
        <v>9</v>
      </c>
      <c r="Z145" s="316">
        <v>18</v>
      </c>
      <c r="AA145" s="313">
        <v>0</v>
      </c>
      <c r="AB145" s="312">
        <v>1296</v>
      </c>
      <c r="AC145" s="317">
        <v>207360</v>
      </c>
      <c r="AD145" s="329" t="s">
        <v>129</v>
      </c>
      <c r="AE145" s="319"/>
      <c r="AF145" s="320"/>
      <c r="AG145" s="311"/>
      <c r="AH145" s="137"/>
      <c r="AI145" s="321"/>
      <c r="AJ145" s="322"/>
      <c r="AK145" s="322">
        <f t="shared" si="10"/>
        <v>0</v>
      </c>
      <c r="AL145" s="323">
        <f t="shared" si="11"/>
        <v>0</v>
      </c>
      <c r="AM145" s="324"/>
      <c r="AN145" s="309">
        <f t="shared" si="12"/>
        <v>0</v>
      </c>
      <c r="AO145" s="312"/>
      <c r="AP145" s="317">
        <f t="shared" si="13"/>
        <v>0</v>
      </c>
      <c r="AQ145" s="325"/>
      <c r="AR145" s="326"/>
      <c r="AS145" s="325"/>
      <c r="AT145" s="326"/>
      <c r="AU145" s="325"/>
      <c r="AV145" s="326"/>
      <c r="AW145" s="325"/>
      <c r="AX145" s="327"/>
      <c r="AY145" s="328">
        <f t="shared" si="14"/>
        <v>0</v>
      </c>
    </row>
    <row r="146" spans="2:51" ht="22.5" customHeight="1">
      <c r="B146" s="302" t="s">
        <v>884</v>
      </c>
      <c r="C146" s="303" t="s">
        <v>887</v>
      </c>
      <c r="D146" s="304"/>
      <c r="E146" s="305">
        <v>0</v>
      </c>
      <c r="F146" s="306"/>
      <c r="G146" s="307"/>
      <c r="H146" s="308">
        <v>7.5</v>
      </c>
      <c r="I146" s="309">
        <v>200</v>
      </c>
      <c r="J146" s="310" t="s">
        <v>886</v>
      </c>
      <c r="K146" s="287" t="s">
        <v>768</v>
      </c>
      <c r="L146" s="288">
        <v>2</v>
      </c>
      <c r="M146" s="311" t="s">
        <v>548</v>
      </c>
      <c r="N146" s="311">
        <v>0</v>
      </c>
      <c r="O146" s="311" t="s">
        <v>769</v>
      </c>
      <c r="P146" s="311" t="s">
        <v>770</v>
      </c>
      <c r="Q146" s="311" t="s">
        <v>234</v>
      </c>
      <c r="R146" s="311" t="s">
        <v>771</v>
      </c>
      <c r="S146" s="311">
        <v>0</v>
      </c>
      <c r="T146" s="312">
        <v>48</v>
      </c>
      <c r="U146" s="312">
        <v>9</v>
      </c>
      <c r="V146" s="313">
        <v>18</v>
      </c>
      <c r="W146" s="314"/>
      <c r="X146" s="314"/>
      <c r="Y146" s="315">
        <v>9</v>
      </c>
      <c r="Z146" s="316">
        <v>18</v>
      </c>
      <c r="AA146" s="313">
        <v>0</v>
      </c>
      <c r="AB146" s="312">
        <v>1296</v>
      </c>
      <c r="AC146" s="317">
        <v>207360</v>
      </c>
      <c r="AD146" s="318" t="s">
        <v>129</v>
      </c>
      <c r="AE146" s="319"/>
      <c r="AF146" s="320"/>
      <c r="AG146" s="311"/>
      <c r="AH146" s="137"/>
      <c r="AI146" s="321"/>
      <c r="AJ146" s="322"/>
      <c r="AK146" s="322">
        <f t="shared" si="10"/>
        <v>0</v>
      </c>
      <c r="AL146" s="323">
        <f t="shared" si="11"/>
        <v>0</v>
      </c>
      <c r="AM146" s="324"/>
      <c r="AN146" s="309">
        <f t="shared" si="12"/>
        <v>0</v>
      </c>
      <c r="AO146" s="312"/>
      <c r="AP146" s="317">
        <f t="shared" si="13"/>
        <v>0</v>
      </c>
      <c r="AQ146" s="325"/>
      <c r="AR146" s="326"/>
      <c r="AS146" s="325"/>
      <c r="AT146" s="326"/>
      <c r="AU146" s="325"/>
      <c r="AV146" s="326"/>
      <c r="AW146" s="325"/>
      <c r="AX146" s="327"/>
      <c r="AY146" s="328">
        <f t="shared" si="14"/>
        <v>0</v>
      </c>
    </row>
    <row r="147" spans="2:51" ht="22.5" customHeight="1">
      <c r="B147" s="302" t="s">
        <v>884</v>
      </c>
      <c r="C147" s="303" t="s">
        <v>888</v>
      </c>
      <c r="D147" s="304"/>
      <c r="E147" s="305">
        <v>0</v>
      </c>
      <c r="F147" s="306"/>
      <c r="G147" s="307"/>
      <c r="H147" s="308">
        <v>8.5</v>
      </c>
      <c r="I147" s="309">
        <v>245</v>
      </c>
      <c r="J147" s="310" t="s">
        <v>862</v>
      </c>
      <c r="K147" s="287" t="s">
        <v>630</v>
      </c>
      <c r="L147" s="288">
        <v>2</v>
      </c>
      <c r="M147" s="311" t="s">
        <v>548</v>
      </c>
      <c r="N147" s="311">
        <v>0</v>
      </c>
      <c r="O147" s="311" t="s">
        <v>659</v>
      </c>
      <c r="P147" s="311">
        <v>0</v>
      </c>
      <c r="Q147" s="311">
        <v>0</v>
      </c>
      <c r="R147" s="311">
        <v>0</v>
      </c>
      <c r="S147" s="311">
        <v>0</v>
      </c>
      <c r="T147" s="312">
        <v>48</v>
      </c>
      <c r="U147" s="312">
        <v>5</v>
      </c>
      <c r="V147" s="313">
        <v>10</v>
      </c>
      <c r="W147" s="314"/>
      <c r="X147" s="314"/>
      <c r="Y147" s="315">
        <v>5</v>
      </c>
      <c r="Z147" s="316">
        <v>10</v>
      </c>
      <c r="AA147" s="313">
        <v>0</v>
      </c>
      <c r="AB147" s="312">
        <v>999.60000000000014</v>
      </c>
      <c r="AC147" s="317">
        <v>159936.00000000003</v>
      </c>
      <c r="AD147" s="318" t="s">
        <v>129</v>
      </c>
      <c r="AE147" s="319"/>
      <c r="AF147" s="320"/>
      <c r="AG147" s="311"/>
      <c r="AH147" s="137"/>
      <c r="AI147" s="321"/>
      <c r="AJ147" s="322"/>
      <c r="AK147" s="322">
        <f t="shared" si="10"/>
        <v>0</v>
      </c>
      <c r="AL147" s="323">
        <f t="shared" si="11"/>
        <v>0</v>
      </c>
      <c r="AM147" s="324"/>
      <c r="AN147" s="309">
        <f t="shared" si="12"/>
        <v>0</v>
      </c>
      <c r="AO147" s="312"/>
      <c r="AP147" s="317">
        <f t="shared" si="13"/>
        <v>0</v>
      </c>
      <c r="AQ147" s="325"/>
      <c r="AR147" s="326"/>
      <c r="AS147" s="325"/>
      <c r="AT147" s="326"/>
      <c r="AU147" s="325"/>
      <c r="AV147" s="326"/>
      <c r="AW147" s="325"/>
      <c r="AX147" s="327"/>
      <c r="AY147" s="328">
        <f t="shared" si="14"/>
        <v>0</v>
      </c>
    </row>
    <row r="148" spans="2:51" ht="22.5" customHeight="1">
      <c r="B148" s="302" t="s">
        <v>884</v>
      </c>
      <c r="C148" s="303" t="s">
        <v>889</v>
      </c>
      <c r="D148" s="304"/>
      <c r="E148" s="305">
        <v>0</v>
      </c>
      <c r="F148" s="306"/>
      <c r="G148" s="307"/>
      <c r="H148" s="308">
        <v>7.5</v>
      </c>
      <c r="I148" s="309">
        <v>200</v>
      </c>
      <c r="J148" s="310" t="s">
        <v>886</v>
      </c>
      <c r="K148" s="287" t="s">
        <v>768</v>
      </c>
      <c r="L148" s="288">
        <v>2</v>
      </c>
      <c r="M148" s="311" t="s">
        <v>548</v>
      </c>
      <c r="N148" s="311">
        <v>0</v>
      </c>
      <c r="O148" s="311" t="s">
        <v>769</v>
      </c>
      <c r="P148" s="311" t="s">
        <v>770</v>
      </c>
      <c r="Q148" s="311" t="s">
        <v>234</v>
      </c>
      <c r="R148" s="311" t="s">
        <v>771</v>
      </c>
      <c r="S148" s="311">
        <v>0</v>
      </c>
      <c r="T148" s="312">
        <v>48</v>
      </c>
      <c r="U148" s="312">
        <v>9</v>
      </c>
      <c r="V148" s="313">
        <v>18</v>
      </c>
      <c r="W148" s="314"/>
      <c r="X148" s="314"/>
      <c r="Y148" s="315">
        <v>9</v>
      </c>
      <c r="Z148" s="316">
        <v>18</v>
      </c>
      <c r="AA148" s="313">
        <v>0</v>
      </c>
      <c r="AB148" s="312">
        <v>1296</v>
      </c>
      <c r="AC148" s="317">
        <v>207360</v>
      </c>
      <c r="AD148" s="318" t="s">
        <v>129</v>
      </c>
      <c r="AE148" s="319"/>
      <c r="AF148" s="320"/>
      <c r="AG148" s="311"/>
      <c r="AH148" s="137"/>
      <c r="AI148" s="321"/>
      <c r="AJ148" s="322"/>
      <c r="AK148" s="322">
        <f t="shared" si="10"/>
        <v>0</v>
      </c>
      <c r="AL148" s="323">
        <f t="shared" si="11"/>
        <v>0</v>
      </c>
      <c r="AM148" s="324"/>
      <c r="AN148" s="309">
        <f t="shared" si="12"/>
        <v>0</v>
      </c>
      <c r="AO148" s="312"/>
      <c r="AP148" s="317">
        <f t="shared" si="13"/>
        <v>0</v>
      </c>
      <c r="AQ148" s="325"/>
      <c r="AR148" s="326"/>
      <c r="AS148" s="325"/>
      <c r="AT148" s="326"/>
      <c r="AU148" s="325"/>
      <c r="AV148" s="326"/>
      <c r="AW148" s="325"/>
      <c r="AX148" s="327"/>
      <c r="AY148" s="328">
        <f t="shared" si="14"/>
        <v>0</v>
      </c>
    </row>
    <row r="149" spans="2:51" ht="22.5" customHeight="1">
      <c r="B149" s="302" t="s">
        <v>884</v>
      </c>
      <c r="C149" s="303" t="s">
        <v>652</v>
      </c>
      <c r="D149" s="304"/>
      <c r="E149" s="305">
        <v>0</v>
      </c>
      <c r="F149" s="306"/>
      <c r="G149" s="307"/>
      <c r="H149" s="308">
        <v>1</v>
      </c>
      <c r="I149" s="309">
        <v>20</v>
      </c>
      <c r="J149" s="310" t="s">
        <v>867</v>
      </c>
      <c r="K149" s="287" t="s">
        <v>54</v>
      </c>
      <c r="L149" s="288">
        <v>1</v>
      </c>
      <c r="M149" s="311" t="s">
        <v>548</v>
      </c>
      <c r="N149" s="311">
        <v>0</v>
      </c>
      <c r="O149" s="311" t="s">
        <v>575</v>
      </c>
      <c r="P149" s="311" t="s">
        <v>134</v>
      </c>
      <c r="Q149" s="311">
        <v>0</v>
      </c>
      <c r="R149" s="311">
        <v>0</v>
      </c>
      <c r="S149" s="311">
        <v>0</v>
      </c>
      <c r="T149" s="312">
        <v>48</v>
      </c>
      <c r="U149" s="312">
        <v>1</v>
      </c>
      <c r="V149" s="313">
        <v>1</v>
      </c>
      <c r="W149" s="314"/>
      <c r="X149" s="314"/>
      <c r="Y149" s="315">
        <v>1</v>
      </c>
      <c r="Z149" s="316">
        <v>1</v>
      </c>
      <c r="AA149" s="313">
        <v>0</v>
      </c>
      <c r="AB149" s="312">
        <v>0.96</v>
      </c>
      <c r="AC149" s="317">
        <v>153.6</v>
      </c>
      <c r="AD149" s="318" t="s">
        <v>129</v>
      </c>
      <c r="AE149" s="319"/>
      <c r="AF149" s="320"/>
      <c r="AG149" s="311"/>
      <c r="AH149" s="137"/>
      <c r="AI149" s="321"/>
      <c r="AJ149" s="322"/>
      <c r="AK149" s="322">
        <f t="shared" si="10"/>
        <v>0</v>
      </c>
      <c r="AL149" s="323">
        <f t="shared" si="11"/>
        <v>0</v>
      </c>
      <c r="AM149" s="324"/>
      <c r="AN149" s="309">
        <f t="shared" si="12"/>
        <v>0</v>
      </c>
      <c r="AO149" s="312"/>
      <c r="AP149" s="317">
        <f t="shared" si="13"/>
        <v>0</v>
      </c>
      <c r="AQ149" s="325"/>
      <c r="AR149" s="326"/>
      <c r="AS149" s="325"/>
      <c r="AT149" s="326"/>
      <c r="AU149" s="325"/>
      <c r="AV149" s="326"/>
      <c r="AW149" s="325"/>
      <c r="AX149" s="327"/>
      <c r="AY149" s="328">
        <f t="shared" si="14"/>
        <v>0</v>
      </c>
    </row>
    <row r="150" spans="2:51" ht="22.5" customHeight="1">
      <c r="B150" s="302" t="s">
        <v>884</v>
      </c>
      <c r="C150" s="303" t="s">
        <v>890</v>
      </c>
      <c r="D150" s="304" t="s">
        <v>565</v>
      </c>
      <c r="E150" s="305">
        <v>0</v>
      </c>
      <c r="F150" s="306"/>
      <c r="G150" s="307"/>
      <c r="H150" s="308">
        <v>3</v>
      </c>
      <c r="I150" s="309">
        <v>200</v>
      </c>
      <c r="J150" s="310" t="s">
        <v>891</v>
      </c>
      <c r="K150" s="287" t="s">
        <v>55</v>
      </c>
      <c r="L150" s="288">
        <v>1</v>
      </c>
      <c r="M150" s="311" t="s">
        <v>484</v>
      </c>
      <c r="N150" s="311">
        <v>0</v>
      </c>
      <c r="O150" s="311" t="s">
        <v>139</v>
      </c>
      <c r="P150" s="311" t="s">
        <v>559</v>
      </c>
      <c r="Q150" s="311">
        <v>0</v>
      </c>
      <c r="R150" s="311">
        <v>0</v>
      </c>
      <c r="S150" s="311">
        <v>0</v>
      </c>
      <c r="T150" s="312">
        <v>27</v>
      </c>
      <c r="U150" s="312">
        <v>6</v>
      </c>
      <c r="V150" s="313">
        <v>6</v>
      </c>
      <c r="W150" s="314"/>
      <c r="X150" s="314"/>
      <c r="Y150" s="315">
        <v>6</v>
      </c>
      <c r="Z150" s="316">
        <v>6</v>
      </c>
      <c r="AA150" s="313">
        <v>0</v>
      </c>
      <c r="AB150" s="312">
        <v>97.199999999999989</v>
      </c>
      <c r="AC150" s="317">
        <v>15551.999999999998</v>
      </c>
      <c r="AD150" s="318" t="s">
        <v>30</v>
      </c>
      <c r="AE150" s="319"/>
      <c r="AF150" s="320"/>
      <c r="AG150" s="311"/>
      <c r="AH150" s="137"/>
      <c r="AI150" s="321"/>
      <c r="AJ150" s="322"/>
      <c r="AK150" s="322">
        <f t="shared" si="10"/>
        <v>0</v>
      </c>
      <c r="AL150" s="323">
        <f t="shared" si="11"/>
        <v>0</v>
      </c>
      <c r="AM150" s="324"/>
      <c r="AN150" s="309">
        <f t="shared" si="12"/>
        <v>0</v>
      </c>
      <c r="AO150" s="312"/>
      <c r="AP150" s="317">
        <f t="shared" si="13"/>
        <v>0</v>
      </c>
      <c r="AQ150" s="325"/>
      <c r="AR150" s="326"/>
      <c r="AS150" s="325"/>
      <c r="AT150" s="326"/>
      <c r="AU150" s="325"/>
      <c r="AV150" s="326"/>
      <c r="AW150" s="325"/>
      <c r="AX150" s="327"/>
      <c r="AY150" s="328">
        <f t="shared" si="14"/>
        <v>0</v>
      </c>
    </row>
    <row r="151" spans="2:51" ht="22.5" customHeight="1">
      <c r="B151" s="302" t="s">
        <v>884</v>
      </c>
      <c r="C151" s="303" t="s">
        <v>890</v>
      </c>
      <c r="D151" s="304" t="s">
        <v>565</v>
      </c>
      <c r="E151" s="305">
        <v>0</v>
      </c>
      <c r="F151" s="306"/>
      <c r="G151" s="307"/>
      <c r="H151" s="308">
        <v>3</v>
      </c>
      <c r="I151" s="309">
        <v>200</v>
      </c>
      <c r="J151" s="310" t="s">
        <v>892</v>
      </c>
      <c r="K151" s="287" t="s">
        <v>55</v>
      </c>
      <c r="L151" s="288">
        <v>1</v>
      </c>
      <c r="M151" s="311" t="s">
        <v>569</v>
      </c>
      <c r="N151" s="311">
        <v>0</v>
      </c>
      <c r="O151" s="311" t="s">
        <v>139</v>
      </c>
      <c r="P151" s="311" t="s">
        <v>559</v>
      </c>
      <c r="Q151" s="311">
        <v>0</v>
      </c>
      <c r="R151" s="311">
        <v>0</v>
      </c>
      <c r="S151" s="311">
        <v>0</v>
      </c>
      <c r="T151" s="312">
        <v>19</v>
      </c>
      <c r="U151" s="312">
        <v>7</v>
      </c>
      <c r="V151" s="313">
        <v>7</v>
      </c>
      <c r="W151" s="314"/>
      <c r="X151" s="314"/>
      <c r="Y151" s="315">
        <v>7</v>
      </c>
      <c r="Z151" s="316">
        <v>7</v>
      </c>
      <c r="AA151" s="313">
        <v>0</v>
      </c>
      <c r="AB151" s="312">
        <v>79.799999999999983</v>
      </c>
      <c r="AC151" s="317">
        <v>12767.999999999996</v>
      </c>
      <c r="AD151" s="318" t="s">
        <v>30</v>
      </c>
      <c r="AE151" s="319"/>
      <c r="AF151" s="320"/>
      <c r="AG151" s="311"/>
      <c r="AH151" s="137"/>
      <c r="AI151" s="321"/>
      <c r="AJ151" s="322"/>
      <c r="AK151" s="322">
        <f t="shared" si="10"/>
        <v>0</v>
      </c>
      <c r="AL151" s="323">
        <f t="shared" si="11"/>
        <v>0</v>
      </c>
      <c r="AM151" s="324"/>
      <c r="AN151" s="309">
        <f t="shared" si="12"/>
        <v>0</v>
      </c>
      <c r="AO151" s="312"/>
      <c r="AP151" s="317">
        <f t="shared" si="13"/>
        <v>0</v>
      </c>
      <c r="AQ151" s="325"/>
      <c r="AR151" s="326"/>
      <c r="AS151" s="325"/>
      <c r="AT151" s="326"/>
      <c r="AU151" s="325"/>
      <c r="AV151" s="326"/>
      <c r="AW151" s="325"/>
      <c r="AX151" s="327"/>
      <c r="AY151" s="328">
        <f t="shared" si="14"/>
        <v>0</v>
      </c>
    </row>
    <row r="152" spans="2:51" ht="22.5" customHeight="1">
      <c r="B152" s="302" t="s">
        <v>884</v>
      </c>
      <c r="C152" s="303" t="s">
        <v>893</v>
      </c>
      <c r="D152" s="304"/>
      <c r="E152" s="305">
        <v>0</v>
      </c>
      <c r="F152" s="306"/>
      <c r="G152" s="307"/>
      <c r="H152" s="308">
        <v>3</v>
      </c>
      <c r="I152" s="309">
        <v>200</v>
      </c>
      <c r="J152" s="310" t="s">
        <v>894</v>
      </c>
      <c r="K152" s="287" t="s">
        <v>54</v>
      </c>
      <c r="L152" s="288">
        <v>1</v>
      </c>
      <c r="M152" s="311" t="s">
        <v>548</v>
      </c>
      <c r="N152" s="311">
        <v>0</v>
      </c>
      <c r="O152" s="311" t="s">
        <v>575</v>
      </c>
      <c r="P152" s="311">
        <v>0</v>
      </c>
      <c r="Q152" s="311">
        <v>0</v>
      </c>
      <c r="R152" s="311">
        <v>0</v>
      </c>
      <c r="S152" s="311">
        <v>0</v>
      </c>
      <c r="T152" s="312">
        <v>48</v>
      </c>
      <c r="U152" s="312">
        <v>4</v>
      </c>
      <c r="V152" s="313">
        <v>4</v>
      </c>
      <c r="W152" s="314"/>
      <c r="X152" s="314"/>
      <c r="Y152" s="315">
        <v>4</v>
      </c>
      <c r="Z152" s="316">
        <v>4</v>
      </c>
      <c r="AA152" s="313">
        <v>0</v>
      </c>
      <c r="AB152" s="312">
        <v>115.20000000000002</v>
      </c>
      <c r="AC152" s="317">
        <v>18432.000000000004</v>
      </c>
      <c r="AD152" s="318" t="s">
        <v>129</v>
      </c>
      <c r="AE152" s="319"/>
      <c r="AF152" s="320"/>
      <c r="AG152" s="311"/>
      <c r="AH152" s="137"/>
      <c r="AI152" s="321"/>
      <c r="AJ152" s="322"/>
      <c r="AK152" s="322">
        <f t="shared" si="10"/>
        <v>0</v>
      </c>
      <c r="AL152" s="323">
        <f t="shared" si="11"/>
        <v>0</v>
      </c>
      <c r="AM152" s="324"/>
      <c r="AN152" s="309">
        <f t="shared" si="12"/>
        <v>0</v>
      </c>
      <c r="AO152" s="312"/>
      <c r="AP152" s="317">
        <f t="shared" si="13"/>
        <v>0</v>
      </c>
      <c r="AQ152" s="325"/>
      <c r="AR152" s="326"/>
      <c r="AS152" s="325"/>
      <c r="AT152" s="326"/>
      <c r="AU152" s="325"/>
      <c r="AV152" s="326"/>
      <c r="AW152" s="325"/>
      <c r="AX152" s="327"/>
      <c r="AY152" s="328">
        <f t="shared" si="14"/>
        <v>0</v>
      </c>
    </row>
    <row r="153" spans="2:51" ht="22.5" customHeight="1">
      <c r="B153" s="302" t="s">
        <v>884</v>
      </c>
      <c r="C153" s="303" t="s">
        <v>893</v>
      </c>
      <c r="D153" s="304" t="s">
        <v>565</v>
      </c>
      <c r="E153" s="305">
        <v>0</v>
      </c>
      <c r="F153" s="306"/>
      <c r="G153" s="307"/>
      <c r="H153" s="308">
        <v>3</v>
      </c>
      <c r="I153" s="309">
        <v>200</v>
      </c>
      <c r="J153" s="310" t="s">
        <v>891</v>
      </c>
      <c r="K153" s="287" t="s">
        <v>55</v>
      </c>
      <c r="L153" s="288">
        <v>1</v>
      </c>
      <c r="M153" s="311" t="s">
        <v>484</v>
      </c>
      <c r="N153" s="311">
        <v>0</v>
      </c>
      <c r="O153" s="311" t="s">
        <v>139</v>
      </c>
      <c r="P153" s="311" t="s">
        <v>559</v>
      </c>
      <c r="Q153" s="311">
        <v>0</v>
      </c>
      <c r="R153" s="311">
        <v>0</v>
      </c>
      <c r="S153" s="311">
        <v>0</v>
      </c>
      <c r="T153" s="312">
        <v>27</v>
      </c>
      <c r="U153" s="312">
        <v>6</v>
      </c>
      <c r="V153" s="313">
        <v>6</v>
      </c>
      <c r="W153" s="314"/>
      <c r="X153" s="314"/>
      <c r="Y153" s="315">
        <v>6</v>
      </c>
      <c r="Z153" s="316">
        <v>6</v>
      </c>
      <c r="AA153" s="313">
        <v>0</v>
      </c>
      <c r="AB153" s="312">
        <v>97.199999999999989</v>
      </c>
      <c r="AC153" s="317">
        <v>15551.999999999998</v>
      </c>
      <c r="AD153" s="318" t="s">
        <v>30</v>
      </c>
      <c r="AE153" s="319"/>
      <c r="AF153" s="320"/>
      <c r="AG153" s="311"/>
      <c r="AH153" s="137"/>
      <c r="AI153" s="321"/>
      <c r="AJ153" s="322"/>
      <c r="AK153" s="322">
        <f t="shared" si="10"/>
        <v>0</v>
      </c>
      <c r="AL153" s="323">
        <f t="shared" si="11"/>
        <v>0</v>
      </c>
      <c r="AM153" s="324"/>
      <c r="AN153" s="309">
        <f t="shared" si="12"/>
        <v>0</v>
      </c>
      <c r="AO153" s="312"/>
      <c r="AP153" s="317">
        <f t="shared" si="13"/>
        <v>0</v>
      </c>
      <c r="AQ153" s="325"/>
      <c r="AR153" s="326"/>
      <c r="AS153" s="325"/>
      <c r="AT153" s="326"/>
      <c r="AU153" s="325"/>
      <c r="AV153" s="326"/>
      <c r="AW153" s="325"/>
      <c r="AX153" s="327"/>
      <c r="AY153" s="328">
        <f t="shared" si="14"/>
        <v>0</v>
      </c>
    </row>
    <row r="154" spans="2:51" ht="22.5" customHeight="1">
      <c r="B154" s="302" t="s">
        <v>884</v>
      </c>
      <c r="C154" s="303" t="s">
        <v>893</v>
      </c>
      <c r="D154" s="304" t="s">
        <v>565</v>
      </c>
      <c r="E154" s="305">
        <v>0</v>
      </c>
      <c r="F154" s="306"/>
      <c r="G154" s="307"/>
      <c r="H154" s="308">
        <v>3</v>
      </c>
      <c r="I154" s="309">
        <v>200</v>
      </c>
      <c r="J154" s="310" t="s">
        <v>892</v>
      </c>
      <c r="K154" s="287" t="s">
        <v>55</v>
      </c>
      <c r="L154" s="288">
        <v>1</v>
      </c>
      <c r="M154" s="311" t="s">
        <v>569</v>
      </c>
      <c r="N154" s="311">
        <v>0</v>
      </c>
      <c r="O154" s="311" t="s">
        <v>139</v>
      </c>
      <c r="P154" s="311" t="s">
        <v>559</v>
      </c>
      <c r="Q154" s="311">
        <v>0</v>
      </c>
      <c r="R154" s="311">
        <v>0</v>
      </c>
      <c r="S154" s="311">
        <v>0</v>
      </c>
      <c r="T154" s="312">
        <v>19</v>
      </c>
      <c r="U154" s="312">
        <v>5</v>
      </c>
      <c r="V154" s="313">
        <v>5</v>
      </c>
      <c r="W154" s="314"/>
      <c r="X154" s="314"/>
      <c r="Y154" s="315">
        <v>5</v>
      </c>
      <c r="Z154" s="316">
        <v>5</v>
      </c>
      <c r="AA154" s="313">
        <v>0</v>
      </c>
      <c r="AB154" s="312">
        <v>56.999999999999993</v>
      </c>
      <c r="AC154" s="317">
        <v>9119.9999999999982</v>
      </c>
      <c r="AD154" s="318" t="s">
        <v>30</v>
      </c>
      <c r="AE154" s="319"/>
      <c r="AF154" s="320"/>
      <c r="AG154" s="311"/>
      <c r="AH154" s="137"/>
      <c r="AI154" s="321"/>
      <c r="AJ154" s="322"/>
      <c r="AK154" s="322">
        <f t="shared" si="10"/>
        <v>0</v>
      </c>
      <c r="AL154" s="323">
        <f t="shared" si="11"/>
        <v>0</v>
      </c>
      <c r="AM154" s="324"/>
      <c r="AN154" s="309">
        <f t="shared" si="12"/>
        <v>0</v>
      </c>
      <c r="AO154" s="312"/>
      <c r="AP154" s="317">
        <f t="shared" si="13"/>
        <v>0</v>
      </c>
      <c r="AQ154" s="325"/>
      <c r="AR154" s="326"/>
      <c r="AS154" s="325"/>
      <c r="AT154" s="326"/>
      <c r="AU154" s="325"/>
      <c r="AV154" s="326"/>
      <c r="AW154" s="325"/>
      <c r="AX154" s="327"/>
      <c r="AY154" s="328">
        <f t="shared" si="14"/>
        <v>0</v>
      </c>
    </row>
    <row r="155" spans="2:51" ht="22.5" customHeight="1">
      <c r="B155" s="302" t="s">
        <v>884</v>
      </c>
      <c r="C155" s="303" t="s">
        <v>772</v>
      </c>
      <c r="D155" s="304" t="s">
        <v>895</v>
      </c>
      <c r="E155" s="305">
        <v>0</v>
      </c>
      <c r="F155" s="306"/>
      <c r="G155" s="307"/>
      <c r="H155" s="308">
        <v>8.5</v>
      </c>
      <c r="I155" s="309">
        <v>245</v>
      </c>
      <c r="J155" s="310" t="s">
        <v>846</v>
      </c>
      <c r="K155" s="287" t="s">
        <v>630</v>
      </c>
      <c r="L155" s="288">
        <v>2</v>
      </c>
      <c r="M155" s="311" t="s">
        <v>548</v>
      </c>
      <c r="N155" s="311">
        <v>0</v>
      </c>
      <c r="O155" s="311" t="s">
        <v>659</v>
      </c>
      <c r="P155" s="311">
        <v>0</v>
      </c>
      <c r="Q155" s="311">
        <v>0</v>
      </c>
      <c r="R155" s="311">
        <v>0</v>
      </c>
      <c r="S155" s="311">
        <v>0</v>
      </c>
      <c r="T155" s="312">
        <v>48</v>
      </c>
      <c r="U155" s="312">
        <v>43</v>
      </c>
      <c r="V155" s="313">
        <v>86</v>
      </c>
      <c r="W155" s="314"/>
      <c r="X155" s="314"/>
      <c r="Y155" s="315">
        <v>43</v>
      </c>
      <c r="Z155" s="316">
        <v>86</v>
      </c>
      <c r="AA155" s="313">
        <v>0</v>
      </c>
      <c r="AB155" s="312">
        <v>8596.5600000000013</v>
      </c>
      <c r="AC155" s="317">
        <v>1375449.6</v>
      </c>
      <c r="AD155" s="318" t="s">
        <v>129</v>
      </c>
      <c r="AE155" s="319"/>
      <c r="AF155" s="320"/>
      <c r="AG155" s="311"/>
      <c r="AH155" s="137"/>
      <c r="AI155" s="321"/>
      <c r="AJ155" s="322"/>
      <c r="AK155" s="322">
        <f t="shared" si="10"/>
        <v>0</v>
      </c>
      <c r="AL155" s="323">
        <f t="shared" si="11"/>
        <v>0</v>
      </c>
      <c r="AM155" s="324"/>
      <c r="AN155" s="309">
        <f t="shared" si="12"/>
        <v>0</v>
      </c>
      <c r="AO155" s="312"/>
      <c r="AP155" s="317">
        <f t="shared" si="13"/>
        <v>0</v>
      </c>
      <c r="AQ155" s="325"/>
      <c r="AR155" s="326"/>
      <c r="AS155" s="325"/>
      <c r="AT155" s="326"/>
      <c r="AU155" s="325"/>
      <c r="AV155" s="326"/>
      <c r="AW155" s="325"/>
      <c r="AX155" s="327"/>
      <c r="AY155" s="328">
        <f t="shared" si="14"/>
        <v>0</v>
      </c>
    </row>
    <row r="156" spans="2:51" ht="22.5" customHeight="1">
      <c r="B156" s="302" t="s">
        <v>896</v>
      </c>
      <c r="C156" s="303" t="s">
        <v>897</v>
      </c>
      <c r="D156" s="304"/>
      <c r="E156" s="305">
        <v>0</v>
      </c>
      <c r="F156" s="306"/>
      <c r="G156" s="307"/>
      <c r="H156" s="308">
        <v>8.5</v>
      </c>
      <c r="I156" s="309">
        <v>245</v>
      </c>
      <c r="J156" s="310" t="s">
        <v>658</v>
      </c>
      <c r="K156" s="287" t="s">
        <v>630</v>
      </c>
      <c r="L156" s="288">
        <v>2</v>
      </c>
      <c r="M156" s="311" t="s">
        <v>548</v>
      </c>
      <c r="N156" s="311">
        <v>0</v>
      </c>
      <c r="O156" s="311" t="s">
        <v>659</v>
      </c>
      <c r="P156" s="311">
        <v>0</v>
      </c>
      <c r="Q156" s="311">
        <v>0</v>
      </c>
      <c r="R156" s="311">
        <v>0</v>
      </c>
      <c r="S156" s="311">
        <v>0</v>
      </c>
      <c r="T156" s="312">
        <v>48</v>
      </c>
      <c r="U156" s="312">
        <v>4</v>
      </c>
      <c r="V156" s="313">
        <v>8</v>
      </c>
      <c r="W156" s="314"/>
      <c r="X156" s="314"/>
      <c r="Y156" s="315">
        <v>4</v>
      </c>
      <c r="Z156" s="316">
        <v>8</v>
      </c>
      <c r="AA156" s="313">
        <v>0</v>
      </c>
      <c r="AB156" s="312">
        <v>799.68000000000006</v>
      </c>
      <c r="AC156" s="317">
        <v>127948.80000000002</v>
      </c>
      <c r="AD156" s="318" t="s">
        <v>129</v>
      </c>
      <c r="AE156" s="319"/>
      <c r="AF156" s="320"/>
      <c r="AG156" s="311"/>
      <c r="AH156" s="137"/>
      <c r="AI156" s="321"/>
      <c r="AJ156" s="322"/>
      <c r="AK156" s="322">
        <f t="shared" si="10"/>
        <v>0</v>
      </c>
      <c r="AL156" s="323">
        <f t="shared" si="11"/>
        <v>0</v>
      </c>
      <c r="AM156" s="324"/>
      <c r="AN156" s="309">
        <f t="shared" si="12"/>
        <v>0</v>
      </c>
      <c r="AO156" s="312"/>
      <c r="AP156" s="317">
        <f t="shared" si="13"/>
        <v>0</v>
      </c>
      <c r="AQ156" s="325"/>
      <c r="AR156" s="326"/>
      <c r="AS156" s="325"/>
      <c r="AT156" s="326"/>
      <c r="AU156" s="325"/>
      <c r="AV156" s="326"/>
      <c r="AW156" s="325"/>
      <c r="AX156" s="327"/>
      <c r="AY156" s="328">
        <f t="shared" si="14"/>
        <v>0</v>
      </c>
    </row>
    <row r="157" spans="2:51" ht="22.5" customHeight="1">
      <c r="B157" s="302" t="s">
        <v>896</v>
      </c>
      <c r="C157" s="303" t="s">
        <v>897</v>
      </c>
      <c r="D157" s="304"/>
      <c r="E157" s="305">
        <v>0</v>
      </c>
      <c r="F157" s="306"/>
      <c r="G157" s="307"/>
      <c r="H157" s="308">
        <v>8.5</v>
      </c>
      <c r="I157" s="309">
        <v>245</v>
      </c>
      <c r="J157" s="310" t="s">
        <v>792</v>
      </c>
      <c r="K157" s="287" t="s">
        <v>744</v>
      </c>
      <c r="L157" s="288">
        <v>1</v>
      </c>
      <c r="M157" s="311" t="s">
        <v>745</v>
      </c>
      <c r="N157" s="311">
        <v>0</v>
      </c>
      <c r="O157" s="311" t="s">
        <v>261</v>
      </c>
      <c r="P157" s="311" t="s">
        <v>746</v>
      </c>
      <c r="Q157" s="311" t="s">
        <v>631</v>
      </c>
      <c r="R157" s="311" t="s">
        <v>124</v>
      </c>
      <c r="S157" s="311">
        <v>0</v>
      </c>
      <c r="T157" s="312">
        <v>35</v>
      </c>
      <c r="U157" s="312">
        <v>6</v>
      </c>
      <c r="V157" s="313">
        <v>6</v>
      </c>
      <c r="W157" s="314"/>
      <c r="X157" s="314"/>
      <c r="Y157" s="315">
        <v>6</v>
      </c>
      <c r="Z157" s="316">
        <v>6</v>
      </c>
      <c r="AA157" s="313">
        <v>0</v>
      </c>
      <c r="AB157" s="312">
        <v>437.3250000000001</v>
      </c>
      <c r="AC157" s="317">
        <v>69972.000000000015</v>
      </c>
      <c r="AD157" s="318" t="s">
        <v>30</v>
      </c>
      <c r="AE157" s="319"/>
      <c r="AF157" s="320"/>
      <c r="AG157" s="311"/>
      <c r="AH157" s="137"/>
      <c r="AI157" s="321"/>
      <c r="AJ157" s="322"/>
      <c r="AK157" s="322">
        <f t="shared" si="10"/>
        <v>0</v>
      </c>
      <c r="AL157" s="323">
        <f t="shared" si="11"/>
        <v>0</v>
      </c>
      <c r="AM157" s="324"/>
      <c r="AN157" s="309">
        <f t="shared" si="12"/>
        <v>0</v>
      </c>
      <c r="AO157" s="312"/>
      <c r="AP157" s="317">
        <f t="shared" si="13"/>
        <v>0</v>
      </c>
      <c r="AQ157" s="325"/>
      <c r="AR157" s="326"/>
      <c r="AS157" s="325"/>
      <c r="AT157" s="326"/>
      <c r="AU157" s="325"/>
      <c r="AV157" s="326"/>
      <c r="AW157" s="325"/>
      <c r="AX157" s="327"/>
      <c r="AY157" s="328">
        <f t="shared" si="14"/>
        <v>0</v>
      </c>
    </row>
    <row r="158" spans="2:51" ht="22.5" customHeight="1">
      <c r="B158" s="302" t="s">
        <v>884</v>
      </c>
      <c r="C158" s="303" t="s">
        <v>898</v>
      </c>
      <c r="D158" s="304"/>
      <c r="E158" s="305">
        <v>0</v>
      </c>
      <c r="F158" s="306"/>
      <c r="G158" s="307"/>
      <c r="H158" s="308">
        <v>7.5</v>
      </c>
      <c r="I158" s="309">
        <v>200</v>
      </c>
      <c r="J158" s="310" t="s">
        <v>800</v>
      </c>
      <c r="K158" s="287" t="s">
        <v>768</v>
      </c>
      <c r="L158" s="288">
        <v>2</v>
      </c>
      <c r="M158" s="311" t="s">
        <v>548</v>
      </c>
      <c r="N158" s="311">
        <v>0</v>
      </c>
      <c r="O158" s="311" t="s">
        <v>769</v>
      </c>
      <c r="P158" s="311" t="s">
        <v>770</v>
      </c>
      <c r="Q158" s="311" t="s">
        <v>234</v>
      </c>
      <c r="R158" s="311" t="s">
        <v>771</v>
      </c>
      <c r="S158" s="311">
        <v>0</v>
      </c>
      <c r="T158" s="312">
        <v>48</v>
      </c>
      <c r="U158" s="312">
        <v>9</v>
      </c>
      <c r="V158" s="313">
        <v>18</v>
      </c>
      <c r="W158" s="314"/>
      <c r="X158" s="314"/>
      <c r="Y158" s="315">
        <v>9</v>
      </c>
      <c r="Z158" s="316">
        <v>18</v>
      </c>
      <c r="AA158" s="313">
        <v>0</v>
      </c>
      <c r="AB158" s="312">
        <v>1296</v>
      </c>
      <c r="AC158" s="317">
        <v>207360</v>
      </c>
      <c r="AD158" s="329" t="s">
        <v>129</v>
      </c>
      <c r="AE158" s="319"/>
      <c r="AF158" s="320"/>
      <c r="AG158" s="311"/>
      <c r="AH158" s="137"/>
      <c r="AI158" s="321"/>
      <c r="AJ158" s="322"/>
      <c r="AK158" s="322">
        <f t="shared" si="10"/>
        <v>0</v>
      </c>
      <c r="AL158" s="323">
        <f t="shared" si="11"/>
        <v>0</v>
      </c>
      <c r="AM158" s="324"/>
      <c r="AN158" s="309">
        <f t="shared" si="12"/>
        <v>0</v>
      </c>
      <c r="AO158" s="312"/>
      <c r="AP158" s="317">
        <f t="shared" si="13"/>
        <v>0</v>
      </c>
      <c r="AQ158" s="325"/>
      <c r="AR158" s="326"/>
      <c r="AS158" s="325"/>
      <c r="AT158" s="326"/>
      <c r="AU158" s="325"/>
      <c r="AV158" s="326"/>
      <c r="AW158" s="325"/>
      <c r="AX158" s="327"/>
      <c r="AY158" s="328">
        <f t="shared" si="14"/>
        <v>0</v>
      </c>
    </row>
    <row r="159" spans="2:51" ht="22.5" customHeight="1">
      <c r="B159" s="302" t="s">
        <v>896</v>
      </c>
      <c r="C159" s="303" t="s">
        <v>899</v>
      </c>
      <c r="D159" s="304"/>
      <c r="E159" s="305">
        <v>0</v>
      </c>
      <c r="F159" s="306"/>
      <c r="G159" s="307"/>
      <c r="H159" s="308">
        <v>7.5</v>
      </c>
      <c r="I159" s="309">
        <v>200</v>
      </c>
      <c r="J159" s="310" t="s">
        <v>886</v>
      </c>
      <c r="K159" s="287" t="s">
        <v>768</v>
      </c>
      <c r="L159" s="288">
        <v>2</v>
      </c>
      <c r="M159" s="311" t="s">
        <v>548</v>
      </c>
      <c r="N159" s="311">
        <v>0</v>
      </c>
      <c r="O159" s="311" t="s">
        <v>769</v>
      </c>
      <c r="P159" s="311" t="s">
        <v>770</v>
      </c>
      <c r="Q159" s="311" t="s">
        <v>234</v>
      </c>
      <c r="R159" s="311" t="s">
        <v>771</v>
      </c>
      <c r="S159" s="311">
        <v>0</v>
      </c>
      <c r="T159" s="312">
        <v>48</v>
      </c>
      <c r="U159" s="312">
        <v>9</v>
      </c>
      <c r="V159" s="313">
        <v>18</v>
      </c>
      <c r="W159" s="314"/>
      <c r="X159" s="314"/>
      <c r="Y159" s="315">
        <v>9</v>
      </c>
      <c r="Z159" s="316">
        <v>18</v>
      </c>
      <c r="AA159" s="313">
        <v>0</v>
      </c>
      <c r="AB159" s="312">
        <v>1296</v>
      </c>
      <c r="AC159" s="317">
        <v>207360</v>
      </c>
      <c r="AD159" s="318" t="s">
        <v>129</v>
      </c>
      <c r="AE159" s="319"/>
      <c r="AF159" s="320"/>
      <c r="AG159" s="311"/>
      <c r="AH159" s="137"/>
      <c r="AI159" s="321"/>
      <c r="AJ159" s="322"/>
      <c r="AK159" s="322">
        <f t="shared" si="10"/>
        <v>0</v>
      </c>
      <c r="AL159" s="323">
        <f t="shared" si="11"/>
        <v>0</v>
      </c>
      <c r="AM159" s="324"/>
      <c r="AN159" s="309">
        <f t="shared" si="12"/>
        <v>0</v>
      </c>
      <c r="AO159" s="312"/>
      <c r="AP159" s="317">
        <f t="shared" si="13"/>
        <v>0</v>
      </c>
      <c r="AQ159" s="325"/>
      <c r="AR159" s="326"/>
      <c r="AS159" s="325"/>
      <c r="AT159" s="326"/>
      <c r="AU159" s="325"/>
      <c r="AV159" s="326"/>
      <c r="AW159" s="325"/>
      <c r="AX159" s="327"/>
      <c r="AY159" s="328">
        <f t="shared" si="14"/>
        <v>0</v>
      </c>
    </row>
    <row r="160" spans="2:51" ht="22.5" customHeight="1">
      <c r="B160" s="302" t="s">
        <v>896</v>
      </c>
      <c r="C160" s="303" t="s">
        <v>900</v>
      </c>
      <c r="D160" s="304"/>
      <c r="E160" s="305">
        <v>0</v>
      </c>
      <c r="F160" s="306"/>
      <c r="G160" s="307"/>
      <c r="H160" s="308">
        <v>8.5</v>
      </c>
      <c r="I160" s="309">
        <v>245</v>
      </c>
      <c r="J160" s="310" t="s">
        <v>862</v>
      </c>
      <c r="K160" s="287" t="s">
        <v>630</v>
      </c>
      <c r="L160" s="288">
        <v>2</v>
      </c>
      <c r="M160" s="311" t="s">
        <v>548</v>
      </c>
      <c r="N160" s="311">
        <v>0</v>
      </c>
      <c r="O160" s="311" t="s">
        <v>659</v>
      </c>
      <c r="P160" s="311">
        <v>0</v>
      </c>
      <c r="Q160" s="311">
        <v>0</v>
      </c>
      <c r="R160" s="311">
        <v>0</v>
      </c>
      <c r="S160" s="311">
        <v>0</v>
      </c>
      <c r="T160" s="312">
        <v>48</v>
      </c>
      <c r="U160" s="312">
        <v>4</v>
      </c>
      <c r="V160" s="313">
        <v>8</v>
      </c>
      <c r="W160" s="314"/>
      <c r="X160" s="314"/>
      <c r="Y160" s="315">
        <v>4</v>
      </c>
      <c r="Z160" s="316">
        <v>8</v>
      </c>
      <c r="AA160" s="313">
        <v>0</v>
      </c>
      <c r="AB160" s="312">
        <v>799.68000000000006</v>
      </c>
      <c r="AC160" s="317">
        <v>127948.80000000002</v>
      </c>
      <c r="AD160" s="318" t="s">
        <v>129</v>
      </c>
      <c r="AE160" s="319"/>
      <c r="AF160" s="320"/>
      <c r="AG160" s="311"/>
      <c r="AH160" s="137"/>
      <c r="AI160" s="321"/>
      <c r="AJ160" s="322"/>
      <c r="AK160" s="322">
        <f t="shared" si="10"/>
        <v>0</v>
      </c>
      <c r="AL160" s="323">
        <f t="shared" si="11"/>
        <v>0</v>
      </c>
      <c r="AM160" s="324"/>
      <c r="AN160" s="309">
        <f t="shared" si="12"/>
        <v>0</v>
      </c>
      <c r="AO160" s="312"/>
      <c r="AP160" s="317">
        <f t="shared" si="13"/>
        <v>0</v>
      </c>
      <c r="AQ160" s="325"/>
      <c r="AR160" s="326"/>
      <c r="AS160" s="325"/>
      <c r="AT160" s="326"/>
      <c r="AU160" s="325"/>
      <c r="AV160" s="326"/>
      <c r="AW160" s="325"/>
      <c r="AX160" s="327"/>
      <c r="AY160" s="328">
        <f t="shared" si="14"/>
        <v>0</v>
      </c>
    </row>
    <row r="161" spans="2:51" ht="22.5" customHeight="1">
      <c r="B161" s="302" t="s">
        <v>896</v>
      </c>
      <c r="C161" s="303" t="s">
        <v>901</v>
      </c>
      <c r="D161" s="304"/>
      <c r="E161" s="305">
        <v>0</v>
      </c>
      <c r="F161" s="306"/>
      <c r="G161" s="307"/>
      <c r="H161" s="308">
        <v>7.5</v>
      </c>
      <c r="I161" s="309">
        <v>200</v>
      </c>
      <c r="J161" s="310" t="s">
        <v>800</v>
      </c>
      <c r="K161" s="287" t="s">
        <v>768</v>
      </c>
      <c r="L161" s="288">
        <v>2</v>
      </c>
      <c r="M161" s="311" t="s">
        <v>548</v>
      </c>
      <c r="N161" s="311">
        <v>0</v>
      </c>
      <c r="O161" s="311" t="s">
        <v>769</v>
      </c>
      <c r="P161" s="311" t="s">
        <v>770</v>
      </c>
      <c r="Q161" s="311" t="s">
        <v>234</v>
      </c>
      <c r="R161" s="311" t="s">
        <v>771</v>
      </c>
      <c r="S161" s="311">
        <v>0</v>
      </c>
      <c r="T161" s="312">
        <v>48</v>
      </c>
      <c r="U161" s="312">
        <v>9</v>
      </c>
      <c r="V161" s="313">
        <v>18</v>
      </c>
      <c r="W161" s="314"/>
      <c r="X161" s="314"/>
      <c r="Y161" s="315">
        <v>9</v>
      </c>
      <c r="Z161" s="316">
        <v>18</v>
      </c>
      <c r="AA161" s="313">
        <v>0</v>
      </c>
      <c r="AB161" s="312">
        <v>1296</v>
      </c>
      <c r="AC161" s="317">
        <v>207360</v>
      </c>
      <c r="AD161" s="318" t="s">
        <v>129</v>
      </c>
      <c r="AE161" s="319"/>
      <c r="AF161" s="320"/>
      <c r="AG161" s="311"/>
      <c r="AH161" s="137"/>
      <c r="AI161" s="321"/>
      <c r="AJ161" s="322"/>
      <c r="AK161" s="322">
        <f t="shared" si="10"/>
        <v>0</v>
      </c>
      <c r="AL161" s="323">
        <f t="shared" si="11"/>
        <v>0</v>
      </c>
      <c r="AM161" s="324"/>
      <c r="AN161" s="309">
        <f t="shared" si="12"/>
        <v>0</v>
      </c>
      <c r="AO161" s="312"/>
      <c r="AP161" s="317">
        <f t="shared" si="13"/>
        <v>0</v>
      </c>
      <c r="AQ161" s="325"/>
      <c r="AR161" s="326"/>
      <c r="AS161" s="325"/>
      <c r="AT161" s="326"/>
      <c r="AU161" s="325"/>
      <c r="AV161" s="326"/>
      <c r="AW161" s="325"/>
      <c r="AX161" s="327"/>
      <c r="AY161" s="328">
        <f t="shared" si="14"/>
        <v>0</v>
      </c>
    </row>
    <row r="162" spans="2:51" ht="22.5" customHeight="1">
      <c r="B162" s="302" t="s">
        <v>884</v>
      </c>
      <c r="C162" s="303" t="s">
        <v>803</v>
      </c>
      <c r="D162" s="304"/>
      <c r="E162" s="305">
        <v>0</v>
      </c>
      <c r="F162" s="306"/>
      <c r="G162" s="307"/>
      <c r="H162" s="308">
        <v>1</v>
      </c>
      <c r="I162" s="309">
        <v>20</v>
      </c>
      <c r="J162" s="310" t="s">
        <v>867</v>
      </c>
      <c r="K162" s="287" t="s">
        <v>54</v>
      </c>
      <c r="L162" s="288">
        <v>1</v>
      </c>
      <c r="M162" s="311" t="s">
        <v>548</v>
      </c>
      <c r="N162" s="311">
        <v>0</v>
      </c>
      <c r="O162" s="311" t="s">
        <v>575</v>
      </c>
      <c r="P162" s="311" t="s">
        <v>134</v>
      </c>
      <c r="Q162" s="311">
        <v>0</v>
      </c>
      <c r="R162" s="311">
        <v>0</v>
      </c>
      <c r="S162" s="311">
        <v>0</v>
      </c>
      <c r="T162" s="312">
        <v>48</v>
      </c>
      <c r="U162" s="312">
        <v>2</v>
      </c>
      <c r="V162" s="313">
        <v>2</v>
      </c>
      <c r="W162" s="314"/>
      <c r="X162" s="314"/>
      <c r="Y162" s="315">
        <v>2</v>
      </c>
      <c r="Z162" s="316">
        <v>2</v>
      </c>
      <c r="AA162" s="313">
        <v>0</v>
      </c>
      <c r="AB162" s="312">
        <v>1.92</v>
      </c>
      <c r="AC162" s="317">
        <v>307.2</v>
      </c>
      <c r="AD162" s="318" t="s">
        <v>129</v>
      </c>
      <c r="AE162" s="319"/>
      <c r="AF162" s="320"/>
      <c r="AG162" s="311"/>
      <c r="AH162" s="137"/>
      <c r="AI162" s="321"/>
      <c r="AJ162" s="322"/>
      <c r="AK162" s="322">
        <f t="shared" si="10"/>
        <v>0</v>
      </c>
      <c r="AL162" s="323">
        <f t="shared" si="11"/>
        <v>0</v>
      </c>
      <c r="AM162" s="324"/>
      <c r="AN162" s="309">
        <f t="shared" si="12"/>
        <v>0</v>
      </c>
      <c r="AO162" s="312"/>
      <c r="AP162" s="317">
        <f t="shared" si="13"/>
        <v>0</v>
      </c>
      <c r="AQ162" s="325"/>
      <c r="AR162" s="326"/>
      <c r="AS162" s="325"/>
      <c r="AT162" s="326"/>
      <c r="AU162" s="325"/>
      <c r="AV162" s="326"/>
      <c r="AW162" s="325"/>
      <c r="AX162" s="327"/>
      <c r="AY162" s="328">
        <f t="shared" si="14"/>
        <v>0</v>
      </c>
    </row>
    <row r="163" spans="2:51" ht="22.5" customHeight="1">
      <c r="B163" s="302" t="s">
        <v>884</v>
      </c>
      <c r="C163" s="303" t="s">
        <v>902</v>
      </c>
      <c r="D163" s="304"/>
      <c r="E163" s="305">
        <v>0</v>
      </c>
      <c r="F163" s="306"/>
      <c r="G163" s="307"/>
      <c r="H163" s="308">
        <v>7.5</v>
      </c>
      <c r="I163" s="309">
        <v>200</v>
      </c>
      <c r="J163" s="310" t="s">
        <v>800</v>
      </c>
      <c r="K163" s="287" t="s">
        <v>768</v>
      </c>
      <c r="L163" s="288">
        <v>2</v>
      </c>
      <c r="M163" s="311" t="s">
        <v>548</v>
      </c>
      <c r="N163" s="311">
        <v>0</v>
      </c>
      <c r="O163" s="311" t="s">
        <v>769</v>
      </c>
      <c r="P163" s="311" t="s">
        <v>770</v>
      </c>
      <c r="Q163" s="311" t="s">
        <v>234</v>
      </c>
      <c r="R163" s="311" t="s">
        <v>771</v>
      </c>
      <c r="S163" s="311">
        <v>0</v>
      </c>
      <c r="T163" s="312">
        <v>48</v>
      </c>
      <c r="U163" s="312">
        <v>9</v>
      </c>
      <c r="V163" s="313">
        <v>18</v>
      </c>
      <c r="W163" s="314"/>
      <c r="X163" s="314"/>
      <c r="Y163" s="315">
        <v>9</v>
      </c>
      <c r="Z163" s="316">
        <v>18</v>
      </c>
      <c r="AA163" s="313">
        <v>0</v>
      </c>
      <c r="AB163" s="312">
        <v>1296</v>
      </c>
      <c r="AC163" s="317">
        <v>207360</v>
      </c>
      <c r="AD163" s="318" t="s">
        <v>129</v>
      </c>
      <c r="AE163" s="319"/>
      <c r="AF163" s="320"/>
      <c r="AG163" s="311"/>
      <c r="AH163" s="137"/>
      <c r="AI163" s="321"/>
      <c r="AJ163" s="322"/>
      <c r="AK163" s="322">
        <f t="shared" si="10"/>
        <v>0</v>
      </c>
      <c r="AL163" s="323">
        <f t="shared" si="11"/>
        <v>0</v>
      </c>
      <c r="AM163" s="324"/>
      <c r="AN163" s="309">
        <f t="shared" si="12"/>
        <v>0</v>
      </c>
      <c r="AO163" s="312"/>
      <c r="AP163" s="317">
        <f t="shared" si="13"/>
        <v>0</v>
      </c>
      <c r="AQ163" s="325"/>
      <c r="AR163" s="326"/>
      <c r="AS163" s="325"/>
      <c r="AT163" s="326"/>
      <c r="AU163" s="325"/>
      <c r="AV163" s="326"/>
      <c r="AW163" s="325"/>
      <c r="AX163" s="327"/>
      <c r="AY163" s="328">
        <f t="shared" si="14"/>
        <v>0</v>
      </c>
    </row>
    <row r="164" spans="2:51" ht="22.5" customHeight="1">
      <c r="B164" s="302" t="s">
        <v>884</v>
      </c>
      <c r="C164" s="303" t="s">
        <v>903</v>
      </c>
      <c r="D164" s="304"/>
      <c r="E164" s="305">
        <v>0</v>
      </c>
      <c r="F164" s="306"/>
      <c r="G164" s="307"/>
      <c r="H164" s="308">
        <v>1</v>
      </c>
      <c r="I164" s="309">
        <v>200</v>
      </c>
      <c r="J164" s="310" t="s">
        <v>904</v>
      </c>
      <c r="K164" s="287" t="s">
        <v>768</v>
      </c>
      <c r="L164" s="288">
        <v>2</v>
      </c>
      <c r="M164" s="311" t="s">
        <v>548</v>
      </c>
      <c r="N164" s="311">
        <v>0</v>
      </c>
      <c r="O164" s="311" t="s">
        <v>769</v>
      </c>
      <c r="P164" s="311" t="s">
        <v>770</v>
      </c>
      <c r="Q164" s="311" t="s">
        <v>234</v>
      </c>
      <c r="R164" s="311" t="s">
        <v>771</v>
      </c>
      <c r="S164" s="311">
        <v>0</v>
      </c>
      <c r="T164" s="312">
        <v>48</v>
      </c>
      <c r="U164" s="312">
        <v>1</v>
      </c>
      <c r="V164" s="313">
        <v>2</v>
      </c>
      <c r="W164" s="314"/>
      <c r="X164" s="314"/>
      <c r="Y164" s="315">
        <v>1</v>
      </c>
      <c r="Z164" s="316">
        <v>2</v>
      </c>
      <c r="AA164" s="313">
        <v>0</v>
      </c>
      <c r="AB164" s="312">
        <v>19.2</v>
      </c>
      <c r="AC164" s="317">
        <v>3072</v>
      </c>
      <c r="AD164" s="318" t="s">
        <v>129</v>
      </c>
      <c r="AE164" s="319"/>
      <c r="AF164" s="320"/>
      <c r="AG164" s="311"/>
      <c r="AH164" s="137"/>
      <c r="AI164" s="321"/>
      <c r="AJ164" s="322"/>
      <c r="AK164" s="322">
        <f t="shared" si="10"/>
        <v>0</v>
      </c>
      <c r="AL164" s="323">
        <f t="shared" si="11"/>
        <v>0</v>
      </c>
      <c r="AM164" s="324"/>
      <c r="AN164" s="309">
        <f t="shared" si="12"/>
        <v>0</v>
      </c>
      <c r="AO164" s="312"/>
      <c r="AP164" s="317">
        <f t="shared" si="13"/>
        <v>0</v>
      </c>
      <c r="AQ164" s="325"/>
      <c r="AR164" s="326"/>
      <c r="AS164" s="325"/>
      <c r="AT164" s="326"/>
      <c r="AU164" s="325"/>
      <c r="AV164" s="326"/>
      <c r="AW164" s="325"/>
      <c r="AX164" s="327"/>
      <c r="AY164" s="328">
        <f t="shared" si="14"/>
        <v>0</v>
      </c>
    </row>
    <row r="165" spans="2:51" ht="22.5" customHeight="1">
      <c r="B165" s="302" t="s">
        <v>905</v>
      </c>
      <c r="C165" s="303" t="s">
        <v>906</v>
      </c>
      <c r="D165" s="304"/>
      <c r="E165" s="305">
        <v>0</v>
      </c>
      <c r="F165" s="306"/>
      <c r="G165" s="307"/>
      <c r="H165" s="308">
        <v>8.5</v>
      </c>
      <c r="I165" s="309">
        <v>245</v>
      </c>
      <c r="J165" s="310" t="s">
        <v>658</v>
      </c>
      <c r="K165" s="287" t="s">
        <v>630</v>
      </c>
      <c r="L165" s="288">
        <v>2</v>
      </c>
      <c r="M165" s="311" t="s">
        <v>548</v>
      </c>
      <c r="N165" s="311">
        <v>0</v>
      </c>
      <c r="O165" s="311" t="s">
        <v>659</v>
      </c>
      <c r="P165" s="311">
        <v>0</v>
      </c>
      <c r="Q165" s="311">
        <v>0</v>
      </c>
      <c r="R165" s="311">
        <v>0</v>
      </c>
      <c r="S165" s="311">
        <v>0</v>
      </c>
      <c r="T165" s="312">
        <v>48</v>
      </c>
      <c r="U165" s="312">
        <v>8</v>
      </c>
      <c r="V165" s="313">
        <v>16</v>
      </c>
      <c r="W165" s="314"/>
      <c r="X165" s="314"/>
      <c r="Y165" s="315">
        <v>8</v>
      </c>
      <c r="Z165" s="316">
        <v>16</v>
      </c>
      <c r="AA165" s="313">
        <v>0</v>
      </c>
      <c r="AB165" s="312">
        <v>1599.3600000000001</v>
      </c>
      <c r="AC165" s="317">
        <v>255897.60000000003</v>
      </c>
      <c r="AD165" s="318" t="s">
        <v>129</v>
      </c>
      <c r="AE165" s="319"/>
      <c r="AF165" s="320"/>
      <c r="AG165" s="311"/>
      <c r="AH165" s="137"/>
      <c r="AI165" s="321"/>
      <c r="AJ165" s="322"/>
      <c r="AK165" s="322">
        <f t="shared" si="10"/>
        <v>0</v>
      </c>
      <c r="AL165" s="323">
        <f t="shared" si="11"/>
        <v>0</v>
      </c>
      <c r="AM165" s="324"/>
      <c r="AN165" s="309">
        <f t="shared" si="12"/>
        <v>0</v>
      </c>
      <c r="AO165" s="312"/>
      <c r="AP165" s="317">
        <f t="shared" si="13"/>
        <v>0</v>
      </c>
      <c r="AQ165" s="325"/>
      <c r="AR165" s="326"/>
      <c r="AS165" s="325"/>
      <c r="AT165" s="326"/>
      <c r="AU165" s="325"/>
      <c r="AV165" s="326"/>
      <c r="AW165" s="325"/>
      <c r="AX165" s="327"/>
      <c r="AY165" s="328">
        <f t="shared" si="14"/>
        <v>0</v>
      </c>
    </row>
    <row r="166" spans="2:51" ht="22.5" customHeight="1">
      <c r="B166" s="302" t="s">
        <v>905</v>
      </c>
      <c r="C166" s="303" t="s">
        <v>907</v>
      </c>
      <c r="D166" s="304"/>
      <c r="E166" s="305">
        <v>0</v>
      </c>
      <c r="F166" s="306"/>
      <c r="G166" s="307"/>
      <c r="H166" s="308">
        <v>7.5</v>
      </c>
      <c r="I166" s="309">
        <v>200</v>
      </c>
      <c r="J166" s="310" t="s">
        <v>904</v>
      </c>
      <c r="K166" s="287" t="s">
        <v>768</v>
      </c>
      <c r="L166" s="288">
        <v>2</v>
      </c>
      <c r="M166" s="311" t="s">
        <v>548</v>
      </c>
      <c r="N166" s="311">
        <v>0</v>
      </c>
      <c r="O166" s="311" t="s">
        <v>769</v>
      </c>
      <c r="P166" s="311" t="s">
        <v>770</v>
      </c>
      <c r="Q166" s="311" t="s">
        <v>234</v>
      </c>
      <c r="R166" s="311" t="s">
        <v>771</v>
      </c>
      <c r="S166" s="311">
        <v>0</v>
      </c>
      <c r="T166" s="312">
        <v>48</v>
      </c>
      <c r="U166" s="312">
        <v>9</v>
      </c>
      <c r="V166" s="313">
        <v>18</v>
      </c>
      <c r="W166" s="314"/>
      <c r="X166" s="314"/>
      <c r="Y166" s="315">
        <v>9</v>
      </c>
      <c r="Z166" s="316">
        <v>18</v>
      </c>
      <c r="AA166" s="313">
        <v>0</v>
      </c>
      <c r="AB166" s="312">
        <v>1296</v>
      </c>
      <c r="AC166" s="317">
        <v>207360</v>
      </c>
      <c r="AD166" s="318" t="s">
        <v>129</v>
      </c>
      <c r="AE166" s="319"/>
      <c r="AF166" s="320"/>
      <c r="AG166" s="311"/>
      <c r="AH166" s="137"/>
      <c r="AI166" s="321"/>
      <c r="AJ166" s="322"/>
      <c r="AK166" s="322">
        <f t="shared" si="10"/>
        <v>0</v>
      </c>
      <c r="AL166" s="323">
        <f t="shared" si="11"/>
        <v>0</v>
      </c>
      <c r="AM166" s="324"/>
      <c r="AN166" s="309">
        <f t="shared" si="12"/>
        <v>0</v>
      </c>
      <c r="AO166" s="312"/>
      <c r="AP166" s="317">
        <f t="shared" si="13"/>
        <v>0</v>
      </c>
      <c r="AQ166" s="325"/>
      <c r="AR166" s="326"/>
      <c r="AS166" s="325"/>
      <c r="AT166" s="326"/>
      <c r="AU166" s="325"/>
      <c r="AV166" s="326"/>
      <c r="AW166" s="325"/>
      <c r="AX166" s="327"/>
      <c r="AY166" s="328">
        <f t="shared" si="14"/>
        <v>0</v>
      </c>
    </row>
    <row r="167" spans="2:51" ht="22.5" customHeight="1">
      <c r="B167" s="302" t="s">
        <v>905</v>
      </c>
      <c r="C167" s="303" t="s">
        <v>908</v>
      </c>
      <c r="D167" s="304"/>
      <c r="E167" s="305">
        <v>0</v>
      </c>
      <c r="F167" s="306"/>
      <c r="G167" s="307"/>
      <c r="H167" s="308">
        <v>1</v>
      </c>
      <c r="I167" s="309">
        <v>200</v>
      </c>
      <c r="J167" s="310" t="s">
        <v>904</v>
      </c>
      <c r="K167" s="287" t="s">
        <v>768</v>
      </c>
      <c r="L167" s="288">
        <v>2</v>
      </c>
      <c r="M167" s="311" t="s">
        <v>548</v>
      </c>
      <c r="N167" s="311">
        <v>0</v>
      </c>
      <c r="O167" s="311" t="s">
        <v>769</v>
      </c>
      <c r="P167" s="311" t="s">
        <v>770</v>
      </c>
      <c r="Q167" s="311" t="s">
        <v>234</v>
      </c>
      <c r="R167" s="311" t="s">
        <v>771</v>
      </c>
      <c r="S167" s="311">
        <v>0</v>
      </c>
      <c r="T167" s="312">
        <v>48</v>
      </c>
      <c r="U167" s="312">
        <v>1</v>
      </c>
      <c r="V167" s="313">
        <v>2</v>
      </c>
      <c r="W167" s="314"/>
      <c r="X167" s="314"/>
      <c r="Y167" s="315">
        <v>1</v>
      </c>
      <c r="Z167" s="316">
        <v>2</v>
      </c>
      <c r="AA167" s="313">
        <v>0</v>
      </c>
      <c r="AB167" s="312">
        <v>19.2</v>
      </c>
      <c r="AC167" s="317">
        <v>3072</v>
      </c>
      <c r="AD167" s="318" t="s">
        <v>129</v>
      </c>
      <c r="AE167" s="319"/>
      <c r="AF167" s="320"/>
      <c r="AG167" s="311"/>
      <c r="AH167" s="137"/>
      <c r="AI167" s="321"/>
      <c r="AJ167" s="322"/>
      <c r="AK167" s="322">
        <f t="shared" si="10"/>
        <v>0</v>
      </c>
      <c r="AL167" s="323">
        <f t="shared" si="11"/>
        <v>0</v>
      </c>
      <c r="AM167" s="324"/>
      <c r="AN167" s="309">
        <f t="shared" si="12"/>
        <v>0</v>
      </c>
      <c r="AO167" s="312"/>
      <c r="AP167" s="317">
        <f t="shared" si="13"/>
        <v>0</v>
      </c>
      <c r="AQ167" s="325"/>
      <c r="AR167" s="326"/>
      <c r="AS167" s="325"/>
      <c r="AT167" s="326"/>
      <c r="AU167" s="325"/>
      <c r="AV167" s="326"/>
      <c r="AW167" s="325"/>
      <c r="AX167" s="327"/>
      <c r="AY167" s="328">
        <f t="shared" si="14"/>
        <v>0</v>
      </c>
    </row>
    <row r="168" spans="2:51" ht="22.5" customHeight="1">
      <c r="B168" s="302" t="s">
        <v>905</v>
      </c>
      <c r="C168" s="303" t="s">
        <v>774</v>
      </c>
      <c r="D168" s="304"/>
      <c r="E168" s="305">
        <v>0</v>
      </c>
      <c r="F168" s="306"/>
      <c r="G168" s="307"/>
      <c r="H168" s="308">
        <v>4</v>
      </c>
      <c r="I168" s="309">
        <v>200</v>
      </c>
      <c r="J168" s="310" t="s">
        <v>909</v>
      </c>
      <c r="K168" s="287" t="s">
        <v>776</v>
      </c>
      <c r="L168" s="288">
        <v>1</v>
      </c>
      <c r="M168" s="311" t="s">
        <v>777</v>
      </c>
      <c r="N168" s="311">
        <v>0</v>
      </c>
      <c r="O168" s="311" t="s">
        <v>233</v>
      </c>
      <c r="P168" s="311" t="s">
        <v>778</v>
      </c>
      <c r="Q168" s="311" t="s">
        <v>124</v>
      </c>
      <c r="R168" s="311">
        <v>0</v>
      </c>
      <c r="S168" s="311">
        <v>0</v>
      </c>
      <c r="T168" s="312">
        <v>70</v>
      </c>
      <c r="U168" s="312">
        <v>1</v>
      </c>
      <c r="V168" s="313">
        <v>1</v>
      </c>
      <c r="W168" s="314"/>
      <c r="X168" s="314"/>
      <c r="Y168" s="315">
        <v>1</v>
      </c>
      <c r="Z168" s="316">
        <v>1</v>
      </c>
      <c r="AA168" s="313">
        <v>0</v>
      </c>
      <c r="AB168" s="312">
        <v>56.000000000000007</v>
      </c>
      <c r="AC168" s="317">
        <v>8960.0000000000018</v>
      </c>
      <c r="AD168" s="318" t="s">
        <v>129</v>
      </c>
      <c r="AE168" s="319"/>
      <c r="AF168" s="320"/>
      <c r="AG168" s="311"/>
      <c r="AH168" s="137"/>
      <c r="AI168" s="321"/>
      <c r="AJ168" s="322"/>
      <c r="AK168" s="322">
        <f t="shared" si="10"/>
        <v>0</v>
      </c>
      <c r="AL168" s="323">
        <f t="shared" si="11"/>
        <v>0</v>
      </c>
      <c r="AM168" s="324"/>
      <c r="AN168" s="309">
        <f t="shared" si="12"/>
        <v>0</v>
      </c>
      <c r="AO168" s="312"/>
      <c r="AP168" s="317">
        <f t="shared" si="13"/>
        <v>0</v>
      </c>
      <c r="AQ168" s="325"/>
      <c r="AR168" s="326"/>
      <c r="AS168" s="325"/>
      <c r="AT168" s="326"/>
      <c r="AU168" s="325"/>
      <c r="AV168" s="326"/>
      <c r="AW168" s="325"/>
      <c r="AX168" s="327"/>
      <c r="AY168" s="328">
        <f t="shared" si="14"/>
        <v>0</v>
      </c>
    </row>
    <row r="169" spans="2:51" ht="22.5" customHeight="1">
      <c r="B169" s="302" t="s">
        <v>905</v>
      </c>
      <c r="C169" s="303" t="s">
        <v>910</v>
      </c>
      <c r="D169" s="304"/>
      <c r="E169" s="305">
        <v>0</v>
      </c>
      <c r="F169" s="306"/>
      <c r="G169" s="307"/>
      <c r="H169" s="308">
        <v>7.5</v>
      </c>
      <c r="I169" s="309">
        <v>200</v>
      </c>
      <c r="J169" s="310" t="s">
        <v>904</v>
      </c>
      <c r="K169" s="287" t="s">
        <v>768</v>
      </c>
      <c r="L169" s="288">
        <v>2</v>
      </c>
      <c r="M169" s="311" t="s">
        <v>548</v>
      </c>
      <c r="N169" s="311">
        <v>0</v>
      </c>
      <c r="O169" s="311" t="s">
        <v>769</v>
      </c>
      <c r="P169" s="311" t="s">
        <v>770</v>
      </c>
      <c r="Q169" s="311" t="s">
        <v>234</v>
      </c>
      <c r="R169" s="311" t="s">
        <v>771</v>
      </c>
      <c r="S169" s="311">
        <v>0</v>
      </c>
      <c r="T169" s="312">
        <v>48</v>
      </c>
      <c r="U169" s="312">
        <v>9</v>
      </c>
      <c r="V169" s="313">
        <v>18</v>
      </c>
      <c r="W169" s="314"/>
      <c r="X169" s="314"/>
      <c r="Y169" s="315">
        <v>9</v>
      </c>
      <c r="Z169" s="316">
        <v>18</v>
      </c>
      <c r="AA169" s="313">
        <v>0</v>
      </c>
      <c r="AB169" s="312">
        <v>1296</v>
      </c>
      <c r="AC169" s="317">
        <v>207360</v>
      </c>
      <c r="AD169" s="318" t="s">
        <v>129</v>
      </c>
      <c r="AE169" s="319"/>
      <c r="AF169" s="320"/>
      <c r="AG169" s="311"/>
      <c r="AH169" s="137"/>
      <c r="AI169" s="321"/>
      <c r="AJ169" s="322"/>
      <c r="AK169" s="322">
        <f t="shared" si="10"/>
        <v>0</v>
      </c>
      <c r="AL169" s="323">
        <f t="shared" si="11"/>
        <v>0</v>
      </c>
      <c r="AM169" s="324"/>
      <c r="AN169" s="309">
        <f t="shared" si="12"/>
        <v>0</v>
      </c>
      <c r="AO169" s="312"/>
      <c r="AP169" s="317">
        <f t="shared" si="13"/>
        <v>0</v>
      </c>
      <c r="AQ169" s="325"/>
      <c r="AR169" s="326"/>
      <c r="AS169" s="325"/>
      <c r="AT169" s="326"/>
      <c r="AU169" s="325"/>
      <c r="AV169" s="326"/>
      <c r="AW169" s="325"/>
      <c r="AX169" s="327"/>
      <c r="AY169" s="328">
        <f t="shared" si="14"/>
        <v>0</v>
      </c>
    </row>
    <row r="170" spans="2:51" ht="22.5" customHeight="1">
      <c r="B170" s="302" t="s">
        <v>905</v>
      </c>
      <c r="C170" s="303" t="s">
        <v>911</v>
      </c>
      <c r="D170" s="304" t="s">
        <v>565</v>
      </c>
      <c r="E170" s="305">
        <v>0</v>
      </c>
      <c r="F170" s="306"/>
      <c r="G170" s="307"/>
      <c r="H170" s="308">
        <v>3</v>
      </c>
      <c r="I170" s="309">
        <v>200</v>
      </c>
      <c r="J170" s="310" t="s">
        <v>731</v>
      </c>
      <c r="K170" s="287" t="s">
        <v>55</v>
      </c>
      <c r="L170" s="288">
        <v>1</v>
      </c>
      <c r="M170" s="311" t="s">
        <v>484</v>
      </c>
      <c r="N170" s="311">
        <v>0</v>
      </c>
      <c r="O170" s="311" t="s">
        <v>139</v>
      </c>
      <c r="P170" s="311" t="s">
        <v>559</v>
      </c>
      <c r="Q170" s="311">
        <v>0</v>
      </c>
      <c r="R170" s="311">
        <v>0</v>
      </c>
      <c r="S170" s="311">
        <v>0</v>
      </c>
      <c r="T170" s="312">
        <v>27</v>
      </c>
      <c r="U170" s="312">
        <v>6</v>
      </c>
      <c r="V170" s="313">
        <v>6</v>
      </c>
      <c r="W170" s="314"/>
      <c r="X170" s="314"/>
      <c r="Y170" s="315">
        <v>6</v>
      </c>
      <c r="Z170" s="316">
        <v>6</v>
      </c>
      <c r="AA170" s="313">
        <v>0</v>
      </c>
      <c r="AB170" s="312">
        <v>97.199999999999989</v>
      </c>
      <c r="AC170" s="317">
        <v>15551.999999999998</v>
      </c>
      <c r="AD170" s="318" t="s">
        <v>30</v>
      </c>
      <c r="AE170" s="319"/>
      <c r="AF170" s="320"/>
      <c r="AG170" s="311"/>
      <c r="AH170" s="137"/>
      <c r="AI170" s="321"/>
      <c r="AJ170" s="322"/>
      <c r="AK170" s="322">
        <f t="shared" si="10"/>
        <v>0</v>
      </c>
      <c r="AL170" s="323">
        <f t="shared" si="11"/>
        <v>0</v>
      </c>
      <c r="AM170" s="324"/>
      <c r="AN170" s="309">
        <f t="shared" si="12"/>
        <v>0</v>
      </c>
      <c r="AO170" s="312"/>
      <c r="AP170" s="317">
        <f t="shared" si="13"/>
        <v>0</v>
      </c>
      <c r="AQ170" s="325"/>
      <c r="AR170" s="326"/>
      <c r="AS170" s="325"/>
      <c r="AT170" s="326"/>
      <c r="AU170" s="325"/>
      <c r="AV170" s="326"/>
      <c r="AW170" s="325"/>
      <c r="AX170" s="327"/>
      <c r="AY170" s="328">
        <f t="shared" si="14"/>
        <v>0</v>
      </c>
    </row>
    <row r="171" spans="2:51" ht="22.5" customHeight="1">
      <c r="B171" s="302" t="s">
        <v>905</v>
      </c>
      <c r="C171" s="303" t="s">
        <v>911</v>
      </c>
      <c r="D171" s="304" t="s">
        <v>565</v>
      </c>
      <c r="E171" s="305">
        <v>0</v>
      </c>
      <c r="F171" s="306"/>
      <c r="G171" s="307"/>
      <c r="H171" s="308">
        <v>3</v>
      </c>
      <c r="I171" s="309">
        <v>200</v>
      </c>
      <c r="J171" s="310" t="s">
        <v>754</v>
      </c>
      <c r="K171" s="287" t="s">
        <v>55</v>
      </c>
      <c r="L171" s="288">
        <v>1</v>
      </c>
      <c r="M171" s="311" t="s">
        <v>569</v>
      </c>
      <c r="N171" s="311">
        <v>0</v>
      </c>
      <c r="O171" s="311" t="s">
        <v>139</v>
      </c>
      <c r="P171" s="311" t="s">
        <v>559</v>
      </c>
      <c r="Q171" s="311">
        <v>0</v>
      </c>
      <c r="R171" s="311">
        <v>0</v>
      </c>
      <c r="S171" s="311">
        <v>0</v>
      </c>
      <c r="T171" s="312">
        <v>19</v>
      </c>
      <c r="U171" s="312">
        <v>7</v>
      </c>
      <c r="V171" s="313">
        <v>7</v>
      </c>
      <c r="W171" s="314"/>
      <c r="X171" s="314"/>
      <c r="Y171" s="315">
        <v>7</v>
      </c>
      <c r="Z171" s="316">
        <v>7</v>
      </c>
      <c r="AA171" s="313">
        <v>0</v>
      </c>
      <c r="AB171" s="312">
        <v>79.799999999999983</v>
      </c>
      <c r="AC171" s="317">
        <v>12767.999999999996</v>
      </c>
      <c r="AD171" s="329" t="s">
        <v>30</v>
      </c>
      <c r="AE171" s="319"/>
      <c r="AF171" s="320"/>
      <c r="AG171" s="311"/>
      <c r="AH171" s="137"/>
      <c r="AI171" s="321"/>
      <c r="AJ171" s="322"/>
      <c r="AK171" s="322">
        <f t="shared" si="10"/>
        <v>0</v>
      </c>
      <c r="AL171" s="323">
        <f t="shared" si="11"/>
        <v>0</v>
      </c>
      <c r="AM171" s="324"/>
      <c r="AN171" s="309">
        <f t="shared" si="12"/>
        <v>0</v>
      </c>
      <c r="AO171" s="312"/>
      <c r="AP171" s="317">
        <f t="shared" si="13"/>
        <v>0</v>
      </c>
      <c r="AQ171" s="325"/>
      <c r="AR171" s="326"/>
      <c r="AS171" s="325"/>
      <c r="AT171" s="326"/>
      <c r="AU171" s="325"/>
      <c r="AV171" s="326"/>
      <c r="AW171" s="325"/>
      <c r="AX171" s="327"/>
      <c r="AY171" s="328">
        <f t="shared" si="14"/>
        <v>0</v>
      </c>
    </row>
    <row r="172" spans="2:51" ht="22.5" customHeight="1">
      <c r="B172" s="302" t="s">
        <v>905</v>
      </c>
      <c r="C172" s="303" t="s">
        <v>912</v>
      </c>
      <c r="D172" s="304"/>
      <c r="E172" s="305">
        <v>0</v>
      </c>
      <c r="F172" s="306"/>
      <c r="G172" s="307"/>
      <c r="H172" s="308">
        <v>3</v>
      </c>
      <c r="I172" s="309">
        <v>200</v>
      </c>
      <c r="J172" s="310" t="s">
        <v>739</v>
      </c>
      <c r="K172" s="287" t="s">
        <v>54</v>
      </c>
      <c r="L172" s="288">
        <v>1</v>
      </c>
      <c r="M172" s="311" t="s">
        <v>548</v>
      </c>
      <c r="N172" s="311">
        <v>0</v>
      </c>
      <c r="O172" s="311" t="s">
        <v>575</v>
      </c>
      <c r="P172" s="311">
        <v>0</v>
      </c>
      <c r="Q172" s="311">
        <v>0</v>
      </c>
      <c r="R172" s="311">
        <v>0</v>
      </c>
      <c r="S172" s="311">
        <v>0</v>
      </c>
      <c r="T172" s="312">
        <v>48</v>
      </c>
      <c r="U172" s="312">
        <v>4</v>
      </c>
      <c r="V172" s="313">
        <v>4</v>
      </c>
      <c r="W172" s="314"/>
      <c r="X172" s="314"/>
      <c r="Y172" s="315">
        <v>4</v>
      </c>
      <c r="Z172" s="316">
        <v>4</v>
      </c>
      <c r="AA172" s="313">
        <v>0</v>
      </c>
      <c r="AB172" s="312">
        <v>115.20000000000002</v>
      </c>
      <c r="AC172" s="317">
        <v>18432.000000000004</v>
      </c>
      <c r="AD172" s="318" t="s">
        <v>129</v>
      </c>
      <c r="AE172" s="319"/>
      <c r="AF172" s="320"/>
      <c r="AG172" s="311"/>
      <c r="AH172" s="137"/>
      <c r="AI172" s="321"/>
      <c r="AJ172" s="322"/>
      <c r="AK172" s="322">
        <f t="shared" si="10"/>
        <v>0</v>
      </c>
      <c r="AL172" s="323">
        <f t="shared" si="11"/>
        <v>0</v>
      </c>
      <c r="AM172" s="324"/>
      <c r="AN172" s="309">
        <f t="shared" si="12"/>
        <v>0</v>
      </c>
      <c r="AO172" s="312"/>
      <c r="AP172" s="317">
        <f t="shared" si="13"/>
        <v>0</v>
      </c>
      <c r="AQ172" s="325"/>
      <c r="AR172" s="326"/>
      <c r="AS172" s="325"/>
      <c r="AT172" s="326"/>
      <c r="AU172" s="325"/>
      <c r="AV172" s="326"/>
      <c r="AW172" s="325"/>
      <c r="AX172" s="327"/>
      <c r="AY172" s="328">
        <f t="shared" si="14"/>
        <v>0</v>
      </c>
    </row>
    <row r="173" spans="2:51" ht="22.5" customHeight="1">
      <c r="B173" s="302" t="s">
        <v>905</v>
      </c>
      <c r="C173" s="303" t="s">
        <v>912</v>
      </c>
      <c r="D173" s="304" t="s">
        <v>565</v>
      </c>
      <c r="E173" s="305">
        <v>0</v>
      </c>
      <c r="F173" s="306"/>
      <c r="G173" s="307"/>
      <c r="H173" s="308">
        <v>3</v>
      </c>
      <c r="I173" s="309">
        <v>200</v>
      </c>
      <c r="J173" s="310" t="s">
        <v>731</v>
      </c>
      <c r="K173" s="287" t="s">
        <v>55</v>
      </c>
      <c r="L173" s="288">
        <v>1</v>
      </c>
      <c r="M173" s="311" t="s">
        <v>484</v>
      </c>
      <c r="N173" s="311">
        <v>0</v>
      </c>
      <c r="O173" s="311" t="s">
        <v>139</v>
      </c>
      <c r="P173" s="311" t="s">
        <v>559</v>
      </c>
      <c r="Q173" s="311">
        <v>0</v>
      </c>
      <c r="R173" s="311">
        <v>0</v>
      </c>
      <c r="S173" s="311">
        <v>0</v>
      </c>
      <c r="T173" s="312">
        <v>27</v>
      </c>
      <c r="U173" s="312">
        <v>6</v>
      </c>
      <c r="V173" s="313">
        <v>6</v>
      </c>
      <c r="W173" s="314"/>
      <c r="X173" s="314"/>
      <c r="Y173" s="315">
        <v>6</v>
      </c>
      <c r="Z173" s="316">
        <v>6</v>
      </c>
      <c r="AA173" s="313">
        <v>0</v>
      </c>
      <c r="AB173" s="312">
        <v>97.199999999999989</v>
      </c>
      <c r="AC173" s="317">
        <v>15551.999999999998</v>
      </c>
      <c r="AD173" s="318" t="s">
        <v>30</v>
      </c>
      <c r="AE173" s="319"/>
      <c r="AF173" s="320"/>
      <c r="AG173" s="311"/>
      <c r="AH173" s="137"/>
      <c r="AI173" s="321"/>
      <c r="AJ173" s="322"/>
      <c r="AK173" s="322">
        <f t="shared" si="10"/>
        <v>0</v>
      </c>
      <c r="AL173" s="323">
        <f t="shared" si="11"/>
        <v>0</v>
      </c>
      <c r="AM173" s="324"/>
      <c r="AN173" s="309">
        <f t="shared" si="12"/>
        <v>0</v>
      </c>
      <c r="AO173" s="312"/>
      <c r="AP173" s="317">
        <f t="shared" si="13"/>
        <v>0</v>
      </c>
      <c r="AQ173" s="325"/>
      <c r="AR173" s="326"/>
      <c r="AS173" s="325"/>
      <c r="AT173" s="326"/>
      <c r="AU173" s="325"/>
      <c r="AV173" s="326"/>
      <c r="AW173" s="325"/>
      <c r="AX173" s="327"/>
      <c r="AY173" s="328">
        <f t="shared" si="14"/>
        <v>0</v>
      </c>
    </row>
    <row r="174" spans="2:51" ht="22.5" customHeight="1">
      <c r="B174" s="302" t="s">
        <v>905</v>
      </c>
      <c r="C174" s="303" t="s">
        <v>912</v>
      </c>
      <c r="D174" s="304" t="s">
        <v>565</v>
      </c>
      <c r="E174" s="305">
        <v>0</v>
      </c>
      <c r="F174" s="306"/>
      <c r="G174" s="307"/>
      <c r="H174" s="308">
        <v>3</v>
      </c>
      <c r="I174" s="309">
        <v>200</v>
      </c>
      <c r="J174" s="310" t="s">
        <v>754</v>
      </c>
      <c r="K174" s="287" t="s">
        <v>55</v>
      </c>
      <c r="L174" s="288">
        <v>1</v>
      </c>
      <c r="M174" s="311" t="s">
        <v>569</v>
      </c>
      <c r="N174" s="311">
        <v>0</v>
      </c>
      <c r="O174" s="311" t="s">
        <v>139</v>
      </c>
      <c r="P174" s="311" t="s">
        <v>559</v>
      </c>
      <c r="Q174" s="311">
        <v>0</v>
      </c>
      <c r="R174" s="311">
        <v>0</v>
      </c>
      <c r="S174" s="311">
        <v>0</v>
      </c>
      <c r="T174" s="312">
        <v>19</v>
      </c>
      <c r="U174" s="312">
        <v>5</v>
      </c>
      <c r="V174" s="313">
        <v>5</v>
      </c>
      <c r="W174" s="314"/>
      <c r="X174" s="314"/>
      <c r="Y174" s="315">
        <v>5</v>
      </c>
      <c r="Z174" s="316">
        <v>5</v>
      </c>
      <c r="AA174" s="313">
        <v>0</v>
      </c>
      <c r="AB174" s="312">
        <v>56.999999999999993</v>
      </c>
      <c r="AC174" s="317">
        <v>9119.9999999999982</v>
      </c>
      <c r="AD174" s="318" t="s">
        <v>30</v>
      </c>
      <c r="AE174" s="319"/>
      <c r="AF174" s="320"/>
      <c r="AG174" s="311"/>
      <c r="AH174" s="137"/>
      <c r="AI174" s="321"/>
      <c r="AJ174" s="322"/>
      <c r="AK174" s="322">
        <f t="shared" si="10"/>
        <v>0</v>
      </c>
      <c r="AL174" s="323">
        <f t="shared" si="11"/>
        <v>0</v>
      </c>
      <c r="AM174" s="324"/>
      <c r="AN174" s="309">
        <f t="shared" si="12"/>
        <v>0</v>
      </c>
      <c r="AO174" s="312"/>
      <c r="AP174" s="317">
        <f t="shared" si="13"/>
        <v>0</v>
      </c>
      <c r="AQ174" s="325"/>
      <c r="AR174" s="326"/>
      <c r="AS174" s="325"/>
      <c r="AT174" s="326"/>
      <c r="AU174" s="325"/>
      <c r="AV174" s="326"/>
      <c r="AW174" s="325"/>
      <c r="AX174" s="327"/>
      <c r="AY174" s="328">
        <f t="shared" si="14"/>
        <v>0</v>
      </c>
    </row>
    <row r="175" spans="2:51" ht="22.5" customHeight="1">
      <c r="B175" s="302" t="s">
        <v>905</v>
      </c>
      <c r="C175" s="303" t="s">
        <v>913</v>
      </c>
      <c r="D175" s="304"/>
      <c r="E175" s="305">
        <v>0</v>
      </c>
      <c r="F175" s="306"/>
      <c r="G175" s="307"/>
      <c r="H175" s="308">
        <v>8.5</v>
      </c>
      <c r="I175" s="309">
        <v>245</v>
      </c>
      <c r="J175" s="310" t="s">
        <v>658</v>
      </c>
      <c r="K175" s="287" t="s">
        <v>630</v>
      </c>
      <c r="L175" s="288">
        <v>2</v>
      </c>
      <c r="M175" s="311" t="s">
        <v>548</v>
      </c>
      <c r="N175" s="311">
        <v>0</v>
      </c>
      <c r="O175" s="311" t="s">
        <v>659</v>
      </c>
      <c r="P175" s="311">
        <v>0</v>
      </c>
      <c r="Q175" s="311">
        <v>0</v>
      </c>
      <c r="R175" s="311">
        <v>0</v>
      </c>
      <c r="S175" s="311">
        <v>0</v>
      </c>
      <c r="T175" s="312">
        <v>48</v>
      </c>
      <c r="U175" s="312">
        <v>5</v>
      </c>
      <c r="V175" s="313">
        <v>10</v>
      </c>
      <c r="W175" s="314"/>
      <c r="X175" s="314"/>
      <c r="Y175" s="315">
        <v>5</v>
      </c>
      <c r="Z175" s="316">
        <v>10</v>
      </c>
      <c r="AA175" s="313">
        <v>0</v>
      </c>
      <c r="AB175" s="312">
        <v>999.60000000000014</v>
      </c>
      <c r="AC175" s="317">
        <v>159936.00000000003</v>
      </c>
      <c r="AD175" s="318" t="s">
        <v>129</v>
      </c>
      <c r="AE175" s="319"/>
      <c r="AF175" s="320"/>
      <c r="AG175" s="311"/>
      <c r="AH175" s="137"/>
      <c r="AI175" s="321"/>
      <c r="AJ175" s="322"/>
      <c r="AK175" s="322">
        <f t="shared" si="10"/>
        <v>0</v>
      </c>
      <c r="AL175" s="323">
        <f t="shared" si="11"/>
        <v>0</v>
      </c>
      <c r="AM175" s="324"/>
      <c r="AN175" s="309">
        <f t="shared" si="12"/>
        <v>0</v>
      </c>
      <c r="AO175" s="312"/>
      <c r="AP175" s="317">
        <f t="shared" si="13"/>
        <v>0</v>
      </c>
      <c r="AQ175" s="325"/>
      <c r="AR175" s="326"/>
      <c r="AS175" s="325"/>
      <c r="AT175" s="326"/>
      <c r="AU175" s="325"/>
      <c r="AV175" s="326"/>
      <c r="AW175" s="325"/>
      <c r="AX175" s="327"/>
      <c r="AY175" s="328">
        <f t="shared" si="14"/>
        <v>0</v>
      </c>
    </row>
    <row r="176" spans="2:51" ht="22.5" customHeight="1">
      <c r="B176" s="302" t="s">
        <v>905</v>
      </c>
      <c r="C176" s="303" t="s">
        <v>913</v>
      </c>
      <c r="D176" s="304"/>
      <c r="E176" s="305">
        <v>0</v>
      </c>
      <c r="F176" s="306"/>
      <c r="G176" s="307"/>
      <c r="H176" s="308">
        <v>8.5</v>
      </c>
      <c r="I176" s="309">
        <v>245</v>
      </c>
      <c r="J176" s="310" t="s">
        <v>914</v>
      </c>
      <c r="K176" s="287" t="s">
        <v>744</v>
      </c>
      <c r="L176" s="288">
        <v>1</v>
      </c>
      <c r="M176" s="311" t="s">
        <v>745</v>
      </c>
      <c r="N176" s="311">
        <v>0</v>
      </c>
      <c r="O176" s="311" t="s">
        <v>261</v>
      </c>
      <c r="P176" s="311" t="s">
        <v>746</v>
      </c>
      <c r="Q176" s="311" t="s">
        <v>631</v>
      </c>
      <c r="R176" s="311" t="s">
        <v>124</v>
      </c>
      <c r="S176" s="311">
        <v>0</v>
      </c>
      <c r="T176" s="312">
        <v>35</v>
      </c>
      <c r="U176" s="312">
        <v>6</v>
      </c>
      <c r="V176" s="313">
        <v>6</v>
      </c>
      <c r="W176" s="314"/>
      <c r="X176" s="314"/>
      <c r="Y176" s="315">
        <v>6</v>
      </c>
      <c r="Z176" s="316">
        <v>6</v>
      </c>
      <c r="AA176" s="313">
        <v>0</v>
      </c>
      <c r="AB176" s="312">
        <v>437.3250000000001</v>
      </c>
      <c r="AC176" s="317">
        <v>69972.000000000015</v>
      </c>
      <c r="AD176" s="318" t="s">
        <v>30</v>
      </c>
      <c r="AE176" s="319"/>
      <c r="AF176" s="320"/>
      <c r="AG176" s="311"/>
      <c r="AH176" s="137"/>
      <c r="AI176" s="321"/>
      <c r="AJ176" s="322"/>
      <c r="AK176" s="322">
        <f t="shared" si="10"/>
        <v>0</v>
      </c>
      <c r="AL176" s="323">
        <f t="shared" si="11"/>
        <v>0</v>
      </c>
      <c r="AM176" s="324"/>
      <c r="AN176" s="309">
        <f t="shared" si="12"/>
        <v>0</v>
      </c>
      <c r="AO176" s="312"/>
      <c r="AP176" s="317">
        <f t="shared" si="13"/>
        <v>0</v>
      </c>
      <c r="AQ176" s="325"/>
      <c r="AR176" s="326"/>
      <c r="AS176" s="325"/>
      <c r="AT176" s="326"/>
      <c r="AU176" s="325"/>
      <c r="AV176" s="326"/>
      <c r="AW176" s="325"/>
      <c r="AX176" s="327"/>
      <c r="AY176" s="328">
        <f t="shared" si="14"/>
        <v>0</v>
      </c>
    </row>
    <row r="177" spans="2:51" ht="22.5" customHeight="1">
      <c r="B177" s="302" t="s">
        <v>905</v>
      </c>
      <c r="C177" s="303" t="s">
        <v>915</v>
      </c>
      <c r="D177" s="304"/>
      <c r="E177" s="305">
        <v>0</v>
      </c>
      <c r="F177" s="306"/>
      <c r="G177" s="307"/>
      <c r="H177" s="308">
        <v>4</v>
      </c>
      <c r="I177" s="309">
        <v>200</v>
      </c>
      <c r="J177" s="310" t="s">
        <v>703</v>
      </c>
      <c r="K177" s="287" t="s">
        <v>170</v>
      </c>
      <c r="L177" s="288">
        <v>1</v>
      </c>
      <c r="M177" s="311" t="s">
        <v>548</v>
      </c>
      <c r="N177" s="311">
        <v>0</v>
      </c>
      <c r="O177" s="311" t="s">
        <v>666</v>
      </c>
      <c r="P177" s="311">
        <v>0</v>
      </c>
      <c r="Q177" s="311">
        <v>0</v>
      </c>
      <c r="R177" s="311">
        <v>0</v>
      </c>
      <c r="S177" s="311">
        <v>0</v>
      </c>
      <c r="T177" s="312">
        <v>48</v>
      </c>
      <c r="U177" s="312">
        <v>2</v>
      </c>
      <c r="V177" s="313">
        <v>2</v>
      </c>
      <c r="W177" s="314"/>
      <c r="X177" s="314"/>
      <c r="Y177" s="315">
        <v>2</v>
      </c>
      <c r="Z177" s="316">
        <v>2</v>
      </c>
      <c r="AA177" s="313">
        <v>0</v>
      </c>
      <c r="AB177" s="312">
        <v>76.8</v>
      </c>
      <c r="AC177" s="317">
        <v>12288</v>
      </c>
      <c r="AD177" s="318" t="s">
        <v>129</v>
      </c>
      <c r="AE177" s="319"/>
      <c r="AF177" s="320"/>
      <c r="AG177" s="311"/>
      <c r="AH177" s="137"/>
      <c r="AI177" s="321"/>
      <c r="AJ177" s="322"/>
      <c r="AK177" s="322">
        <f t="shared" si="10"/>
        <v>0</v>
      </c>
      <c r="AL177" s="323">
        <f t="shared" si="11"/>
        <v>0</v>
      </c>
      <c r="AM177" s="324"/>
      <c r="AN177" s="309">
        <f t="shared" si="12"/>
        <v>0</v>
      </c>
      <c r="AO177" s="312"/>
      <c r="AP177" s="317">
        <f t="shared" si="13"/>
        <v>0</v>
      </c>
      <c r="AQ177" s="325"/>
      <c r="AR177" s="326"/>
      <c r="AS177" s="325"/>
      <c r="AT177" s="326"/>
      <c r="AU177" s="325"/>
      <c r="AV177" s="326"/>
      <c r="AW177" s="325"/>
      <c r="AX177" s="327"/>
      <c r="AY177" s="328">
        <f t="shared" si="14"/>
        <v>0</v>
      </c>
    </row>
    <row r="178" spans="2:51" ht="22.5" customHeight="1">
      <c r="B178" s="302" t="s">
        <v>905</v>
      </c>
      <c r="C178" s="303" t="s">
        <v>916</v>
      </c>
      <c r="D178" s="304"/>
      <c r="E178" s="305">
        <v>0</v>
      </c>
      <c r="F178" s="306"/>
      <c r="G178" s="307"/>
      <c r="H178" s="308">
        <v>7.5</v>
      </c>
      <c r="I178" s="309">
        <v>200</v>
      </c>
      <c r="J178" s="310" t="s">
        <v>904</v>
      </c>
      <c r="K178" s="287" t="s">
        <v>768</v>
      </c>
      <c r="L178" s="288">
        <v>2</v>
      </c>
      <c r="M178" s="311" t="s">
        <v>548</v>
      </c>
      <c r="N178" s="311">
        <v>0</v>
      </c>
      <c r="O178" s="311" t="s">
        <v>769</v>
      </c>
      <c r="P178" s="311" t="s">
        <v>770</v>
      </c>
      <c r="Q178" s="311" t="s">
        <v>234</v>
      </c>
      <c r="R178" s="311" t="s">
        <v>771</v>
      </c>
      <c r="S178" s="311">
        <v>0</v>
      </c>
      <c r="T178" s="312">
        <v>48</v>
      </c>
      <c r="U178" s="312">
        <v>9</v>
      </c>
      <c r="V178" s="313">
        <v>18</v>
      </c>
      <c r="W178" s="314"/>
      <c r="X178" s="314"/>
      <c r="Y178" s="315">
        <v>9</v>
      </c>
      <c r="Z178" s="316">
        <v>18</v>
      </c>
      <c r="AA178" s="313">
        <v>0</v>
      </c>
      <c r="AB178" s="312">
        <v>1296</v>
      </c>
      <c r="AC178" s="317">
        <v>207360</v>
      </c>
      <c r="AD178" s="318" t="s">
        <v>129</v>
      </c>
      <c r="AE178" s="319"/>
      <c r="AF178" s="320"/>
      <c r="AG178" s="311"/>
      <c r="AH178" s="137"/>
      <c r="AI178" s="321"/>
      <c r="AJ178" s="322"/>
      <c r="AK178" s="322">
        <f t="shared" si="10"/>
        <v>0</v>
      </c>
      <c r="AL178" s="323">
        <f t="shared" si="11"/>
        <v>0</v>
      </c>
      <c r="AM178" s="324"/>
      <c r="AN178" s="309">
        <f t="shared" si="12"/>
        <v>0</v>
      </c>
      <c r="AO178" s="312"/>
      <c r="AP178" s="317">
        <f t="shared" si="13"/>
        <v>0</v>
      </c>
      <c r="AQ178" s="325"/>
      <c r="AR178" s="326"/>
      <c r="AS178" s="325"/>
      <c r="AT178" s="326"/>
      <c r="AU178" s="325"/>
      <c r="AV178" s="326"/>
      <c r="AW178" s="325"/>
      <c r="AX178" s="327"/>
      <c r="AY178" s="328">
        <f t="shared" si="14"/>
        <v>0</v>
      </c>
    </row>
    <row r="179" spans="2:51" ht="22.5" customHeight="1">
      <c r="B179" s="302" t="s">
        <v>905</v>
      </c>
      <c r="C179" s="303" t="s">
        <v>917</v>
      </c>
      <c r="D179" s="304"/>
      <c r="E179" s="305">
        <v>0</v>
      </c>
      <c r="F179" s="306"/>
      <c r="G179" s="307"/>
      <c r="H179" s="308">
        <v>1</v>
      </c>
      <c r="I179" s="309">
        <v>200</v>
      </c>
      <c r="J179" s="310" t="s">
        <v>904</v>
      </c>
      <c r="K179" s="287" t="s">
        <v>768</v>
      </c>
      <c r="L179" s="288">
        <v>2</v>
      </c>
      <c r="M179" s="311" t="s">
        <v>548</v>
      </c>
      <c r="N179" s="311">
        <v>0</v>
      </c>
      <c r="O179" s="311" t="s">
        <v>769</v>
      </c>
      <c r="P179" s="311" t="s">
        <v>770</v>
      </c>
      <c r="Q179" s="311" t="s">
        <v>234</v>
      </c>
      <c r="R179" s="311" t="s">
        <v>771</v>
      </c>
      <c r="S179" s="311">
        <v>0</v>
      </c>
      <c r="T179" s="312">
        <v>48</v>
      </c>
      <c r="U179" s="312">
        <v>1</v>
      </c>
      <c r="V179" s="313">
        <v>2</v>
      </c>
      <c r="W179" s="314"/>
      <c r="X179" s="314"/>
      <c r="Y179" s="315">
        <v>1</v>
      </c>
      <c r="Z179" s="316">
        <v>2</v>
      </c>
      <c r="AA179" s="313">
        <v>0</v>
      </c>
      <c r="AB179" s="312">
        <v>19.2</v>
      </c>
      <c r="AC179" s="317">
        <v>3072</v>
      </c>
      <c r="AD179" s="318" t="s">
        <v>129</v>
      </c>
      <c r="AE179" s="319"/>
      <c r="AF179" s="320"/>
      <c r="AG179" s="311"/>
      <c r="AH179" s="137"/>
      <c r="AI179" s="321"/>
      <c r="AJ179" s="322"/>
      <c r="AK179" s="322">
        <f t="shared" si="10"/>
        <v>0</v>
      </c>
      <c r="AL179" s="323">
        <f t="shared" si="11"/>
        <v>0</v>
      </c>
      <c r="AM179" s="324"/>
      <c r="AN179" s="309">
        <f t="shared" si="12"/>
        <v>0</v>
      </c>
      <c r="AO179" s="312"/>
      <c r="AP179" s="317">
        <f t="shared" si="13"/>
        <v>0</v>
      </c>
      <c r="AQ179" s="325"/>
      <c r="AR179" s="326"/>
      <c r="AS179" s="325"/>
      <c r="AT179" s="326"/>
      <c r="AU179" s="325"/>
      <c r="AV179" s="326"/>
      <c r="AW179" s="325"/>
      <c r="AX179" s="327"/>
      <c r="AY179" s="328">
        <f t="shared" si="14"/>
        <v>0</v>
      </c>
    </row>
    <row r="180" spans="2:51" ht="22.5" customHeight="1">
      <c r="B180" s="302" t="s">
        <v>905</v>
      </c>
      <c r="C180" s="303" t="s">
        <v>918</v>
      </c>
      <c r="D180" s="304"/>
      <c r="E180" s="305">
        <v>0</v>
      </c>
      <c r="F180" s="306"/>
      <c r="G180" s="307"/>
      <c r="H180" s="308">
        <v>8.5</v>
      </c>
      <c r="I180" s="309">
        <v>245</v>
      </c>
      <c r="J180" s="310" t="s">
        <v>658</v>
      </c>
      <c r="K180" s="287" t="s">
        <v>630</v>
      </c>
      <c r="L180" s="288">
        <v>2</v>
      </c>
      <c r="M180" s="311" t="s">
        <v>548</v>
      </c>
      <c r="N180" s="311">
        <v>0</v>
      </c>
      <c r="O180" s="311" t="s">
        <v>659</v>
      </c>
      <c r="P180" s="311">
        <v>0</v>
      </c>
      <c r="Q180" s="311">
        <v>0</v>
      </c>
      <c r="R180" s="311">
        <v>0</v>
      </c>
      <c r="S180" s="311">
        <v>0</v>
      </c>
      <c r="T180" s="312">
        <v>48</v>
      </c>
      <c r="U180" s="312">
        <v>8</v>
      </c>
      <c r="V180" s="313">
        <v>16</v>
      </c>
      <c r="W180" s="314"/>
      <c r="X180" s="314"/>
      <c r="Y180" s="315">
        <v>8</v>
      </c>
      <c r="Z180" s="316">
        <v>16</v>
      </c>
      <c r="AA180" s="313">
        <v>0</v>
      </c>
      <c r="AB180" s="312">
        <v>1599.3600000000001</v>
      </c>
      <c r="AC180" s="317">
        <v>255897.60000000003</v>
      </c>
      <c r="AD180" s="318" t="s">
        <v>129</v>
      </c>
      <c r="AE180" s="319"/>
      <c r="AF180" s="320"/>
      <c r="AG180" s="311"/>
      <c r="AH180" s="137"/>
      <c r="AI180" s="321"/>
      <c r="AJ180" s="322"/>
      <c r="AK180" s="322">
        <f t="shared" si="10"/>
        <v>0</v>
      </c>
      <c r="AL180" s="323">
        <f t="shared" si="11"/>
        <v>0</v>
      </c>
      <c r="AM180" s="324"/>
      <c r="AN180" s="309">
        <f t="shared" si="12"/>
        <v>0</v>
      </c>
      <c r="AO180" s="312"/>
      <c r="AP180" s="317">
        <f t="shared" si="13"/>
        <v>0</v>
      </c>
      <c r="AQ180" s="325"/>
      <c r="AR180" s="326"/>
      <c r="AS180" s="325"/>
      <c r="AT180" s="326"/>
      <c r="AU180" s="325"/>
      <c r="AV180" s="326"/>
      <c r="AW180" s="325"/>
      <c r="AX180" s="327"/>
      <c r="AY180" s="328">
        <f t="shared" si="14"/>
        <v>0</v>
      </c>
    </row>
    <row r="181" spans="2:51" ht="22.5" customHeight="1">
      <c r="B181" s="302" t="s">
        <v>905</v>
      </c>
      <c r="C181" s="303" t="s">
        <v>919</v>
      </c>
      <c r="D181" s="304"/>
      <c r="E181" s="305">
        <v>0</v>
      </c>
      <c r="F181" s="306"/>
      <c r="G181" s="307"/>
      <c r="H181" s="308">
        <v>7.5</v>
      </c>
      <c r="I181" s="309">
        <v>200</v>
      </c>
      <c r="J181" s="310" t="s">
        <v>904</v>
      </c>
      <c r="K181" s="287" t="s">
        <v>768</v>
      </c>
      <c r="L181" s="288">
        <v>2</v>
      </c>
      <c r="M181" s="311" t="s">
        <v>548</v>
      </c>
      <c r="N181" s="311">
        <v>0</v>
      </c>
      <c r="O181" s="311" t="s">
        <v>769</v>
      </c>
      <c r="P181" s="311" t="s">
        <v>770</v>
      </c>
      <c r="Q181" s="311" t="s">
        <v>234</v>
      </c>
      <c r="R181" s="311" t="s">
        <v>771</v>
      </c>
      <c r="S181" s="311">
        <v>0</v>
      </c>
      <c r="T181" s="312">
        <v>48</v>
      </c>
      <c r="U181" s="312">
        <v>9</v>
      </c>
      <c r="V181" s="313">
        <v>18</v>
      </c>
      <c r="W181" s="314"/>
      <c r="X181" s="314"/>
      <c r="Y181" s="315">
        <v>9</v>
      </c>
      <c r="Z181" s="316">
        <v>18</v>
      </c>
      <c r="AA181" s="313">
        <v>0</v>
      </c>
      <c r="AB181" s="312">
        <v>1296</v>
      </c>
      <c r="AC181" s="317">
        <v>207360</v>
      </c>
      <c r="AD181" s="318" t="s">
        <v>129</v>
      </c>
      <c r="AE181" s="319"/>
      <c r="AF181" s="320"/>
      <c r="AG181" s="311"/>
      <c r="AH181" s="137"/>
      <c r="AI181" s="321"/>
      <c r="AJ181" s="322"/>
      <c r="AK181" s="322">
        <f t="shared" si="10"/>
        <v>0</v>
      </c>
      <c r="AL181" s="323">
        <f t="shared" si="11"/>
        <v>0</v>
      </c>
      <c r="AM181" s="324"/>
      <c r="AN181" s="309">
        <f t="shared" si="12"/>
        <v>0</v>
      </c>
      <c r="AO181" s="312"/>
      <c r="AP181" s="317">
        <f t="shared" si="13"/>
        <v>0</v>
      </c>
      <c r="AQ181" s="325"/>
      <c r="AR181" s="326"/>
      <c r="AS181" s="325"/>
      <c r="AT181" s="326"/>
      <c r="AU181" s="325"/>
      <c r="AV181" s="326"/>
      <c r="AW181" s="325"/>
      <c r="AX181" s="327"/>
      <c r="AY181" s="328">
        <f t="shared" si="14"/>
        <v>0</v>
      </c>
    </row>
    <row r="182" spans="2:51" ht="22.5" customHeight="1">
      <c r="B182" s="302" t="s">
        <v>905</v>
      </c>
      <c r="C182" s="303" t="s">
        <v>920</v>
      </c>
      <c r="D182" s="304"/>
      <c r="E182" s="305">
        <v>0</v>
      </c>
      <c r="F182" s="306"/>
      <c r="G182" s="307"/>
      <c r="H182" s="308">
        <v>1</v>
      </c>
      <c r="I182" s="309">
        <v>200</v>
      </c>
      <c r="J182" s="310" t="s">
        <v>904</v>
      </c>
      <c r="K182" s="287" t="s">
        <v>768</v>
      </c>
      <c r="L182" s="288">
        <v>2</v>
      </c>
      <c r="M182" s="311" t="s">
        <v>548</v>
      </c>
      <c r="N182" s="311">
        <v>0</v>
      </c>
      <c r="O182" s="311" t="s">
        <v>769</v>
      </c>
      <c r="P182" s="311" t="s">
        <v>770</v>
      </c>
      <c r="Q182" s="311" t="s">
        <v>234</v>
      </c>
      <c r="R182" s="311" t="s">
        <v>771</v>
      </c>
      <c r="S182" s="311">
        <v>0</v>
      </c>
      <c r="T182" s="312">
        <v>48</v>
      </c>
      <c r="U182" s="312">
        <v>1</v>
      </c>
      <c r="V182" s="313">
        <v>2</v>
      </c>
      <c r="W182" s="314"/>
      <c r="X182" s="314"/>
      <c r="Y182" s="315">
        <v>1</v>
      </c>
      <c r="Z182" s="316">
        <v>2</v>
      </c>
      <c r="AA182" s="313">
        <v>0</v>
      </c>
      <c r="AB182" s="312">
        <v>19.2</v>
      </c>
      <c r="AC182" s="317">
        <v>3072</v>
      </c>
      <c r="AD182" s="318" t="s">
        <v>129</v>
      </c>
      <c r="AE182" s="319"/>
      <c r="AF182" s="320"/>
      <c r="AG182" s="311"/>
      <c r="AH182" s="137"/>
      <c r="AI182" s="321"/>
      <c r="AJ182" s="322"/>
      <c r="AK182" s="322">
        <f t="shared" si="10"/>
        <v>0</v>
      </c>
      <c r="AL182" s="323">
        <f t="shared" si="11"/>
        <v>0</v>
      </c>
      <c r="AM182" s="324"/>
      <c r="AN182" s="309">
        <f t="shared" si="12"/>
        <v>0</v>
      </c>
      <c r="AO182" s="312"/>
      <c r="AP182" s="317">
        <f t="shared" si="13"/>
        <v>0</v>
      </c>
      <c r="AQ182" s="325"/>
      <c r="AR182" s="326"/>
      <c r="AS182" s="325"/>
      <c r="AT182" s="326"/>
      <c r="AU182" s="325"/>
      <c r="AV182" s="326"/>
      <c r="AW182" s="325"/>
      <c r="AX182" s="327"/>
      <c r="AY182" s="328">
        <f t="shared" si="14"/>
        <v>0</v>
      </c>
    </row>
    <row r="183" spans="2:51" ht="22.5" customHeight="1">
      <c r="B183" s="302" t="s">
        <v>905</v>
      </c>
      <c r="C183" s="303" t="s">
        <v>921</v>
      </c>
      <c r="D183" s="304"/>
      <c r="E183" s="305">
        <v>0</v>
      </c>
      <c r="F183" s="306"/>
      <c r="G183" s="307"/>
      <c r="H183" s="308">
        <v>7.5</v>
      </c>
      <c r="I183" s="309">
        <v>200</v>
      </c>
      <c r="J183" s="310" t="s">
        <v>904</v>
      </c>
      <c r="K183" s="287" t="s">
        <v>768</v>
      </c>
      <c r="L183" s="288">
        <v>2</v>
      </c>
      <c r="M183" s="311" t="s">
        <v>548</v>
      </c>
      <c r="N183" s="311">
        <v>0</v>
      </c>
      <c r="O183" s="311" t="s">
        <v>769</v>
      </c>
      <c r="P183" s="311" t="s">
        <v>770</v>
      </c>
      <c r="Q183" s="311" t="s">
        <v>234</v>
      </c>
      <c r="R183" s="311" t="s">
        <v>771</v>
      </c>
      <c r="S183" s="311">
        <v>0</v>
      </c>
      <c r="T183" s="312">
        <v>48</v>
      </c>
      <c r="U183" s="312">
        <v>9</v>
      </c>
      <c r="V183" s="313">
        <v>18</v>
      </c>
      <c r="W183" s="314"/>
      <c r="X183" s="314"/>
      <c r="Y183" s="315">
        <v>9</v>
      </c>
      <c r="Z183" s="316">
        <v>18</v>
      </c>
      <c r="AA183" s="313">
        <v>0</v>
      </c>
      <c r="AB183" s="312">
        <v>1296</v>
      </c>
      <c r="AC183" s="317">
        <v>207360</v>
      </c>
      <c r="AD183" s="318" t="s">
        <v>129</v>
      </c>
      <c r="AE183" s="319"/>
      <c r="AF183" s="320"/>
      <c r="AG183" s="311"/>
      <c r="AH183" s="137"/>
      <c r="AI183" s="321"/>
      <c r="AJ183" s="322"/>
      <c r="AK183" s="322">
        <f t="shared" si="10"/>
        <v>0</v>
      </c>
      <c r="AL183" s="323">
        <f t="shared" si="11"/>
        <v>0</v>
      </c>
      <c r="AM183" s="324"/>
      <c r="AN183" s="309">
        <f t="shared" si="12"/>
        <v>0</v>
      </c>
      <c r="AO183" s="312"/>
      <c r="AP183" s="317">
        <f t="shared" si="13"/>
        <v>0</v>
      </c>
      <c r="AQ183" s="325"/>
      <c r="AR183" s="326"/>
      <c r="AS183" s="325"/>
      <c r="AT183" s="326"/>
      <c r="AU183" s="325"/>
      <c r="AV183" s="326"/>
      <c r="AW183" s="325"/>
      <c r="AX183" s="327"/>
      <c r="AY183" s="328">
        <f t="shared" si="14"/>
        <v>0</v>
      </c>
    </row>
    <row r="184" spans="2:51" ht="22.5" customHeight="1">
      <c r="B184" s="302" t="s">
        <v>905</v>
      </c>
      <c r="C184" s="303" t="s">
        <v>721</v>
      </c>
      <c r="D184" s="304"/>
      <c r="E184" s="305">
        <v>0</v>
      </c>
      <c r="F184" s="306"/>
      <c r="G184" s="307"/>
      <c r="H184" s="308">
        <v>1</v>
      </c>
      <c r="I184" s="309">
        <v>20</v>
      </c>
      <c r="J184" s="310" t="s">
        <v>869</v>
      </c>
      <c r="K184" s="287" t="s">
        <v>54</v>
      </c>
      <c r="L184" s="288">
        <v>1</v>
      </c>
      <c r="M184" s="311" t="s">
        <v>548</v>
      </c>
      <c r="N184" s="311">
        <v>0</v>
      </c>
      <c r="O184" s="311" t="s">
        <v>575</v>
      </c>
      <c r="P184" s="311" t="s">
        <v>134</v>
      </c>
      <c r="Q184" s="311">
        <v>0</v>
      </c>
      <c r="R184" s="311">
        <v>0</v>
      </c>
      <c r="S184" s="311">
        <v>0</v>
      </c>
      <c r="T184" s="312">
        <v>48</v>
      </c>
      <c r="U184" s="312">
        <v>2</v>
      </c>
      <c r="V184" s="313">
        <v>2</v>
      </c>
      <c r="W184" s="314"/>
      <c r="X184" s="314"/>
      <c r="Y184" s="315">
        <v>2</v>
      </c>
      <c r="Z184" s="316">
        <v>2</v>
      </c>
      <c r="AA184" s="313">
        <v>0</v>
      </c>
      <c r="AB184" s="312">
        <v>1.92</v>
      </c>
      <c r="AC184" s="317">
        <v>307.2</v>
      </c>
      <c r="AD184" s="318" t="s">
        <v>129</v>
      </c>
      <c r="AE184" s="319"/>
      <c r="AF184" s="320"/>
      <c r="AG184" s="311"/>
      <c r="AH184" s="137"/>
      <c r="AI184" s="321"/>
      <c r="AJ184" s="322"/>
      <c r="AK184" s="322">
        <f t="shared" si="10"/>
        <v>0</v>
      </c>
      <c r="AL184" s="323">
        <f t="shared" si="11"/>
        <v>0</v>
      </c>
      <c r="AM184" s="324"/>
      <c r="AN184" s="309">
        <f t="shared" si="12"/>
        <v>0</v>
      </c>
      <c r="AO184" s="312"/>
      <c r="AP184" s="317">
        <f t="shared" si="13"/>
        <v>0</v>
      </c>
      <c r="AQ184" s="325"/>
      <c r="AR184" s="326"/>
      <c r="AS184" s="325"/>
      <c r="AT184" s="326"/>
      <c r="AU184" s="325"/>
      <c r="AV184" s="326"/>
      <c r="AW184" s="325"/>
      <c r="AX184" s="327"/>
      <c r="AY184" s="328">
        <f t="shared" si="14"/>
        <v>0</v>
      </c>
    </row>
    <row r="185" spans="2:51" ht="22.5" customHeight="1">
      <c r="B185" s="302" t="s">
        <v>905</v>
      </c>
      <c r="C185" s="303" t="s">
        <v>721</v>
      </c>
      <c r="D185" s="304"/>
      <c r="E185" s="305">
        <v>0</v>
      </c>
      <c r="F185" s="306"/>
      <c r="G185" s="307"/>
      <c r="H185" s="308">
        <v>1</v>
      </c>
      <c r="I185" s="309">
        <v>20</v>
      </c>
      <c r="J185" s="310" t="s">
        <v>922</v>
      </c>
      <c r="K185" s="287" t="s">
        <v>630</v>
      </c>
      <c r="L185" s="288">
        <v>1</v>
      </c>
      <c r="M185" s="311" t="s">
        <v>548</v>
      </c>
      <c r="N185" s="311">
        <v>0</v>
      </c>
      <c r="O185" s="311" t="s">
        <v>456</v>
      </c>
      <c r="P185" s="311" t="s">
        <v>631</v>
      </c>
      <c r="Q185" s="311" t="s">
        <v>632</v>
      </c>
      <c r="R185" s="311">
        <v>0</v>
      </c>
      <c r="S185" s="311">
        <v>0</v>
      </c>
      <c r="T185" s="312">
        <v>48</v>
      </c>
      <c r="U185" s="312">
        <v>1</v>
      </c>
      <c r="V185" s="313">
        <v>1</v>
      </c>
      <c r="W185" s="314"/>
      <c r="X185" s="314"/>
      <c r="Y185" s="315">
        <v>1</v>
      </c>
      <c r="Z185" s="316">
        <v>1</v>
      </c>
      <c r="AA185" s="313">
        <v>0</v>
      </c>
      <c r="AB185" s="312">
        <v>0.96</v>
      </c>
      <c r="AC185" s="317">
        <v>153.6</v>
      </c>
      <c r="AD185" s="329" t="s">
        <v>129</v>
      </c>
      <c r="AE185" s="319"/>
      <c r="AF185" s="320"/>
      <c r="AG185" s="311"/>
      <c r="AH185" s="137"/>
      <c r="AI185" s="321"/>
      <c r="AJ185" s="322"/>
      <c r="AK185" s="322">
        <f t="shared" si="10"/>
        <v>0</v>
      </c>
      <c r="AL185" s="323">
        <f t="shared" si="11"/>
        <v>0</v>
      </c>
      <c r="AM185" s="324"/>
      <c r="AN185" s="309">
        <f t="shared" si="12"/>
        <v>0</v>
      </c>
      <c r="AO185" s="312"/>
      <c r="AP185" s="317">
        <f t="shared" si="13"/>
        <v>0</v>
      </c>
      <c r="AQ185" s="325"/>
      <c r="AR185" s="326"/>
      <c r="AS185" s="325"/>
      <c r="AT185" s="326"/>
      <c r="AU185" s="325"/>
      <c r="AV185" s="326"/>
      <c r="AW185" s="325"/>
      <c r="AX185" s="327"/>
      <c r="AY185" s="328">
        <f t="shared" si="14"/>
        <v>0</v>
      </c>
    </row>
    <row r="186" spans="2:51" ht="22.5" customHeight="1">
      <c r="B186" s="302" t="s">
        <v>905</v>
      </c>
      <c r="C186" s="303" t="s">
        <v>709</v>
      </c>
      <c r="D186" s="304"/>
      <c r="E186" s="305">
        <v>0</v>
      </c>
      <c r="F186" s="306"/>
      <c r="G186" s="307"/>
      <c r="H186" s="308">
        <v>1</v>
      </c>
      <c r="I186" s="309">
        <v>20</v>
      </c>
      <c r="J186" s="310" t="s">
        <v>646</v>
      </c>
      <c r="K186" s="287" t="s">
        <v>432</v>
      </c>
      <c r="L186" s="288">
        <v>1</v>
      </c>
      <c r="M186" s="311" t="s">
        <v>548</v>
      </c>
      <c r="N186" s="311">
        <v>0</v>
      </c>
      <c r="O186" s="311" t="s">
        <v>575</v>
      </c>
      <c r="P186" s="311" t="s">
        <v>578</v>
      </c>
      <c r="Q186" s="311">
        <v>0</v>
      </c>
      <c r="R186" s="311">
        <v>0</v>
      </c>
      <c r="S186" s="311">
        <v>0</v>
      </c>
      <c r="T186" s="312">
        <v>48</v>
      </c>
      <c r="U186" s="312">
        <v>2</v>
      </c>
      <c r="V186" s="313">
        <v>2</v>
      </c>
      <c r="W186" s="314"/>
      <c r="X186" s="314"/>
      <c r="Y186" s="315">
        <v>2</v>
      </c>
      <c r="Z186" s="316">
        <v>2</v>
      </c>
      <c r="AA186" s="313">
        <v>0</v>
      </c>
      <c r="AB186" s="312">
        <v>1.92</v>
      </c>
      <c r="AC186" s="317">
        <v>307.2</v>
      </c>
      <c r="AD186" s="318" t="s">
        <v>129</v>
      </c>
      <c r="AE186" s="319"/>
      <c r="AF186" s="320"/>
      <c r="AG186" s="311"/>
      <c r="AH186" s="137"/>
      <c r="AI186" s="321"/>
      <c r="AJ186" s="322"/>
      <c r="AK186" s="322">
        <f t="shared" si="10"/>
        <v>0</v>
      </c>
      <c r="AL186" s="323">
        <f t="shared" si="11"/>
        <v>0</v>
      </c>
      <c r="AM186" s="324"/>
      <c r="AN186" s="309">
        <f t="shared" si="12"/>
        <v>0</v>
      </c>
      <c r="AO186" s="312"/>
      <c r="AP186" s="317">
        <f t="shared" si="13"/>
        <v>0</v>
      </c>
      <c r="AQ186" s="325"/>
      <c r="AR186" s="326"/>
      <c r="AS186" s="325"/>
      <c r="AT186" s="326"/>
      <c r="AU186" s="325"/>
      <c r="AV186" s="326"/>
      <c r="AW186" s="325"/>
      <c r="AX186" s="327"/>
      <c r="AY186" s="328">
        <f t="shared" si="14"/>
        <v>0</v>
      </c>
    </row>
    <row r="187" spans="2:51" ht="22.5" customHeight="1">
      <c r="B187" s="302" t="s">
        <v>905</v>
      </c>
      <c r="C187" s="303" t="s">
        <v>923</v>
      </c>
      <c r="D187" s="304"/>
      <c r="E187" s="305">
        <v>0</v>
      </c>
      <c r="F187" s="306"/>
      <c r="G187" s="307"/>
      <c r="H187" s="308">
        <v>4</v>
      </c>
      <c r="I187" s="309">
        <v>200</v>
      </c>
      <c r="J187" s="310" t="s">
        <v>924</v>
      </c>
      <c r="K187" s="287" t="s">
        <v>925</v>
      </c>
      <c r="L187" s="288">
        <v>1</v>
      </c>
      <c r="M187" s="311" t="s">
        <v>926</v>
      </c>
      <c r="N187" s="311">
        <v>0</v>
      </c>
      <c r="O187" s="311">
        <v>0</v>
      </c>
      <c r="P187" s="311" t="s">
        <v>124</v>
      </c>
      <c r="Q187" s="311" t="s">
        <v>927</v>
      </c>
      <c r="R187" s="311" t="s">
        <v>212</v>
      </c>
      <c r="S187" s="311">
        <v>0</v>
      </c>
      <c r="T187" s="312">
        <v>18</v>
      </c>
      <c r="U187" s="312">
        <v>2</v>
      </c>
      <c r="V187" s="313">
        <v>2</v>
      </c>
      <c r="W187" s="314"/>
      <c r="X187" s="314"/>
      <c r="Y187" s="315">
        <v>2</v>
      </c>
      <c r="Z187" s="316">
        <v>2</v>
      </c>
      <c r="AA187" s="313">
        <v>0</v>
      </c>
      <c r="AB187" s="312">
        <v>28.799999999999997</v>
      </c>
      <c r="AC187" s="317">
        <v>4608</v>
      </c>
      <c r="AD187" s="318" t="s">
        <v>129</v>
      </c>
      <c r="AE187" s="319"/>
      <c r="AF187" s="320"/>
      <c r="AG187" s="311"/>
      <c r="AH187" s="137"/>
      <c r="AI187" s="321"/>
      <c r="AJ187" s="322"/>
      <c r="AK187" s="322">
        <f t="shared" si="10"/>
        <v>0</v>
      </c>
      <c r="AL187" s="323">
        <f t="shared" si="11"/>
        <v>0</v>
      </c>
      <c r="AM187" s="324"/>
      <c r="AN187" s="309">
        <f t="shared" si="12"/>
        <v>0</v>
      </c>
      <c r="AO187" s="312"/>
      <c r="AP187" s="317">
        <f t="shared" si="13"/>
        <v>0</v>
      </c>
      <c r="AQ187" s="325"/>
      <c r="AR187" s="326"/>
      <c r="AS187" s="325"/>
      <c r="AT187" s="326"/>
      <c r="AU187" s="325"/>
      <c r="AV187" s="326"/>
      <c r="AW187" s="325"/>
      <c r="AX187" s="327"/>
      <c r="AY187" s="328">
        <f t="shared" si="14"/>
        <v>0</v>
      </c>
    </row>
    <row r="188" spans="2:51" ht="22.5" customHeight="1">
      <c r="B188" s="302" t="s">
        <v>905</v>
      </c>
      <c r="C188" s="303" t="s">
        <v>928</v>
      </c>
      <c r="D188" s="304"/>
      <c r="E188" s="305">
        <v>0</v>
      </c>
      <c r="F188" s="306"/>
      <c r="G188" s="307"/>
      <c r="H188" s="308">
        <v>4</v>
      </c>
      <c r="I188" s="309">
        <v>200</v>
      </c>
      <c r="J188" s="310" t="s">
        <v>929</v>
      </c>
      <c r="K188" s="287" t="s">
        <v>125</v>
      </c>
      <c r="L188" s="288">
        <v>1</v>
      </c>
      <c r="M188" s="311" t="s">
        <v>745</v>
      </c>
      <c r="N188" s="311">
        <v>0</v>
      </c>
      <c r="O188" s="311" t="s">
        <v>807</v>
      </c>
      <c r="P188" s="311" t="s">
        <v>808</v>
      </c>
      <c r="Q188" s="311" t="s">
        <v>124</v>
      </c>
      <c r="R188" s="311" t="s">
        <v>809</v>
      </c>
      <c r="S188" s="311">
        <v>0</v>
      </c>
      <c r="T188" s="312">
        <v>35</v>
      </c>
      <c r="U188" s="312">
        <v>4</v>
      </c>
      <c r="V188" s="313">
        <v>4</v>
      </c>
      <c r="W188" s="314"/>
      <c r="X188" s="314"/>
      <c r="Y188" s="315">
        <v>4</v>
      </c>
      <c r="Z188" s="316">
        <v>4</v>
      </c>
      <c r="AA188" s="313">
        <v>0</v>
      </c>
      <c r="AB188" s="312">
        <v>112.00000000000001</v>
      </c>
      <c r="AC188" s="317">
        <v>17920.000000000004</v>
      </c>
      <c r="AD188" s="318" t="s">
        <v>30</v>
      </c>
      <c r="AE188" s="319"/>
      <c r="AF188" s="320"/>
      <c r="AG188" s="311"/>
      <c r="AH188" s="137"/>
      <c r="AI188" s="321"/>
      <c r="AJ188" s="322"/>
      <c r="AK188" s="322">
        <f t="shared" si="10"/>
        <v>0</v>
      </c>
      <c r="AL188" s="323">
        <f t="shared" si="11"/>
        <v>0</v>
      </c>
      <c r="AM188" s="324"/>
      <c r="AN188" s="309">
        <f t="shared" si="12"/>
        <v>0</v>
      </c>
      <c r="AO188" s="312"/>
      <c r="AP188" s="317">
        <f t="shared" si="13"/>
        <v>0</v>
      </c>
      <c r="AQ188" s="325"/>
      <c r="AR188" s="326"/>
      <c r="AS188" s="325"/>
      <c r="AT188" s="326"/>
      <c r="AU188" s="325"/>
      <c r="AV188" s="326"/>
      <c r="AW188" s="325"/>
      <c r="AX188" s="327"/>
      <c r="AY188" s="328">
        <f t="shared" si="14"/>
        <v>0</v>
      </c>
    </row>
    <row r="189" spans="2:51" ht="22.5" customHeight="1">
      <c r="B189" s="302" t="s">
        <v>905</v>
      </c>
      <c r="C189" s="303" t="s">
        <v>930</v>
      </c>
      <c r="D189" s="304"/>
      <c r="E189" s="305">
        <v>0</v>
      </c>
      <c r="F189" s="306"/>
      <c r="G189" s="307"/>
      <c r="H189" s="308">
        <v>3</v>
      </c>
      <c r="I189" s="309">
        <v>200</v>
      </c>
      <c r="J189" s="310" t="s">
        <v>931</v>
      </c>
      <c r="K189" s="287" t="s">
        <v>55</v>
      </c>
      <c r="L189" s="288">
        <v>1</v>
      </c>
      <c r="M189" s="311" t="s">
        <v>932</v>
      </c>
      <c r="N189" s="311" t="s">
        <v>933</v>
      </c>
      <c r="O189" s="311" t="s">
        <v>240</v>
      </c>
      <c r="P189" s="311">
        <v>0</v>
      </c>
      <c r="Q189" s="311">
        <v>0</v>
      </c>
      <c r="R189" s="311">
        <v>0</v>
      </c>
      <c r="S189" s="311">
        <v>0</v>
      </c>
      <c r="T189" s="312">
        <v>425</v>
      </c>
      <c r="U189" s="312">
        <v>25</v>
      </c>
      <c r="V189" s="313">
        <v>25</v>
      </c>
      <c r="W189" s="314"/>
      <c r="X189" s="314"/>
      <c r="Y189" s="315">
        <v>25</v>
      </c>
      <c r="Z189" s="316">
        <v>25</v>
      </c>
      <c r="AA189" s="313">
        <v>0</v>
      </c>
      <c r="AB189" s="312">
        <v>6374.9999999999991</v>
      </c>
      <c r="AC189" s="317">
        <v>1019999.9999999999</v>
      </c>
      <c r="AD189" s="318" t="s">
        <v>30</v>
      </c>
      <c r="AE189" s="319"/>
      <c r="AF189" s="320"/>
      <c r="AG189" s="311"/>
      <c r="AH189" s="137"/>
      <c r="AI189" s="321"/>
      <c r="AJ189" s="322"/>
      <c r="AK189" s="322">
        <f t="shared" si="10"/>
        <v>0</v>
      </c>
      <c r="AL189" s="323">
        <f t="shared" si="11"/>
        <v>0</v>
      </c>
      <c r="AM189" s="324"/>
      <c r="AN189" s="309">
        <f t="shared" si="12"/>
        <v>0</v>
      </c>
      <c r="AO189" s="312"/>
      <c r="AP189" s="317">
        <f t="shared" si="13"/>
        <v>0</v>
      </c>
      <c r="AQ189" s="325"/>
      <c r="AR189" s="326"/>
      <c r="AS189" s="325"/>
      <c r="AT189" s="326"/>
      <c r="AU189" s="325"/>
      <c r="AV189" s="326"/>
      <c r="AW189" s="325"/>
      <c r="AX189" s="327"/>
      <c r="AY189" s="328">
        <f t="shared" si="14"/>
        <v>0</v>
      </c>
    </row>
    <row r="190" spans="2:51" ht="22.5" customHeight="1">
      <c r="B190" s="302" t="s">
        <v>905</v>
      </c>
      <c r="C190" s="303" t="s">
        <v>934</v>
      </c>
      <c r="D190" s="304"/>
      <c r="E190" s="305">
        <v>0</v>
      </c>
      <c r="F190" s="306"/>
      <c r="G190" s="307"/>
      <c r="H190" s="308">
        <v>8.5</v>
      </c>
      <c r="I190" s="309">
        <v>245</v>
      </c>
      <c r="J190" s="310" t="s">
        <v>731</v>
      </c>
      <c r="K190" s="287" t="s">
        <v>55</v>
      </c>
      <c r="L190" s="288">
        <v>1</v>
      </c>
      <c r="M190" s="311" t="s">
        <v>484</v>
      </c>
      <c r="N190" s="311">
        <v>0</v>
      </c>
      <c r="O190" s="311" t="s">
        <v>139</v>
      </c>
      <c r="P190" s="311" t="s">
        <v>559</v>
      </c>
      <c r="Q190" s="311">
        <v>0</v>
      </c>
      <c r="R190" s="311">
        <v>0</v>
      </c>
      <c r="S190" s="311">
        <v>0</v>
      </c>
      <c r="T190" s="312">
        <v>27</v>
      </c>
      <c r="U190" s="312">
        <v>37</v>
      </c>
      <c r="V190" s="313">
        <v>37</v>
      </c>
      <c r="W190" s="314"/>
      <c r="X190" s="314"/>
      <c r="Y190" s="315">
        <v>37</v>
      </c>
      <c r="Z190" s="316">
        <v>37</v>
      </c>
      <c r="AA190" s="313">
        <v>0</v>
      </c>
      <c r="AB190" s="312">
        <v>2080.4175</v>
      </c>
      <c r="AC190" s="317">
        <v>332866.8</v>
      </c>
      <c r="AD190" s="318" t="s">
        <v>30</v>
      </c>
      <c r="AE190" s="319"/>
      <c r="AF190" s="320"/>
      <c r="AG190" s="311"/>
      <c r="AH190" s="137"/>
      <c r="AI190" s="321"/>
      <c r="AJ190" s="322"/>
      <c r="AK190" s="322">
        <f t="shared" si="10"/>
        <v>0</v>
      </c>
      <c r="AL190" s="323">
        <f t="shared" si="11"/>
        <v>0</v>
      </c>
      <c r="AM190" s="324"/>
      <c r="AN190" s="309">
        <f t="shared" si="12"/>
        <v>0</v>
      </c>
      <c r="AO190" s="312"/>
      <c r="AP190" s="317">
        <f t="shared" si="13"/>
        <v>0</v>
      </c>
      <c r="AQ190" s="325"/>
      <c r="AR190" s="326"/>
      <c r="AS190" s="325"/>
      <c r="AT190" s="326"/>
      <c r="AU190" s="325"/>
      <c r="AV190" s="326"/>
      <c r="AW190" s="325"/>
      <c r="AX190" s="327"/>
      <c r="AY190" s="328">
        <f t="shared" si="14"/>
        <v>0</v>
      </c>
    </row>
    <row r="191" spans="2:51" ht="22.5" customHeight="1">
      <c r="B191" s="302" t="s">
        <v>905</v>
      </c>
      <c r="C191" s="303" t="s">
        <v>935</v>
      </c>
      <c r="D191" s="304"/>
      <c r="E191" s="305">
        <v>0</v>
      </c>
      <c r="F191" s="306"/>
      <c r="G191" s="307"/>
      <c r="H191" s="308">
        <v>3</v>
      </c>
      <c r="I191" s="309">
        <v>200</v>
      </c>
      <c r="J191" s="310" t="s">
        <v>787</v>
      </c>
      <c r="K191" s="287" t="s">
        <v>54</v>
      </c>
      <c r="L191" s="288">
        <v>1</v>
      </c>
      <c r="M191" s="311" t="s">
        <v>548</v>
      </c>
      <c r="N191" s="311">
        <v>0</v>
      </c>
      <c r="O191" s="311" t="s">
        <v>575</v>
      </c>
      <c r="P191" s="311">
        <v>0</v>
      </c>
      <c r="Q191" s="311">
        <v>0</v>
      </c>
      <c r="R191" s="311">
        <v>0</v>
      </c>
      <c r="S191" s="311">
        <v>0</v>
      </c>
      <c r="T191" s="312">
        <v>48</v>
      </c>
      <c r="U191" s="312">
        <v>1</v>
      </c>
      <c r="V191" s="313">
        <v>1</v>
      </c>
      <c r="W191" s="314"/>
      <c r="X191" s="314"/>
      <c r="Y191" s="315">
        <v>1</v>
      </c>
      <c r="Z191" s="316">
        <v>1</v>
      </c>
      <c r="AA191" s="313">
        <v>0</v>
      </c>
      <c r="AB191" s="312">
        <v>28.800000000000004</v>
      </c>
      <c r="AC191" s="317">
        <v>4608.0000000000009</v>
      </c>
      <c r="AD191" s="318" t="s">
        <v>129</v>
      </c>
      <c r="AE191" s="319"/>
      <c r="AF191" s="320"/>
      <c r="AG191" s="311"/>
      <c r="AH191" s="137"/>
      <c r="AI191" s="321"/>
      <c r="AJ191" s="322"/>
      <c r="AK191" s="322">
        <f t="shared" si="10"/>
        <v>0</v>
      </c>
      <c r="AL191" s="323">
        <f t="shared" si="11"/>
        <v>0</v>
      </c>
      <c r="AM191" s="324"/>
      <c r="AN191" s="309">
        <f t="shared" si="12"/>
        <v>0</v>
      </c>
      <c r="AO191" s="312"/>
      <c r="AP191" s="317">
        <f t="shared" si="13"/>
        <v>0</v>
      </c>
      <c r="AQ191" s="325"/>
      <c r="AR191" s="326"/>
      <c r="AS191" s="325"/>
      <c r="AT191" s="326"/>
      <c r="AU191" s="325"/>
      <c r="AV191" s="326"/>
      <c r="AW191" s="325"/>
      <c r="AX191" s="327"/>
      <c r="AY191" s="328">
        <f t="shared" si="14"/>
        <v>0</v>
      </c>
    </row>
    <row r="192" spans="2:51" ht="22.5" customHeight="1">
      <c r="B192" s="302" t="s">
        <v>896</v>
      </c>
      <c r="C192" s="303" t="s">
        <v>936</v>
      </c>
      <c r="D192" s="304" t="s">
        <v>565</v>
      </c>
      <c r="E192" s="305">
        <v>0</v>
      </c>
      <c r="F192" s="306"/>
      <c r="G192" s="307"/>
      <c r="H192" s="308">
        <v>3</v>
      </c>
      <c r="I192" s="309">
        <v>200</v>
      </c>
      <c r="J192" s="310" t="s">
        <v>731</v>
      </c>
      <c r="K192" s="287" t="s">
        <v>55</v>
      </c>
      <c r="L192" s="288">
        <v>1</v>
      </c>
      <c r="M192" s="311" t="s">
        <v>484</v>
      </c>
      <c r="N192" s="311">
        <v>0</v>
      </c>
      <c r="O192" s="311" t="s">
        <v>139</v>
      </c>
      <c r="P192" s="311" t="s">
        <v>559</v>
      </c>
      <c r="Q192" s="311">
        <v>0</v>
      </c>
      <c r="R192" s="311">
        <v>0</v>
      </c>
      <c r="S192" s="311">
        <v>0</v>
      </c>
      <c r="T192" s="312">
        <v>27</v>
      </c>
      <c r="U192" s="312">
        <v>2</v>
      </c>
      <c r="V192" s="313">
        <v>2</v>
      </c>
      <c r="W192" s="314"/>
      <c r="X192" s="314"/>
      <c r="Y192" s="315">
        <v>2</v>
      </c>
      <c r="Z192" s="316">
        <v>2</v>
      </c>
      <c r="AA192" s="313">
        <v>0</v>
      </c>
      <c r="AB192" s="312">
        <v>32.4</v>
      </c>
      <c r="AC192" s="317">
        <v>5184</v>
      </c>
      <c r="AD192" s="318" t="s">
        <v>30</v>
      </c>
      <c r="AE192" s="319"/>
      <c r="AF192" s="320"/>
      <c r="AG192" s="311"/>
      <c r="AH192" s="137"/>
      <c r="AI192" s="321"/>
      <c r="AJ192" s="322"/>
      <c r="AK192" s="322">
        <f t="shared" si="10"/>
        <v>0</v>
      </c>
      <c r="AL192" s="323">
        <f t="shared" si="11"/>
        <v>0</v>
      </c>
      <c r="AM192" s="324"/>
      <c r="AN192" s="309">
        <f t="shared" si="12"/>
        <v>0</v>
      </c>
      <c r="AO192" s="312"/>
      <c r="AP192" s="317">
        <f t="shared" si="13"/>
        <v>0</v>
      </c>
      <c r="AQ192" s="325"/>
      <c r="AR192" s="326"/>
      <c r="AS192" s="325"/>
      <c r="AT192" s="326"/>
      <c r="AU192" s="325"/>
      <c r="AV192" s="326"/>
      <c r="AW192" s="325"/>
      <c r="AX192" s="327"/>
      <c r="AY192" s="328">
        <f t="shared" si="14"/>
        <v>0</v>
      </c>
    </row>
    <row r="193" spans="2:51" ht="22.5" customHeight="1">
      <c r="B193" s="302" t="s">
        <v>896</v>
      </c>
      <c r="C193" s="303" t="s">
        <v>935</v>
      </c>
      <c r="D193" s="304" t="s">
        <v>565</v>
      </c>
      <c r="E193" s="305">
        <v>0</v>
      </c>
      <c r="F193" s="306"/>
      <c r="G193" s="307"/>
      <c r="H193" s="308">
        <v>3</v>
      </c>
      <c r="I193" s="309">
        <v>200</v>
      </c>
      <c r="J193" s="310" t="s">
        <v>754</v>
      </c>
      <c r="K193" s="287" t="s">
        <v>55</v>
      </c>
      <c r="L193" s="288">
        <v>1</v>
      </c>
      <c r="M193" s="311" t="s">
        <v>569</v>
      </c>
      <c r="N193" s="311">
        <v>0</v>
      </c>
      <c r="O193" s="311" t="s">
        <v>139</v>
      </c>
      <c r="P193" s="311" t="s">
        <v>559</v>
      </c>
      <c r="Q193" s="311">
        <v>0</v>
      </c>
      <c r="R193" s="311">
        <v>0</v>
      </c>
      <c r="S193" s="311">
        <v>0</v>
      </c>
      <c r="T193" s="312">
        <v>19</v>
      </c>
      <c r="U193" s="312">
        <v>2</v>
      </c>
      <c r="V193" s="313">
        <v>2</v>
      </c>
      <c r="W193" s="314"/>
      <c r="X193" s="314"/>
      <c r="Y193" s="315">
        <v>2</v>
      </c>
      <c r="Z193" s="316">
        <v>2</v>
      </c>
      <c r="AA193" s="313">
        <v>0</v>
      </c>
      <c r="AB193" s="312">
        <v>22.799999999999997</v>
      </c>
      <c r="AC193" s="317">
        <v>3647.9999999999995</v>
      </c>
      <c r="AD193" s="318" t="s">
        <v>30</v>
      </c>
      <c r="AE193" s="319"/>
      <c r="AF193" s="320"/>
      <c r="AG193" s="311"/>
      <c r="AH193" s="137"/>
      <c r="AI193" s="321"/>
      <c r="AJ193" s="322"/>
      <c r="AK193" s="322">
        <f t="shared" si="10"/>
        <v>0</v>
      </c>
      <c r="AL193" s="323">
        <f t="shared" si="11"/>
        <v>0</v>
      </c>
      <c r="AM193" s="324"/>
      <c r="AN193" s="309">
        <f t="shared" si="12"/>
        <v>0</v>
      </c>
      <c r="AO193" s="312"/>
      <c r="AP193" s="317">
        <f t="shared" si="13"/>
        <v>0</v>
      </c>
      <c r="AQ193" s="325"/>
      <c r="AR193" s="326"/>
      <c r="AS193" s="325"/>
      <c r="AT193" s="326"/>
      <c r="AU193" s="325"/>
      <c r="AV193" s="326"/>
      <c r="AW193" s="325"/>
      <c r="AX193" s="327"/>
      <c r="AY193" s="328">
        <f t="shared" si="14"/>
        <v>0</v>
      </c>
    </row>
    <row r="194" spans="2:51" ht="22.5" customHeight="1">
      <c r="B194" s="302" t="s">
        <v>896</v>
      </c>
      <c r="C194" s="303" t="s">
        <v>937</v>
      </c>
      <c r="D194" s="304"/>
      <c r="E194" s="305">
        <v>0</v>
      </c>
      <c r="F194" s="306"/>
      <c r="G194" s="307"/>
      <c r="H194" s="308">
        <v>3</v>
      </c>
      <c r="I194" s="309">
        <v>200</v>
      </c>
      <c r="J194" s="310" t="s">
        <v>739</v>
      </c>
      <c r="K194" s="287" t="s">
        <v>54</v>
      </c>
      <c r="L194" s="288">
        <v>1</v>
      </c>
      <c r="M194" s="311" t="s">
        <v>548</v>
      </c>
      <c r="N194" s="311">
        <v>0</v>
      </c>
      <c r="O194" s="311" t="s">
        <v>575</v>
      </c>
      <c r="P194" s="311">
        <v>0</v>
      </c>
      <c r="Q194" s="311">
        <v>0</v>
      </c>
      <c r="R194" s="311">
        <v>0</v>
      </c>
      <c r="S194" s="311">
        <v>0</v>
      </c>
      <c r="T194" s="312">
        <v>48</v>
      </c>
      <c r="U194" s="312">
        <v>2</v>
      </c>
      <c r="V194" s="313">
        <v>2</v>
      </c>
      <c r="W194" s="314"/>
      <c r="X194" s="314"/>
      <c r="Y194" s="315">
        <v>2</v>
      </c>
      <c r="Z194" s="316">
        <v>2</v>
      </c>
      <c r="AA194" s="313">
        <v>0</v>
      </c>
      <c r="AB194" s="312">
        <v>57.600000000000009</v>
      </c>
      <c r="AC194" s="317">
        <v>9216.0000000000018</v>
      </c>
      <c r="AD194" s="318" t="s">
        <v>129</v>
      </c>
      <c r="AE194" s="319"/>
      <c r="AF194" s="320"/>
      <c r="AG194" s="311"/>
      <c r="AH194" s="137"/>
      <c r="AI194" s="321"/>
      <c r="AJ194" s="322"/>
      <c r="AK194" s="322">
        <f t="shared" si="10"/>
        <v>0</v>
      </c>
      <c r="AL194" s="323">
        <f t="shared" si="11"/>
        <v>0</v>
      </c>
      <c r="AM194" s="324"/>
      <c r="AN194" s="309">
        <f t="shared" si="12"/>
        <v>0</v>
      </c>
      <c r="AO194" s="312"/>
      <c r="AP194" s="317">
        <f t="shared" si="13"/>
        <v>0</v>
      </c>
      <c r="AQ194" s="325"/>
      <c r="AR194" s="326"/>
      <c r="AS194" s="325"/>
      <c r="AT194" s="326"/>
      <c r="AU194" s="325"/>
      <c r="AV194" s="326"/>
      <c r="AW194" s="325"/>
      <c r="AX194" s="327"/>
      <c r="AY194" s="328">
        <f t="shared" si="14"/>
        <v>0</v>
      </c>
    </row>
    <row r="195" spans="2:51" ht="22.5" customHeight="1">
      <c r="B195" s="302" t="s">
        <v>896</v>
      </c>
      <c r="C195" s="303" t="s">
        <v>937</v>
      </c>
      <c r="D195" s="304" t="s">
        <v>565</v>
      </c>
      <c r="E195" s="305">
        <v>0</v>
      </c>
      <c r="F195" s="306"/>
      <c r="G195" s="307"/>
      <c r="H195" s="308">
        <v>3</v>
      </c>
      <c r="I195" s="309">
        <v>200</v>
      </c>
      <c r="J195" s="310" t="s">
        <v>731</v>
      </c>
      <c r="K195" s="287" t="s">
        <v>55</v>
      </c>
      <c r="L195" s="288">
        <v>1</v>
      </c>
      <c r="M195" s="311" t="s">
        <v>484</v>
      </c>
      <c r="N195" s="311">
        <v>0</v>
      </c>
      <c r="O195" s="311" t="s">
        <v>139</v>
      </c>
      <c r="P195" s="311" t="s">
        <v>559</v>
      </c>
      <c r="Q195" s="311">
        <v>0</v>
      </c>
      <c r="R195" s="311">
        <v>0</v>
      </c>
      <c r="S195" s="311">
        <v>0</v>
      </c>
      <c r="T195" s="312">
        <v>27</v>
      </c>
      <c r="U195" s="312">
        <v>2</v>
      </c>
      <c r="V195" s="313">
        <v>2</v>
      </c>
      <c r="W195" s="314"/>
      <c r="X195" s="314"/>
      <c r="Y195" s="315">
        <v>2</v>
      </c>
      <c r="Z195" s="316">
        <v>2</v>
      </c>
      <c r="AA195" s="313">
        <v>0</v>
      </c>
      <c r="AB195" s="312">
        <v>32.4</v>
      </c>
      <c r="AC195" s="317">
        <v>5184</v>
      </c>
      <c r="AD195" s="318" t="s">
        <v>30</v>
      </c>
      <c r="AE195" s="319"/>
      <c r="AF195" s="320"/>
      <c r="AG195" s="311"/>
      <c r="AH195" s="137"/>
      <c r="AI195" s="321"/>
      <c r="AJ195" s="322"/>
      <c r="AK195" s="322">
        <f t="shared" si="10"/>
        <v>0</v>
      </c>
      <c r="AL195" s="323">
        <f t="shared" si="11"/>
        <v>0</v>
      </c>
      <c r="AM195" s="324"/>
      <c r="AN195" s="309">
        <f t="shared" si="12"/>
        <v>0</v>
      </c>
      <c r="AO195" s="312"/>
      <c r="AP195" s="317">
        <f t="shared" si="13"/>
        <v>0</v>
      </c>
      <c r="AQ195" s="325"/>
      <c r="AR195" s="326"/>
      <c r="AS195" s="325"/>
      <c r="AT195" s="326"/>
      <c r="AU195" s="325"/>
      <c r="AV195" s="326"/>
      <c r="AW195" s="325"/>
      <c r="AX195" s="327"/>
      <c r="AY195" s="328">
        <f t="shared" si="14"/>
        <v>0</v>
      </c>
    </row>
    <row r="196" spans="2:51" ht="22.5" customHeight="1">
      <c r="B196" s="302" t="s">
        <v>896</v>
      </c>
      <c r="C196" s="303" t="s">
        <v>938</v>
      </c>
      <c r="D196" s="304" t="s">
        <v>565</v>
      </c>
      <c r="E196" s="305">
        <v>0</v>
      </c>
      <c r="F196" s="306"/>
      <c r="G196" s="307"/>
      <c r="H196" s="308">
        <v>3</v>
      </c>
      <c r="I196" s="309">
        <v>200</v>
      </c>
      <c r="J196" s="310" t="s">
        <v>754</v>
      </c>
      <c r="K196" s="287" t="s">
        <v>55</v>
      </c>
      <c r="L196" s="288">
        <v>1</v>
      </c>
      <c r="M196" s="311" t="s">
        <v>569</v>
      </c>
      <c r="N196" s="311">
        <v>0</v>
      </c>
      <c r="O196" s="311" t="s">
        <v>139</v>
      </c>
      <c r="P196" s="311" t="s">
        <v>559</v>
      </c>
      <c r="Q196" s="311">
        <v>0</v>
      </c>
      <c r="R196" s="311">
        <v>0</v>
      </c>
      <c r="S196" s="311">
        <v>0</v>
      </c>
      <c r="T196" s="312">
        <v>19</v>
      </c>
      <c r="U196" s="312">
        <v>3</v>
      </c>
      <c r="V196" s="313">
        <v>3</v>
      </c>
      <c r="W196" s="314"/>
      <c r="X196" s="314"/>
      <c r="Y196" s="315">
        <v>3</v>
      </c>
      <c r="Z196" s="316">
        <v>3</v>
      </c>
      <c r="AA196" s="313">
        <v>0</v>
      </c>
      <c r="AB196" s="312">
        <v>34.199999999999996</v>
      </c>
      <c r="AC196" s="317">
        <v>5471.9999999999991</v>
      </c>
      <c r="AD196" s="318" t="s">
        <v>30</v>
      </c>
      <c r="AE196" s="319"/>
      <c r="AF196" s="320"/>
      <c r="AG196" s="311"/>
      <c r="AH196" s="137"/>
      <c r="AI196" s="321"/>
      <c r="AJ196" s="322"/>
      <c r="AK196" s="322">
        <f t="shared" si="10"/>
        <v>0</v>
      </c>
      <c r="AL196" s="323">
        <f t="shared" si="11"/>
        <v>0</v>
      </c>
      <c r="AM196" s="324"/>
      <c r="AN196" s="309">
        <f t="shared" si="12"/>
        <v>0</v>
      </c>
      <c r="AO196" s="312"/>
      <c r="AP196" s="317">
        <f t="shared" si="13"/>
        <v>0</v>
      </c>
      <c r="AQ196" s="325"/>
      <c r="AR196" s="326"/>
      <c r="AS196" s="325"/>
      <c r="AT196" s="326"/>
      <c r="AU196" s="325"/>
      <c r="AV196" s="326"/>
      <c r="AW196" s="325"/>
      <c r="AX196" s="327"/>
      <c r="AY196" s="328">
        <f t="shared" si="14"/>
        <v>0</v>
      </c>
    </row>
    <row r="197" spans="2:51" ht="22.5" customHeight="1">
      <c r="B197" s="302" t="s">
        <v>905</v>
      </c>
      <c r="C197" s="303" t="s">
        <v>939</v>
      </c>
      <c r="D197" s="402" t="s">
        <v>940</v>
      </c>
      <c r="E197" s="305">
        <v>0</v>
      </c>
      <c r="F197" s="306"/>
      <c r="G197" s="307"/>
      <c r="H197" s="308">
        <v>3</v>
      </c>
      <c r="I197" s="309">
        <v>200</v>
      </c>
      <c r="J197" s="310" t="s">
        <v>699</v>
      </c>
      <c r="K197" s="287" t="s">
        <v>55</v>
      </c>
      <c r="L197" s="288">
        <v>1</v>
      </c>
      <c r="M197" s="311" t="s">
        <v>484</v>
      </c>
      <c r="N197" s="311">
        <v>0</v>
      </c>
      <c r="O197" s="311" t="s">
        <v>139</v>
      </c>
      <c r="P197" s="311" t="s">
        <v>559</v>
      </c>
      <c r="Q197" s="311">
        <v>0</v>
      </c>
      <c r="R197" s="311">
        <v>0</v>
      </c>
      <c r="S197" s="311">
        <v>0</v>
      </c>
      <c r="T197" s="312">
        <v>27</v>
      </c>
      <c r="U197" s="312">
        <v>4</v>
      </c>
      <c r="V197" s="313">
        <v>4</v>
      </c>
      <c r="W197" s="314"/>
      <c r="X197" s="314"/>
      <c r="Y197" s="315">
        <v>4</v>
      </c>
      <c r="Z197" s="316">
        <v>4</v>
      </c>
      <c r="AA197" s="313">
        <v>0</v>
      </c>
      <c r="AB197" s="312">
        <v>64.8</v>
      </c>
      <c r="AC197" s="317">
        <v>10368</v>
      </c>
      <c r="AD197" s="318" t="s">
        <v>30</v>
      </c>
      <c r="AE197" s="319"/>
      <c r="AF197" s="320"/>
      <c r="AG197" s="311"/>
      <c r="AH197" s="137"/>
      <c r="AI197" s="321"/>
      <c r="AJ197" s="322"/>
      <c r="AK197" s="322">
        <f t="shared" si="10"/>
        <v>0</v>
      </c>
      <c r="AL197" s="323">
        <f t="shared" si="11"/>
        <v>0</v>
      </c>
      <c r="AM197" s="324"/>
      <c r="AN197" s="309">
        <f t="shared" si="12"/>
        <v>0</v>
      </c>
      <c r="AO197" s="312"/>
      <c r="AP197" s="317">
        <f t="shared" si="13"/>
        <v>0</v>
      </c>
      <c r="AQ197" s="325"/>
      <c r="AR197" s="326"/>
      <c r="AS197" s="325"/>
      <c r="AT197" s="326"/>
      <c r="AU197" s="325"/>
      <c r="AV197" s="326"/>
      <c r="AW197" s="325"/>
      <c r="AX197" s="327"/>
      <c r="AY197" s="328">
        <f t="shared" si="14"/>
        <v>0</v>
      </c>
    </row>
    <row r="198" spans="2:51" ht="22.5" customHeight="1">
      <c r="B198" s="302" t="s">
        <v>896</v>
      </c>
      <c r="C198" s="303" t="s">
        <v>941</v>
      </c>
      <c r="D198" s="304"/>
      <c r="E198" s="305">
        <v>0</v>
      </c>
      <c r="F198" s="306"/>
      <c r="G198" s="307"/>
      <c r="H198" s="308">
        <v>1</v>
      </c>
      <c r="I198" s="309">
        <v>200</v>
      </c>
      <c r="J198" s="310" t="s">
        <v>942</v>
      </c>
      <c r="K198" s="287" t="s">
        <v>630</v>
      </c>
      <c r="L198" s="288">
        <v>2</v>
      </c>
      <c r="M198" s="311" t="s">
        <v>548</v>
      </c>
      <c r="N198" s="311">
        <v>0</v>
      </c>
      <c r="O198" s="311" t="s">
        <v>659</v>
      </c>
      <c r="P198" s="311">
        <v>0</v>
      </c>
      <c r="Q198" s="311">
        <v>0</v>
      </c>
      <c r="R198" s="311">
        <v>0</v>
      </c>
      <c r="S198" s="311">
        <v>0</v>
      </c>
      <c r="T198" s="312">
        <v>48</v>
      </c>
      <c r="U198" s="312">
        <v>1</v>
      </c>
      <c r="V198" s="313">
        <v>2</v>
      </c>
      <c r="W198" s="314"/>
      <c r="X198" s="314"/>
      <c r="Y198" s="315">
        <v>1</v>
      </c>
      <c r="Z198" s="316">
        <v>2</v>
      </c>
      <c r="AA198" s="313">
        <v>0</v>
      </c>
      <c r="AB198" s="312">
        <v>19.2</v>
      </c>
      <c r="AC198" s="317">
        <v>3072</v>
      </c>
      <c r="AD198" s="329" t="s">
        <v>129</v>
      </c>
      <c r="AE198" s="319"/>
      <c r="AF198" s="320"/>
      <c r="AG198" s="311"/>
      <c r="AH198" s="137"/>
      <c r="AI198" s="321"/>
      <c r="AJ198" s="322"/>
      <c r="AK198" s="322">
        <f t="shared" si="10"/>
        <v>0</v>
      </c>
      <c r="AL198" s="323">
        <f t="shared" si="11"/>
        <v>0</v>
      </c>
      <c r="AM198" s="324"/>
      <c r="AN198" s="309">
        <f t="shared" si="12"/>
        <v>0</v>
      </c>
      <c r="AO198" s="312"/>
      <c r="AP198" s="317">
        <f t="shared" si="13"/>
        <v>0</v>
      </c>
      <c r="AQ198" s="325"/>
      <c r="AR198" s="326"/>
      <c r="AS198" s="325"/>
      <c r="AT198" s="326"/>
      <c r="AU198" s="325"/>
      <c r="AV198" s="326"/>
      <c r="AW198" s="325"/>
      <c r="AX198" s="327"/>
      <c r="AY198" s="328">
        <f t="shared" si="14"/>
        <v>0</v>
      </c>
    </row>
    <row r="199" spans="2:51" ht="22.5" customHeight="1">
      <c r="B199" s="302" t="s">
        <v>943</v>
      </c>
      <c r="C199" s="303" t="s">
        <v>944</v>
      </c>
      <c r="D199" s="304"/>
      <c r="E199" s="305">
        <v>0</v>
      </c>
      <c r="F199" s="306"/>
      <c r="G199" s="307"/>
      <c r="H199" s="308">
        <v>3</v>
      </c>
      <c r="I199" s="309">
        <v>200</v>
      </c>
      <c r="J199" s="310" t="s">
        <v>854</v>
      </c>
      <c r="K199" s="287" t="s">
        <v>630</v>
      </c>
      <c r="L199" s="288">
        <v>2</v>
      </c>
      <c r="M199" s="311" t="s">
        <v>548</v>
      </c>
      <c r="N199" s="311">
        <v>0</v>
      </c>
      <c r="O199" s="311" t="s">
        <v>659</v>
      </c>
      <c r="P199" s="311" t="s">
        <v>831</v>
      </c>
      <c r="Q199" s="311">
        <v>0</v>
      </c>
      <c r="R199" s="311">
        <v>0</v>
      </c>
      <c r="S199" s="311">
        <v>0</v>
      </c>
      <c r="T199" s="312">
        <v>48</v>
      </c>
      <c r="U199" s="312">
        <v>1</v>
      </c>
      <c r="V199" s="313">
        <v>2</v>
      </c>
      <c r="W199" s="314"/>
      <c r="X199" s="314"/>
      <c r="Y199" s="315">
        <v>1</v>
      </c>
      <c r="Z199" s="316">
        <v>2</v>
      </c>
      <c r="AA199" s="313">
        <v>0</v>
      </c>
      <c r="AB199" s="312">
        <v>57.600000000000009</v>
      </c>
      <c r="AC199" s="317">
        <v>9216.0000000000018</v>
      </c>
      <c r="AD199" s="318" t="s">
        <v>129</v>
      </c>
      <c r="AE199" s="319"/>
      <c r="AF199" s="320"/>
      <c r="AG199" s="311"/>
      <c r="AH199" s="137"/>
      <c r="AI199" s="321"/>
      <c r="AJ199" s="322"/>
      <c r="AK199" s="322">
        <f t="shared" si="10"/>
        <v>0</v>
      </c>
      <c r="AL199" s="323">
        <f t="shared" si="11"/>
        <v>0</v>
      </c>
      <c r="AM199" s="324"/>
      <c r="AN199" s="309">
        <f t="shared" si="12"/>
        <v>0</v>
      </c>
      <c r="AO199" s="312"/>
      <c r="AP199" s="317">
        <f t="shared" si="13"/>
        <v>0</v>
      </c>
      <c r="AQ199" s="325"/>
      <c r="AR199" s="326"/>
      <c r="AS199" s="325"/>
      <c r="AT199" s="326"/>
      <c r="AU199" s="325"/>
      <c r="AV199" s="326"/>
      <c r="AW199" s="325"/>
      <c r="AX199" s="327"/>
      <c r="AY199" s="328">
        <f t="shared" si="14"/>
        <v>0</v>
      </c>
    </row>
    <row r="200" spans="2:51" ht="22.5" customHeight="1">
      <c r="B200" s="302" t="s">
        <v>896</v>
      </c>
      <c r="C200" s="303" t="s">
        <v>945</v>
      </c>
      <c r="D200" s="304"/>
      <c r="E200" s="305">
        <v>0</v>
      </c>
      <c r="F200" s="306"/>
      <c r="G200" s="307"/>
      <c r="H200" s="308">
        <v>3</v>
      </c>
      <c r="I200" s="309">
        <v>200</v>
      </c>
      <c r="J200" s="310" t="s">
        <v>854</v>
      </c>
      <c r="K200" s="287" t="s">
        <v>630</v>
      </c>
      <c r="L200" s="288">
        <v>2</v>
      </c>
      <c r="M200" s="311" t="s">
        <v>548</v>
      </c>
      <c r="N200" s="311">
        <v>0</v>
      </c>
      <c r="O200" s="311" t="s">
        <v>659</v>
      </c>
      <c r="P200" s="311" t="s">
        <v>831</v>
      </c>
      <c r="Q200" s="311">
        <v>0</v>
      </c>
      <c r="R200" s="311">
        <v>0</v>
      </c>
      <c r="S200" s="311">
        <v>0</v>
      </c>
      <c r="T200" s="312">
        <v>48</v>
      </c>
      <c r="U200" s="312">
        <v>1</v>
      </c>
      <c r="V200" s="313">
        <v>2</v>
      </c>
      <c r="W200" s="314"/>
      <c r="X200" s="314"/>
      <c r="Y200" s="315">
        <v>1</v>
      </c>
      <c r="Z200" s="316">
        <v>2</v>
      </c>
      <c r="AA200" s="313">
        <v>0</v>
      </c>
      <c r="AB200" s="312">
        <v>57.600000000000009</v>
      </c>
      <c r="AC200" s="317">
        <v>9216.0000000000018</v>
      </c>
      <c r="AD200" s="318" t="s">
        <v>129</v>
      </c>
      <c r="AE200" s="319"/>
      <c r="AF200" s="320"/>
      <c r="AG200" s="311"/>
      <c r="AH200" s="137"/>
      <c r="AI200" s="321"/>
      <c r="AJ200" s="322"/>
      <c r="AK200" s="322">
        <f t="shared" si="10"/>
        <v>0</v>
      </c>
      <c r="AL200" s="323">
        <f t="shared" si="11"/>
        <v>0</v>
      </c>
      <c r="AM200" s="324"/>
      <c r="AN200" s="309">
        <f t="shared" si="12"/>
        <v>0</v>
      </c>
      <c r="AO200" s="312"/>
      <c r="AP200" s="317">
        <f t="shared" si="13"/>
        <v>0</v>
      </c>
      <c r="AQ200" s="325"/>
      <c r="AR200" s="326"/>
      <c r="AS200" s="325"/>
      <c r="AT200" s="326"/>
      <c r="AU200" s="325"/>
      <c r="AV200" s="326"/>
      <c r="AW200" s="325"/>
      <c r="AX200" s="327"/>
      <c r="AY200" s="328">
        <f t="shared" si="14"/>
        <v>0</v>
      </c>
    </row>
    <row r="201" spans="2:51" ht="22.5" customHeight="1">
      <c r="B201" s="302" t="s">
        <v>905</v>
      </c>
      <c r="C201" s="303" t="s">
        <v>946</v>
      </c>
      <c r="D201" s="402"/>
      <c r="E201" s="305">
        <v>0</v>
      </c>
      <c r="F201" s="306"/>
      <c r="G201" s="307"/>
      <c r="H201" s="308">
        <v>1</v>
      </c>
      <c r="I201" s="309">
        <v>20</v>
      </c>
      <c r="J201" s="310" t="s">
        <v>947</v>
      </c>
      <c r="K201" s="287" t="s">
        <v>432</v>
      </c>
      <c r="L201" s="288">
        <v>2</v>
      </c>
      <c r="M201" s="311" t="s">
        <v>548</v>
      </c>
      <c r="N201" s="311">
        <v>0</v>
      </c>
      <c r="O201" s="311" t="s">
        <v>575</v>
      </c>
      <c r="P201" s="311" t="s">
        <v>578</v>
      </c>
      <c r="Q201" s="311">
        <v>0</v>
      </c>
      <c r="R201" s="311">
        <v>0</v>
      </c>
      <c r="S201" s="311">
        <v>0</v>
      </c>
      <c r="T201" s="312">
        <v>48</v>
      </c>
      <c r="U201" s="312">
        <v>1</v>
      </c>
      <c r="V201" s="313">
        <v>2</v>
      </c>
      <c r="W201" s="314"/>
      <c r="X201" s="314"/>
      <c r="Y201" s="315">
        <v>1</v>
      </c>
      <c r="Z201" s="316">
        <v>2</v>
      </c>
      <c r="AA201" s="313">
        <v>0</v>
      </c>
      <c r="AB201" s="312">
        <v>1.92</v>
      </c>
      <c r="AC201" s="317">
        <v>307.2</v>
      </c>
      <c r="AD201" s="318" t="s">
        <v>129</v>
      </c>
      <c r="AE201" s="319"/>
      <c r="AF201" s="320"/>
      <c r="AG201" s="311"/>
      <c r="AH201" s="137"/>
      <c r="AI201" s="321"/>
      <c r="AJ201" s="322"/>
      <c r="AK201" s="322">
        <f t="shared" si="10"/>
        <v>0</v>
      </c>
      <c r="AL201" s="323">
        <f t="shared" si="11"/>
        <v>0</v>
      </c>
      <c r="AM201" s="324"/>
      <c r="AN201" s="309">
        <f t="shared" si="12"/>
        <v>0</v>
      </c>
      <c r="AO201" s="312"/>
      <c r="AP201" s="317">
        <f t="shared" si="13"/>
        <v>0</v>
      </c>
      <c r="AQ201" s="325"/>
      <c r="AR201" s="326"/>
      <c r="AS201" s="325"/>
      <c r="AT201" s="326"/>
      <c r="AU201" s="325"/>
      <c r="AV201" s="326"/>
      <c r="AW201" s="325"/>
      <c r="AX201" s="327"/>
      <c r="AY201" s="328">
        <f t="shared" si="14"/>
        <v>0</v>
      </c>
    </row>
    <row r="202" spans="2:51" ht="22.5" customHeight="1">
      <c r="B202" s="302" t="s">
        <v>943</v>
      </c>
      <c r="C202" s="303" t="s">
        <v>948</v>
      </c>
      <c r="D202" s="304"/>
      <c r="E202" s="305">
        <v>0</v>
      </c>
      <c r="F202" s="306"/>
      <c r="G202" s="307"/>
      <c r="H202" s="308">
        <v>3</v>
      </c>
      <c r="I202" s="309">
        <v>200</v>
      </c>
      <c r="J202" s="310" t="s">
        <v>949</v>
      </c>
      <c r="K202" s="287" t="s">
        <v>630</v>
      </c>
      <c r="L202" s="288">
        <v>2</v>
      </c>
      <c r="M202" s="311" t="s">
        <v>548</v>
      </c>
      <c r="N202" s="311">
        <v>0</v>
      </c>
      <c r="O202" s="311" t="s">
        <v>659</v>
      </c>
      <c r="P202" s="311" t="s">
        <v>818</v>
      </c>
      <c r="Q202" s="311">
        <v>0</v>
      </c>
      <c r="R202" s="311">
        <v>0</v>
      </c>
      <c r="S202" s="311">
        <v>0</v>
      </c>
      <c r="T202" s="312">
        <v>48</v>
      </c>
      <c r="U202" s="312">
        <v>16</v>
      </c>
      <c r="V202" s="313">
        <v>32</v>
      </c>
      <c r="W202" s="314"/>
      <c r="X202" s="314"/>
      <c r="Y202" s="315">
        <v>16</v>
      </c>
      <c r="Z202" s="316">
        <v>32</v>
      </c>
      <c r="AA202" s="313">
        <v>0</v>
      </c>
      <c r="AB202" s="312">
        <v>921.60000000000014</v>
      </c>
      <c r="AC202" s="317">
        <v>147456.00000000003</v>
      </c>
      <c r="AD202" s="318" t="s">
        <v>129</v>
      </c>
      <c r="AE202" s="319"/>
      <c r="AF202" s="320"/>
      <c r="AG202" s="311"/>
      <c r="AH202" s="137"/>
      <c r="AI202" s="321"/>
      <c r="AJ202" s="322"/>
      <c r="AK202" s="322">
        <f t="shared" si="10"/>
        <v>0</v>
      </c>
      <c r="AL202" s="323">
        <f t="shared" si="11"/>
        <v>0</v>
      </c>
      <c r="AM202" s="324"/>
      <c r="AN202" s="309">
        <f t="shared" si="12"/>
        <v>0</v>
      </c>
      <c r="AO202" s="312"/>
      <c r="AP202" s="317">
        <f t="shared" si="13"/>
        <v>0</v>
      </c>
      <c r="AQ202" s="325"/>
      <c r="AR202" s="326"/>
      <c r="AS202" s="325"/>
      <c r="AT202" s="326"/>
      <c r="AU202" s="325"/>
      <c r="AV202" s="326"/>
      <c r="AW202" s="325"/>
      <c r="AX202" s="327"/>
      <c r="AY202" s="328">
        <f t="shared" si="14"/>
        <v>0</v>
      </c>
    </row>
    <row r="203" spans="2:51" ht="22.5" customHeight="1">
      <c r="B203" s="302" t="s">
        <v>943</v>
      </c>
      <c r="C203" s="303" t="s">
        <v>950</v>
      </c>
      <c r="D203" s="304"/>
      <c r="E203" s="305">
        <v>0</v>
      </c>
      <c r="F203" s="306"/>
      <c r="G203" s="307"/>
      <c r="H203" s="308">
        <v>1</v>
      </c>
      <c r="I203" s="309">
        <v>200</v>
      </c>
      <c r="J203" s="310" t="s">
        <v>862</v>
      </c>
      <c r="K203" s="287" t="s">
        <v>630</v>
      </c>
      <c r="L203" s="288">
        <v>2</v>
      </c>
      <c r="M203" s="311" t="s">
        <v>548</v>
      </c>
      <c r="N203" s="311">
        <v>0</v>
      </c>
      <c r="O203" s="311" t="s">
        <v>659</v>
      </c>
      <c r="P203" s="311">
        <v>0</v>
      </c>
      <c r="Q203" s="311">
        <v>0</v>
      </c>
      <c r="R203" s="311">
        <v>0</v>
      </c>
      <c r="S203" s="311">
        <v>0</v>
      </c>
      <c r="T203" s="312">
        <v>48</v>
      </c>
      <c r="U203" s="312">
        <v>2</v>
      </c>
      <c r="V203" s="313">
        <v>4</v>
      </c>
      <c r="W203" s="314"/>
      <c r="X203" s="314"/>
      <c r="Y203" s="315">
        <v>2</v>
      </c>
      <c r="Z203" s="316">
        <v>4</v>
      </c>
      <c r="AA203" s="313">
        <v>0</v>
      </c>
      <c r="AB203" s="312">
        <v>38.4</v>
      </c>
      <c r="AC203" s="317">
        <v>6144</v>
      </c>
      <c r="AD203" s="318" t="s">
        <v>129</v>
      </c>
      <c r="AE203" s="319"/>
      <c r="AF203" s="320"/>
      <c r="AG203" s="311"/>
      <c r="AH203" s="137"/>
      <c r="AI203" s="321"/>
      <c r="AJ203" s="322"/>
      <c r="AK203" s="322">
        <f t="shared" ref="AK203:AK266" si="15">(AI203/1000)*H203*I203*AJ203</f>
        <v>0</v>
      </c>
      <c r="AL203" s="323">
        <f t="shared" ref="AL203:AL266" si="16">AK203*$D$5*$D$4</f>
        <v>0</v>
      </c>
      <c r="AM203" s="324"/>
      <c r="AN203" s="309">
        <f t="shared" ref="AN203:AN266" si="17">AJ203*AM203</f>
        <v>0</v>
      </c>
      <c r="AO203" s="312"/>
      <c r="AP203" s="317">
        <f t="shared" ref="AP203:AP266" si="18">AJ203*AO203</f>
        <v>0</v>
      </c>
      <c r="AQ203" s="325"/>
      <c r="AR203" s="326"/>
      <c r="AS203" s="325"/>
      <c r="AT203" s="326"/>
      <c r="AU203" s="325"/>
      <c r="AV203" s="326"/>
      <c r="AW203" s="325"/>
      <c r="AX203" s="327"/>
      <c r="AY203" s="328">
        <f t="shared" ref="AY203:AY266" si="19">AN203+AP203+AQ203+AS203+AU203+AW203</f>
        <v>0</v>
      </c>
    </row>
    <row r="204" spans="2:51" ht="22.5" customHeight="1">
      <c r="B204" s="302" t="s">
        <v>943</v>
      </c>
      <c r="C204" s="303" t="s">
        <v>951</v>
      </c>
      <c r="D204" s="304"/>
      <c r="E204" s="305">
        <v>0</v>
      </c>
      <c r="F204" s="306"/>
      <c r="G204" s="307"/>
      <c r="H204" s="308">
        <v>1</v>
      </c>
      <c r="I204" s="309">
        <v>20</v>
      </c>
      <c r="J204" s="310" t="s">
        <v>867</v>
      </c>
      <c r="K204" s="287" t="s">
        <v>54</v>
      </c>
      <c r="L204" s="288">
        <v>1</v>
      </c>
      <c r="M204" s="311" t="s">
        <v>548</v>
      </c>
      <c r="N204" s="311">
        <v>0</v>
      </c>
      <c r="O204" s="311" t="s">
        <v>575</v>
      </c>
      <c r="P204" s="311" t="s">
        <v>134</v>
      </c>
      <c r="Q204" s="311">
        <v>0</v>
      </c>
      <c r="R204" s="311">
        <v>0</v>
      </c>
      <c r="S204" s="311">
        <v>0</v>
      </c>
      <c r="T204" s="312">
        <v>48</v>
      </c>
      <c r="U204" s="312">
        <v>1</v>
      </c>
      <c r="V204" s="313">
        <v>1</v>
      </c>
      <c r="W204" s="314"/>
      <c r="X204" s="314"/>
      <c r="Y204" s="315">
        <v>1</v>
      </c>
      <c r="Z204" s="316">
        <v>1</v>
      </c>
      <c r="AA204" s="313">
        <v>0</v>
      </c>
      <c r="AB204" s="312">
        <v>0.96</v>
      </c>
      <c r="AC204" s="317">
        <v>153.6</v>
      </c>
      <c r="AD204" s="318" t="s">
        <v>129</v>
      </c>
      <c r="AE204" s="319"/>
      <c r="AF204" s="320"/>
      <c r="AG204" s="311"/>
      <c r="AH204" s="137"/>
      <c r="AI204" s="321"/>
      <c r="AJ204" s="322"/>
      <c r="AK204" s="322">
        <f t="shared" si="15"/>
        <v>0</v>
      </c>
      <c r="AL204" s="323">
        <f t="shared" si="16"/>
        <v>0</v>
      </c>
      <c r="AM204" s="324"/>
      <c r="AN204" s="309">
        <f t="shared" si="17"/>
        <v>0</v>
      </c>
      <c r="AO204" s="312"/>
      <c r="AP204" s="317">
        <f t="shared" si="18"/>
        <v>0</v>
      </c>
      <c r="AQ204" s="325"/>
      <c r="AR204" s="326"/>
      <c r="AS204" s="325"/>
      <c r="AT204" s="326"/>
      <c r="AU204" s="325"/>
      <c r="AV204" s="326"/>
      <c r="AW204" s="325"/>
      <c r="AX204" s="327"/>
      <c r="AY204" s="328">
        <f t="shared" si="19"/>
        <v>0</v>
      </c>
    </row>
    <row r="205" spans="2:51" ht="22.5" customHeight="1">
      <c r="B205" s="302" t="s">
        <v>905</v>
      </c>
      <c r="C205" s="303" t="s">
        <v>952</v>
      </c>
      <c r="D205" s="304"/>
      <c r="E205" s="305">
        <v>0</v>
      </c>
      <c r="F205" s="306"/>
      <c r="G205" s="307"/>
      <c r="H205" s="308">
        <v>3</v>
      </c>
      <c r="I205" s="309">
        <v>200</v>
      </c>
      <c r="J205" s="310" t="s">
        <v>942</v>
      </c>
      <c r="K205" s="287" t="s">
        <v>630</v>
      </c>
      <c r="L205" s="288">
        <v>2</v>
      </c>
      <c r="M205" s="311" t="s">
        <v>548</v>
      </c>
      <c r="N205" s="311">
        <v>0</v>
      </c>
      <c r="O205" s="311" t="s">
        <v>659</v>
      </c>
      <c r="P205" s="311">
        <v>0</v>
      </c>
      <c r="Q205" s="311">
        <v>0</v>
      </c>
      <c r="R205" s="311">
        <v>0</v>
      </c>
      <c r="S205" s="311">
        <v>0</v>
      </c>
      <c r="T205" s="312">
        <v>48</v>
      </c>
      <c r="U205" s="312">
        <v>15</v>
      </c>
      <c r="V205" s="313">
        <v>30</v>
      </c>
      <c r="W205" s="314"/>
      <c r="X205" s="314"/>
      <c r="Y205" s="315">
        <v>15</v>
      </c>
      <c r="Z205" s="316">
        <v>30</v>
      </c>
      <c r="AA205" s="313">
        <v>0</v>
      </c>
      <c r="AB205" s="312">
        <v>864.00000000000011</v>
      </c>
      <c r="AC205" s="317">
        <v>138240.00000000003</v>
      </c>
      <c r="AD205" s="318" t="s">
        <v>129</v>
      </c>
      <c r="AE205" s="319"/>
      <c r="AF205" s="320"/>
      <c r="AG205" s="311"/>
      <c r="AH205" s="137"/>
      <c r="AI205" s="321"/>
      <c r="AJ205" s="322"/>
      <c r="AK205" s="322">
        <f t="shared" si="15"/>
        <v>0</v>
      </c>
      <c r="AL205" s="323">
        <f t="shared" si="16"/>
        <v>0</v>
      </c>
      <c r="AM205" s="324"/>
      <c r="AN205" s="309">
        <f t="shared" si="17"/>
        <v>0</v>
      </c>
      <c r="AO205" s="312"/>
      <c r="AP205" s="317">
        <f t="shared" si="18"/>
        <v>0</v>
      </c>
      <c r="AQ205" s="325"/>
      <c r="AR205" s="326"/>
      <c r="AS205" s="325"/>
      <c r="AT205" s="326"/>
      <c r="AU205" s="325"/>
      <c r="AV205" s="326"/>
      <c r="AW205" s="325"/>
      <c r="AX205" s="327"/>
      <c r="AY205" s="328">
        <f t="shared" si="19"/>
        <v>0</v>
      </c>
    </row>
    <row r="206" spans="2:51" ht="22.5" customHeight="1">
      <c r="B206" s="302" t="s">
        <v>884</v>
      </c>
      <c r="C206" s="303" t="s">
        <v>953</v>
      </c>
      <c r="D206" s="304"/>
      <c r="E206" s="305">
        <v>0</v>
      </c>
      <c r="F206" s="306"/>
      <c r="G206" s="307"/>
      <c r="H206" s="308">
        <v>3</v>
      </c>
      <c r="I206" s="309">
        <v>200</v>
      </c>
      <c r="J206" s="310" t="s">
        <v>954</v>
      </c>
      <c r="K206" s="287" t="s">
        <v>630</v>
      </c>
      <c r="L206" s="288">
        <v>2</v>
      </c>
      <c r="M206" s="311" t="s">
        <v>548</v>
      </c>
      <c r="N206" s="311">
        <v>0</v>
      </c>
      <c r="O206" s="311" t="s">
        <v>659</v>
      </c>
      <c r="P206" s="311">
        <v>0</v>
      </c>
      <c r="Q206" s="311">
        <v>0</v>
      </c>
      <c r="R206" s="311">
        <v>0</v>
      </c>
      <c r="S206" s="311">
        <v>0</v>
      </c>
      <c r="T206" s="312">
        <v>48</v>
      </c>
      <c r="U206" s="312">
        <v>14</v>
      </c>
      <c r="V206" s="313">
        <v>28</v>
      </c>
      <c r="W206" s="314"/>
      <c r="X206" s="314"/>
      <c r="Y206" s="315">
        <v>14</v>
      </c>
      <c r="Z206" s="316">
        <v>28</v>
      </c>
      <c r="AA206" s="313">
        <v>0</v>
      </c>
      <c r="AB206" s="312">
        <v>806.40000000000009</v>
      </c>
      <c r="AC206" s="317">
        <v>129024.00000000001</v>
      </c>
      <c r="AD206" s="318" t="s">
        <v>129</v>
      </c>
      <c r="AE206" s="319"/>
      <c r="AF206" s="320"/>
      <c r="AG206" s="311"/>
      <c r="AH206" s="137"/>
      <c r="AI206" s="321"/>
      <c r="AJ206" s="322"/>
      <c r="AK206" s="322">
        <f t="shared" si="15"/>
        <v>0</v>
      </c>
      <c r="AL206" s="323">
        <f t="shared" si="16"/>
        <v>0</v>
      </c>
      <c r="AM206" s="324"/>
      <c r="AN206" s="309">
        <f t="shared" si="17"/>
        <v>0</v>
      </c>
      <c r="AO206" s="312"/>
      <c r="AP206" s="317">
        <f t="shared" si="18"/>
        <v>0</v>
      </c>
      <c r="AQ206" s="325"/>
      <c r="AR206" s="326"/>
      <c r="AS206" s="325"/>
      <c r="AT206" s="326"/>
      <c r="AU206" s="325"/>
      <c r="AV206" s="326"/>
      <c r="AW206" s="325"/>
      <c r="AX206" s="327"/>
      <c r="AY206" s="328">
        <f t="shared" si="19"/>
        <v>0</v>
      </c>
    </row>
    <row r="207" spans="2:51" ht="22.5" customHeight="1">
      <c r="B207" s="302" t="s">
        <v>955</v>
      </c>
      <c r="C207" s="303" t="s">
        <v>956</v>
      </c>
      <c r="D207" s="304"/>
      <c r="E207" s="305">
        <v>0</v>
      </c>
      <c r="F207" s="306"/>
      <c r="G207" s="307"/>
      <c r="H207" s="308">
        <v>3</v>
      </c>
      <c r="I207" s="309">
        <v>200</v>
      </c>
      <c r="J207" s="310" t="s">
        <v>954</v>
      </c>
      <c r="K207" s="287" t="s">
        <v>630</v>
      </c>
      <c r="L207" s="288">
        <v>2</v>
      </c>
      <c r="M207" s="311" t="s">
        <v>548</v>
      </c>
      <c r="N207" s="311">
        <v>0</v>
      </c>
      <c r="O207" s="311" t="s">
        <v>659</v>
      </c>
      <c r="P207" s="311">
        <v>0</v>
      </c>
      <c r="Q207" s="311">
        <v>0</v>
      </c>
      <c r="R207" s="311">
        <v>0</v>
      </c>
      <c r="S207" s="311">
        <v>0</v>
      </c>
      <c r="T207" s="312">
        <v>48</v>
      </c>
      <c r="U207" s="312">
        <v>16</v>
      </c>
      <c r="V207" s="313">
        <v>32</v>
      </c>
      <c r="W207" s="314"/>
      <c r="X207" s="314"/>
      <c r="Y207" s="315">
        <v>16</v>
      </c>
      <c r="Z207" s="316">
        <v>32</v>
      </c>
      <c r="AA207" s="313">
        <v>0</v>
      </c>
      <c r="AB207" s="312">
        <v>921.60000000000014</v>
      </c>
      <c r="AC207" s="317">
        <v>147456.00000000003</v>
      </c>
      <c r="AD207" s="318" t="s">
        <v>129</v>
      </c>
      <c r="AE207" s="319"/>
      <c r="AF207" s="320"/>
      <c r="AG207" s="311"/>
      <c r="AH207" s="137"/>
      <c r="AI207" s="321"/>
      <c r="AJ207" s="322"/>
      <c r="AK207" s="322">
        <f t="shared" si="15"/>
        <v>0</v>
      </c>
      <c r="AL207" s="323">
        <f t="shared" si="16"/>
        <v>0</v>
      </c>
      <c r="AM207" s="324"/>
      <c r="AN207" s="309">
        <f t="shared" si="17"/>
        <v>0</v>
      </c>
      <c r="AO207" s="312"/>
      <c r="AP207" s="317">
        <f t="shared" si="18"/>
        <v>0</v>
      </c>
      <c r="AQ207" s="325"/>
      <c r="AR207" s="326"/>
      <c r="AS207" s="325"/>
      <c r="AT207" s="326"/>
      <c r="AU207" s="325"/>
      <c r="AV207" s="326"/>
      <c r="AW207" s="325"/>
      <c r="AX207" s="327"/>
      <c r="AY207" s="328">
        <f t="shared" si="19"/>
        <v>0</v>
      </c>
    </row>
    <row r="208" spans="2:51" ht="22.5" customHeight="1">
      <c r="B208" s="302" t="s">
        <v>955</v>
      </c>
      <c r="C208" s="303" t="s">
        <v>957</v>
      </c>
      <c r="D208" s="402"/>
      <c r="E208" s="305">
        <v>0</v>
      </c>
      <c r="F208" s="306"/>
      <c r="G208" s="307"/>
      <c r="H208" s="308">
        <v>1</v>
      </c>
      <c r="I208" s="309">
        <v>200</v>
      </c>
      <c r="J208" s="310" t="s">
        <v>958</v>
      </c>
      <c r="K208" s="287" t="s">
        <v>768</v>
      </c>
      <c r="L208" s="288">
        <v>2</v>
      </c>
      <c r="M208" s="311" t="s">
        <v>548</v>
      </c>
      <c r="N208" s="311">
        <v>0</v>
      </c>
      <c r="O208" s="311" t="s">
        <v>959</v>
      </c>
      <c r="P208" s="311">
        <v>0</v>
      </c>
      <c r="Q208" s="311">
        <v>0</v>
      </c>
      <c r="R208" s="311">
        <v>0</v>
      </c>
      <c r="S208" s="311">
        <v>0</v>
      </c>
      <c r="T208" s="312">
        <v>48</v>
      </c>
      <c r="U208" s="312">
        <v>4</v>
      </c>
      <c r="V208" s="313">
        <v>8</v>
      </c>
      <c r="W208" s="314"/>
      <c r="X208" s="314"/>
      <c r="Y208" s="315">
        <v>4</v>
      </c>
      <c r="Z208" s="316">
        <v>8</v>
      </c>
      <c r="AA208" s="313">
        <v>0</v>
      </c>
      <c r="AB208" s="312">
        <v>76.8</v>
      </c>
      <c r="AC208" s="317">
        <v>12288</v>
      </c>
      <c r="AD208" s="318" t="s">
        <v>129</v>
      </c>
      <c r="AE208" s="319"/>
      <c r="AF208" s="320"/>
      <c r="AG208" s="311"/>
      <c r="AH208" s="137"/>
      <c r="AI208" s="321"/>
      <c r="AJ208" s="322"/>
      <c r="AK208" s="322">
        <f t="shared" si="15"/>
        <v>0</v>
      </c>
      <c r="AL208" s="323">
        <f t="shared" si="16"/>
        <v>0</v>
      </c>
      <c r="AM208" s="324"/>
      <c r="AN208" s="309">
        <f t="shared" si="17"/>
        <v>0</v>
      </c>
      <c r="AO208" s="312"/>
      <c r="AP208" s="317">
        <f t="shared" si="18"/>
        <v>0</v>
      </c>
      <c r="AQ208" s="325"/>
      <c r="AR208" s="326"/>
      <c r="AS208" s="325"/>
      <c r="AT208" s="326"/>
      <c r="AU208" s="325"/>
      <c r="AV208" s="326"/>
      <c r="AW208" s="325"/>
      <c r="AX208" s="327"/>
      <c r="AY208" s="328">
        <f t="shared" si="19"/>
        <v>0</v>
      </c>
    </row>
    <row r="209" spans="2:51" ht="22.5" customHeight="1">
      <c r="B209" s="302" t="s">
        <v>955</v>
      </c>
      <c r="C209" s="303" t="s">
        <v>960</v>
      </c>
      <c r="D209" s="304"/>
      <c r="E209" s="305">
        <v>0</v>
      </c>
      <c r="F209" s="306"/>
      <c r="G209" s="307"/>
      <c r="H209" s="308">
        <v>3</v>
      </c>
      <c r="I209" s="309">
        <v>200</v>
      </c>
      <c r="J209" s="310" t="s">
        <v>954</v>
      </c>
      <c r="K209" s="287" t="s">
        <v>630</v>
      </c>
      <c r="L209" s="288">
        <v>2</v>
      </c>
      <c r="M209" s="311" t="s">
        <v>548</v>
      </c>
      <c r="N209" s="311">
        <v>0</v>
      </c>
      <c r="O209" s="311" t="s">
        <v>659</v>
      </c>
      <c r="P209" s="311">
        <v>0</v>
      </c>
      <c r="Q209" s="311">
        <v>0</v>
      </c>
      <c r="R209" s="311">
        <v>0</v>
      </c>
      <c r="S209" s="311">
        <v>0</v>
      </c>
      <c r="T209" s="312">
        <v>48</v>
      </c>
      <c r="U209" s="312">
        <v>3</v>
      </c>
      <c r="V209" s="313">
        <v>6</v>
      </c>
      <c r="W209" s="314"/>
      <c r="X209" s="314"/>
      <c r="Y209" s="315">
        <v>3</v>
      </c>
      <c r="Z209" s="316">
        <v>6</v>
      </c>
      <c r="AA209" s="313">
        <v>0</v>
      </c>
      <c r="AB209" s="312">
        <v>172.8</v>
      </c>
      <c r="AC209" s="317">
        <v>27648</v>
      </c>
      <c r="AD209" s="318" t="s">
        <v>129</v>
      </c>
      <c r="AE209" s="319"/>
      <c r="AF209" s="320"/>
      <c r="AG209" s="311"/>
      <c r="AH209" s="137"/>
      <c r="AI209" s="321"/>
      <c r="AJ209" s="322"/>
      <c r="AK209" s="322">
        <f t="shared" si="15"/>
        <v>0</v>
      </c>
      <c r="AL209" s="323">
        <f t="shared" si="16"/>
        <v>0</v>
      </c>
      <c r="AM209" s="324"/>
      <c r="AN209" s="309">
        <f t="shared" si="17"/>
        <v>0</v>
      </c>
      <c r="AO209" s="312"/>
      <c r="AP209" s="317">
        <f t="shared" si="18"/>
        <v>0</v>
      </c>
      <c r="AQ209" s="325"/>
      <c r="AR209" s="326"/>
      <c r="AS209" s="325"/>
      <c r="AT209" s="326"/>
      <c r="AU209" s="325"/>
      <c r="AV209" s="326"/>
      <c r="AW209" s="325"/>
      <c r="AX209" s="327"/>
      <c r="AY209" s="328">
        <f t="shared" si="19"/>
        <v>0</v>
      </c>
    </row>
    <row r="210" spans="2:51" ht="22.5" customHeight="1">
      <c r="B210" s="302" t="s">
        <v>955</v>
      </c>
      <c r="C210" s="303" t="s">
        <v>923</v>
      </c>
      <c r="D210" s="402"/>
      <c r="E210" s="305">
        <v>0</v>
      </c>
      <c r="F210" s="306"/>
      <c r="G210" s="307"/>
      <c r="H210" s="308">
        <v>4</v>
      </c>
      <c r="I210" s="309">
        <v>200</v>
      </c>
      <c r="J210" s="310" t="s">
        <v>961</v>
      </c>
      <c r="K210" s="287" t="s">
        <v>925</v>
      </c>
      <c r="L210" s="288">
        <v>1</v>
      </c>
      <c r="M210" s="311" t="s">
        <v>926</v>
      </c>
      <c r="N210" s="311">
        <v>0</v>
      </c>
      <c r="O210" s="311">
        <v>0</v>
      </c>
      <c r="P210" s="311" t="s">
        <v>124</v>
      </c>
      <c r="Q210" s="311" t="s">
        <v>927</v>
      </c>
      <c r="R210" s="311" t="s">
        <v>212</v>
      </c>
      <c r="S210" s="311">
        <v>0</v>
      </c>
      <c r="T210" s="312">
        <v>18</v>
      </c>
      <c r="U210" s="312">
        <v>6</v>
      </c>
      <c r="V210" s="313">
        <v>6</v>
      </c>
      <c r="W210" s="314"/>
      <c r="X210" s="314"/>
      <c r="Y210" s="315">
        <v>6</v>
      </c>
      <c r="Z210" s="316">
        <v>6</v>
      </c>
      <c r="AA210" s="313">
        <v>0</v>
      </c>
      <c r="AB210" s="312">
        <v>86.399999999999991</v>
      </c>
      <c r="AC210" s="317">
        <v>13823.999999999998</v>
      </c>
      <c r="AD210" s="318" t="s">
        <v>129</v>
      </c>
      <c r="AE210" s="319"/>
      <c r="AF210" s="320"/>
      <c r="AG210" s="311"/>
      <c r="AH210" s="137"/>
      <c r="AI210" s="321"/>
      <c r="AJ210" s="322"/>
      <c r="AK210" s="322">
        <f t="shared" si="15"/>
        <v>0</v>
      </c>
      <c r="AL210" s="323">
        <f t="shared" si="16"/>
        <v>0</v>
      </c>
      <c r="AM210" s="324"/>
      <c r="AN210" s="309">
        <f t="shared" si="17"/>
        <v>0</v>
      </c>
      <c r="AO210" s="312"/>
      <c r="AP210" s="317">
        <f t="shared" si="18"/>
        <v>0</v>
      </c>
      <c r="AQ210" s="325"/>
      <c r="AR210" s="326"/>
      <c r="AS210" s="325"/>
      <c r="AT210" s="326"/>
      <c r="AU210" s="325"/>
      <c r="AV210" s="326"/>
      <c r="AW210" s="325"/>
      <c r="AX210" s="327"/>
      <c r="AY210" s="328">
        <f t="shared" si="19"/>
        <v>0</v>
      </c>
    </row>
    <row r="211" spans="2:51" ht="22.5" customHeight="1">
      <c r="B211" s="302" t="s">
        <v>955</v>
      </c>
      <c r="C211" s="303" t="s">
        <v>962</v>
      </c>
      <c r="D211" s="304"/>
      <c r="E211" s="305">
        <v>0</v>
      </c>
      <c r="F211" s="306"/>
      <c r="G211" s="307"/>
      <c r="H211" s="308">
        <v>4</v>
      </c>
      <c r="I211" s="309">
        <v>200</v>
      </c>
      <c r="J211" s="310" t="s">
        <v>963</v>
      </c>
      <c r="K211" s="287" t="s">
        <v>744</v>
      </c>
      <c r="L211" s="288">
        <v>1</v>
      </c>
      <c r="M211" s="311" t="s">
        <v>745</v>
      </c>
      <c r="N211" s="311">
        <v>0</v>
      </c>
      <c r="O211" s="311" t="s">
        <v>261</v>
      </c>
      <c r="P211" s="311" t="s">
        <v>746</v>
      </c>
      <c r="Q211" s="311" t="s">
        <v>631</v>
      </c>
      <c r="R211" s="311" t="s">
        <v>124</v>
      </c>
      <c r="S211" s="311">
        <v>0</v>
      </c>
      <c r="T211" s="312">
        <v>35</v>
      </c>
      <c r="U211" s="312">
        <v>5</v>
      </c>
      <c r="V211" s="313">
        <v>5</v>
      </c>
      <c r="W211" s="314"/>
      <c r="X211" s="314"/>
      <c r="Y211" s="315">
        <v>5</v>
      </c>
      <c r="Z211" s="316">
        <v>5</v>
      </c>
      <c r="AA211" s="313">
        <v>0</v>
      </c>
      <c r="AB211" s="312">
        <v>140.00000000000003</v>
      </c>
      <c r="AC211" s="317">
        <v>22400.000000000004</v>
      </c>
      <c r="AD211" s="329" t="s">
        <v>30</v>
      </c>
      <c r="AE211" s="319"/>
      <c r="AF211" s="320"/>
      <c r="AG211" s="311"/>
      <c r="AH211" s="137"/>
      <c r="AI211" s="321"/>
      <c r="AJ211" s="322"/>
      <c r="AK211" s="322">
        <f t="shared" si="15"/>
        <v>0</v>
      </c>
      <c r="AL211" s="323">
        <f t="shared" si="16"/>
        <v>0</v>
      </c>
      <c r="AM211" s="324"/>
      <c r="AN211" s="309">
        <f t="shared" si="17"/>
        <v>0</v>
      </c>
      <c r="AO211" s="312"/>
      <c r="AP211" s="317">
        <f t="shared" si="18"/>
        <v>0</v>
      </c>
      <c r="AQ211" s="325"/>
      <c r="AR211" s="326"/>
      <c r="AS211" s="325"/>
      <c r="AT211" s="326"/>
      <c r="AU211" s="325"/>
      <c r="AV211" s="326"/>
      <c r="AW211" s="325"/>
      <c r="AX211" s="327"/>
      <c r="AY211" s="328">
        <f t="shared" si="19"/>
        <v>0</v>
      </c>
    </row>
    <row r="212" spans="2:51" ht="22.5" customHeight="1">
      <c r="B212" s="302" t="s">
        <v>955</v>
      </c>
      <c r="C212" s="303" t="s">
        <v>964</v>
      </c>
      <c r="D212" s="304"/>
      <c r="E212" s="305">
        <v>0</v>
      </c>
      <c r="F212" s="306"/>
      <c r="G212" s="307"/>
      <c r="H212" s="308">
        <v>1</v>
      </c>
      <c r="I212" s="309">
        <v>200</v>
      </c>
      <c r="J212" s="310" t="s">
        <v>954</v>
      </c>
      <c r="K212" s="287" t="s">
        <v>630</v>
      </c>
      <c r="L212" s="288">
        <v>2</v>
      </c>
      <c r="M212" s="311" t="s">
        <v>548</v>
      </c>
      <c r="N212" s="311">
        <v>0</v>
      </c>
      <c r="O212" s="311" t="s">
        <v>659</v>
      </c>
      <c r="P212" s="311">
        <v>0</v>
      </c>
      <c r="Q212" s="311">
        <v>0</v>
      </c>
      <c r="R212" s="311">
        <v>0</v>
      </c>
      <c r="S212" s="311">
        <v>0</v>
      </c>
      <c r="T212" s="312">
        <v>48</v>
      </c>
      <c r="U212" s="312">
        <v>3</v>
      </c>
      <c r="V212" s="313">
        <v>6</v>
      </c>
      <c r="W212" s="314"/>
      <c r="X212" s="314"/>
      <c r="Y212" s="315">
        <v>3</v>
      </c>
      <c r="Z212" s="316">
        <v>6</v>
      </c>
      <c r="AA212" s="313">
        <v>0</v>
      </c>
      <c r="AB212" s="312">
        <v>57.599999999999994</v>
      </c>
      <c r="AC212" s="317">
        <v>9216</v>
      </c>
      <c r="AD212" s="318" t="s">
        <v>129</v>
      </c>
      <c r="AE212" s="319"/>
      <c r="AF212" s="320"/>
      <c r="AG212" s="311"/>
      <c r="AH212" s="137"/>
      <c r="AI212" s="321"/>
      <c r="AJ212" s="322"/>
      <c r="AK212" s="322">
        <f t="shared" si="15"/>
        <v>0</v>
      </c>
      <c r="AL212" s="323">
        <f t="shared" si="16"/>
        <v>0</v>
      </c>
      <c r="AM212" s="324"/>
      <c r="AN212" s="309">
        <f t="shared" si="17"/>
        <v>0</v>
      </c>
      <c r="AO212" s="312"/>
      <c r="AP212" s="317">
        <f t="shared" si="18"/>
        <v>0</v>
      </c>
      <c r="AQ212" s="325"/>
      <c r="AR212" s="326"/>
      <c r="AS212" s="325"/>
      <c r="AT212" s="326"/>
      <c r="AU212" s="325"/>
      <c r="AV212" s="326"/>
      <c r="AW212" s="325"/>
      <c r="AX212" s="327"/>
      <c r="AY212" s="328">
        <f t="shared" si="19"/>
        <v>0</v>
      </c>
    </row>
    <row r="213" spans="2:51" ht="22.5" customHeight="1">
      <c r="B213" s="302" t="s">
        <v>965</v>
      </c>
      <c r="C213" s="303" t="s">
        <v>966</v>
      </c>
      <c r="D213" s="304"/>
      <c r="E213" s="305">
        <v>0</v>
      </c>
      <c r="F213" s="306"/>
      <c r="G213" s="307"/>
      <c r="H213" s="308">
        <v>1</v>
      </c>
      <c r="I213" s="309">
        <v>20</v>
      </c>
      <c r="J213" s="310" t="s">
        <v>967</v>
      </c>
      <c r="K213" s="287" t="s">
        <v>432</v>
      </c>
      <c r="L213" s="288">
        <v>2</v>
      </c>
      <c r="M213" s="311" t="s">
        <v>548</v>
      </c>
      <c r="N213" s="311">
        <v>0</v>
      </c>
      <c r="O213" s="311" t="s">
        <v>575</v>
      </c>
      <c r="P213" s="311" t="s">
        <v>578</v>
      </c>
      <c r="Q213" s="311">
        <v>0</v>
      </c>
      <c r="R213" s="311">
        <v>0</v>
      </c>
      <c r="S213" s="311">
        <v>0</v>
      </c>
      <c r="T213" s="312">
        <v>48</v>
      </c>
      <c r="U213" s="312">
        <v>2</v>
      </c>
      <c r="V213" s="313">
        <v>4</v>
      </c>
      <c r="W213" s="314"/>
      <c r="X213" s="314"/>
      <c r="Y213" s="315">
        <v>2</v>
      </c>
      <c r="Z213" s="316">
        <v>4</v>
      </c>
      <c r="AA213" s="313">
        <v>0</v>
      </c>
      <c r="AB213" s="312">
        <v>3.84</v>
      </c>
      <c r="AC213" s="317">
        <v>614.4</v>
      </c>
      <c r="AD213" s="318" t="s">
        <v>129</v>
      </c>
      <c r="AE213" s="319"/>
      <c r="AF213" s="320"/>
      <c r="AG213" s="311"/>
      <c r="AH213" s="137"/>
      <c r="AI213" s="321"/>
      <c r="AJ213" s="322"/>
      <c r="AK213" s="322">
        <f t="shared" si="15"/>
        <v>0</v>
      </c>
      <c r="AL213" s="323">
        <f t="shared" si="16"/>
        <v>0</v>
      </c>
      <c r="AM213" s="324"/>
      <c r="AN213" s="309">
        <f t="shared" si="17"/>
        <v>0</v>
      </c>
      <c r="AO213" s="312"/>
      <c r="AP213" s="317">
        <f t="shared" si="18"/>
        <v>0</v>
      </c>
      <c r="AQ213" s="325"/>
      <c r="AR213" s="326"/>
      <c r="AS213" s="325"/>
      <c r="AT213" s="326"/>
      <c r="AU213" s="325"/>
      <c r="AV213" s="326"/>
      <c r="AW213" s="325"/>
      <c r="AX213" s="327"/>
      <c r="AY213" s="328">
        <f t="shared" si="19"/>
        <v>0</v>
      </c>
    </row>
    <row r="214" spans="2:51" ht="22.5" customHeight="1">
      <c r="B214" s="302" t="s">
        <v>965</v>
      </c>
      <c r="C214" s="303" t="s">
        <v>968</v>
      </c>
      <c r="D214" s="304"/>
      <c r="E214" s="305">
        <v>0</v>
      </c>
      <c r="F214" s="306"/>
      <c r="G214" s="307"/>
      <c r="H214" s="308">
        <v>1</v>
      </c>
      <c r="I214" s="309">
        <v>20</v>
      </c>
      <c r="J214" s="310" t="s">
        <v>967</v>
      </c>
      <c r="K214" s="287" t="s">
        <v>432</v>
      </c>
      <c r="L214" s="288">
        <v>2</v>
      </c>
      <c r="M214" s="311" t="s">
        <v>548</v>
      </c>
      <c r="N214" s="311">
        <v>0</v>
      </c>
      <c r="O214" s="311" t="s">
        <v>575</v>
      </c>
      <c r="P214" s="311" t="s">
        <v>578</v>
      </c>
      <c r="Q214" s="311">
        <v>0</v>
      </c>
      <c r="R214" s="311">
        <v>0</v>
      </c>
      <c r="S214" s="311">
        <v>0</v>
      </c>
      <c r="T214" s="312">
        <v>48</v>
      </c>
      <c r="U214" s="312">
        <v>2</v>
      </c>
      <c r="V214" s="313">
        <v>4</v>
      </c>
      <c r="W214" s="314"/>
      <c r="X214" s="314"/>
      <c r="Y214" s="315">
        <v>2</v>
      </c>
      <c r="Z214" s="316">
        <v>4</v>
      </c>
      <c r="AA214" s="313">
        <v>0</v>
      </c>
      <c r="AB214" s="312">
        <v>3.84</v>
      </c>
      <c r="AC214" s="317">
        <v>614.4</v>
      </c>
      <c r="AD214" s="318" t="s">
        <v>129</v>
      </c>
      <c r="AE214" s="319"/>
      <c r="AF214" s="320"/>
      <c r="AG214" s="311"/>
      <c r="AH214" s="137"/>
      <c r="AI214" s="321"/>
      <c r="AJ214" s="322"/>
      <c r="AK214" s="322">
        <f t="shared" si="15"/>
        <v>0</v>
      </c>
      <c r="AL214" s="323">
        <f t="shared" si="16"/>
        <v>0</v>
      </c>
      <c r="AM214" s="324"/>
      <c r="AN214" s="309">
        <f t="shared" si="17"/>
        <v>0</v>
      </c>
      <c r="AO214" s="312"/>
      <c r="AP214" s="317">
        <f t="shared" si="18"/>
        <v>0</v>
      </c>
      <c r="AQ214" s="325"/>
      <c r="AR214" s="326"/>
      <c r="AS214" s="325"/>
      <c r="AT214" s="326"/>
      <c r="AU214" s="325"/>
      <c r="AV214" s="326"/>
      <c r="AW214" s="325"/>
      <c r="AX214" s="327"/>
      <c r="AY214" s="328">
        <f t="shared" si="19"/>
        <v>0</v>
      </c>
    </row>
    <row r="215" spans="2:51" ht="22.5" customHeight="1">
      <c r="B215" s="404" t="s">
        <v>969</v>
      </c>
      <c r="C215" s="303"/>
      <c r="D215" s="304"/>
      <c r="E215" s="305">
        <v>0</v>
      </c>
      <c r="F215" s="306"/>
      <c r="G215" s="307"/>
      <c r="H215" s="308"/>
      <c r="I215" s="309"/>
      <c r="J215" s="310" t="s">
        <v>970</v>
      </c>
      <c r="K215" s="287" t="s">
        <v>147</v>
      </c>
      <c r="L215" s="288" t="s">
        <v>148</v>
      </c>
      <c r="M215" s="311">
        <v>0</v>
      </c>
      <c r="N215" s="311">
        <v>0</v>
      </c>
      <c r="O215" s="311">
        <v>0</v>
      </c>
      <c r="P215" s="311">
        <v>0</v>
      </c>
      <c r="Q215" s="311">
        <v>0</v>
      </c>
      <c r="R215" s="311">
        <v>0</v>
      </c>
      <c r="S215" s="311">
        <v>0</v>
      </c>
      <c r="T215" s="312" t="s">
        <v>147</v>
      </c>
      <c r="U215" s="312"/>
      <c r="V215" s="313">
        <v>0</v>
      </c>
      <c r="W215" s="314"/>
      <c r="X215" s="314"/>
      <c r="Y215" s="315" t="s">
        <v>148</v>
      </c>
      <c r="Z215" s="316" t="s">
        <v>148</v>
      </c>
      <c r="AA215" s="313">
        <v>0</v>
      </c>
      <c r="AB215" s="312" t="s">
        <v>148</v>
      </c>
      <c r="AC215" s="317" t="s">
        <v>148</v>
      </c>
      <c r="AD215" s="318">
        <v>0</v>
      </c>
      <c r="AE215" s="319"/>
      <c r="AF215" s="320"/>
      <c r="AG215" s="311"/>
      <c r="AH215" s="137"/>
      <c r="AI215" s="321"/>
      <c r="AJ215" s="322"/>
      <c r="AK215" s="322"/>
      <c r="AL215" s="323"/>
      <c r="AM215" s="324"/>
      <c r="AN215" s="309"/>
      <c r="AO215" s="312"/>
      <c r="AP215" s="317"/>
      <c r="AQ215" s="325"/>
      <c r="AR215" s="326"/>
      <c r="AS215" s="325"/>
      <c r="AT215" s="326"/>
      <c r="AU215" s="325"/>
      <c r="AV215" s="326"/>
      <c r="AW215" s="325"/>
      <c r="AX215" s="327"/>
      <c r="AY215" s="328"/>
    </row>
    <row r="216" spans="2:51" ht="22.5" customHeight="1">
      <c r="B216" s="302" t="s">
        <v>670</v>
      </c>
      <c r="C216" s="303" t="s">
        <v>971</v>
      </c>
      <c r="D216" s="304"/>
      <c r="E216" s="305">
        <v>0</v>
      </c>
      <c r="F216" s="306"/>
      <c r="G216" s="307"/>
      <c r="H216" s="308">
        <v>24</v>
      </c>
      <c r="I216" s="309">
        <v>365</v>
      </c>
      <c r="J216" s="310" t="s">
        <v>972</v>
      </c>
      <c r="K216" s="287" t="s">
        <v>552</v>
      </c>
      <c r="L216" s="288">
        <v>1</v>
      </c>
      <c r="M216" s="311" t="s">
        <v>553</v>
      </c>
      <c r="N216" s="311">
        <v>0</v>
      </c>
      <c r="O216" s="311">
        <v>0</v>
      </c>
      <c r="P216" s="311" t="s">
        <v>136</v>
      </c>
      <c r="Q216" s="311" t="s">
        <v>373</v>
      </c>
      <c r="R216" s="311" t="s">
        <v>135</v>
      </c>
      <c r="S216" s="311">
        <v>0</v>
      </c>
      <c r="T216" s="312">
        <v>3</v>
      </c>
      <c r="U216" s="312">
        <v>1</v>
      </c>
      <c r="V216" s="313">
        <v>1</v>
      </c>
      <c r="W216" s="314"/>
      <c r="X216" s="314"/>
      <c r="Y216" s="315">
        <v>1</v>
      </c>
      <c r="Z216" s="316">
        <v>1</v>
      </c>
      <c r="AA216" s="313">
        <v>0</v>
      </c>
      <c r="AB216" s="312">
        <v>26.280000000000005</v>
      </c>
      <c r="AC216" s="317">
        <v>4204.8000000000011</v>
      </c>
      <c r="AD216" s="318" t="s">
        <v>30</v>
      </c>
      <c r="AE216" s="319"/>
      <c r="AF216" s="320"/>
      <c r="AG216" s="311"/>
      <c r="AH216" s="137"/>
      <c r="AI216" s="321"/>
      <c r="AJ216" s="322"/>
      <c r="AK216" s="322">
        <f t="shared" si="15"/>
        <v>0</v>
      </c>
      <c r="AL216" s="323">
        <f t="shared" si="16"/>
        <v>0</v>
      </c>
      <c r="AM216" s="324"/>
      <c r="AN216" s="309">
        <f t="shared" si="17"/>
        <v>0</v>
      </c>
      <c r="AO216" s="312"/>
      <c r="AP216" s="317">
        <f t="shared" si="18"/>
        <v>0</v>
      </c>
      <c r="AQ216" s="325"/>
      <c r="AR216" s="326"/>
      <c r="AS216" s="325"/>
      <c r="AT216" s="326"/>
      <c r="AU216" s="325"/>
      <c r="AV216" s="326"/>
      <c r="AW216" s="325"/>
      <c r="AX216" s="327"/>
      <c r="AY216" s="328">
        <f t="shared" si="19"/>
        <v>0</v>
      </c>
    </row>
    <row r="217" spans="2:51" ht="22.5" customHeight="1">
      <c r="B217" s="302" t="s">
        <v>381</v>
      </c>
      <c r="C217" s="303" t="s">
        <v>973</v>
      </c>
      <c r="D217" s="304"/>
      <c r="E217" s="305">
        <v>0</v>
      </c>
      <c r="F217" s="306"/>
      <c r="G217" s="307"/>
      <c r="H217" s="308">
        <v>24</v>
      </c>
      <c r="I217" s="309">
        <v>365</v>
      </c>
      <c r="J217" s="310" t="s">
        <v>974</v>
      </c>
      <c r="K217" s="287" t="s">
        <v>552</v>
      </c>
      <c r="L217" s="288">
        <v>1</v>
      </c>
      <c r="M217" s="311" t="s">
        <v>553</v>
      </c>
      <c r="N217" s="311">
        <v>0</v>
      </c>
      <c r="O217" s="311">
        <v>0</v>
      </c>
      <c r="P217" s="311" t="s">
        <v>136</v>
      </c>
      <c r="Q217" s="311" t="s">
        <v>373</v>
      </c>
      <c r="R217" s="311" t="s">
        <v>554</v>
      </c>
      <c r="S217" s="311">
        <v>0</v>
      </c>
      <c r="T217" s="312">
        <v>3</v>
      </c>
      <c r="U217" s="312">
        <v>1</v>
      </c>
      <c r="V217" s="313">
        <v>1</v>
      </c>
      <c r="W217" s="314"/>
      <c r="X217" s="314"/>
      <c r="Y217" s="315">
        <v>1</v>
      </c>
      <c r="Z217" s="316">
        <v>1</v>
      </c>
      <c r="AA217" s="313">
        <v>0</v>
      </c>
      <c r="AB217" s="312">
        <v>26.280000000000005</v>
      </c>
      <c r="AC217" s="317">
        <v>4204.8000000000011</v>
      </c>
      <c r="AD217" s="318" t="s">
        <v>30</v>
      </c>
      <c r="AE217" s="319"/>
      <c r="AF217" s="320"/>
      <c r="AG217" s="311"/>
      <c r="AH217" s="137"/>
      <c r="AI217" s="321"/>
      <c r="AJ217" s="322"/>
      <c r="AK217" s="322">
        <f t="shared" si="15"/>
        <v>0</v>
      </c>
      <c r="AL217" s="323">
        <f t="shared" si="16"/>
        <v>0</v>
      </c>
      <c r="AM217" s="324"/>
      <c r="AN217" s="309">
        <f t="shared" si="17"/>
        <v>0</v>
      </c>
      <c r="AO217" s="312"/>
      <c r="AP217" s="317">
        <f t="shared" si="18"/>
        <v>0</v>
      </c>
      <c r="AQ217" s="325"/>
      <c r="AR217" s="326"/>
      <c r="AS217" s="325"/>
      <c r="AT217" s="326"/>
      <c r="AU217" s="325"/>
      <c r="AV217" s="326"/>
      <c r="AW217" s="325"/>
      <c r="AX217" s="327"/>
      <c r="AY217" s="328">
        <f t="shared" si="19"/>
        <v>0</v>
      </c>
    </row>
    <row r="218" spans="2:51" ht="22.5" customHeight="1">
      <c r="B218" s="302" t="s">
        <v>381</v>
      </c>
      <c r="C218" s="303" t="s">
        <v>660</v>
      </c>
      <c r="D218" s="304"/>
      <c r="E218" s="305">
        <v>0</v>
      </c>
      <c r="F218" s="306"/>
      <c r="G218" s="307"/>
      <c r="H218" s="308">
        <v>8.5</v>
      </c>
      <c r="I218" s="309">
        <v>245</v>
      </c>
      <c r="J218" s="310" t="s">
        <v>975</v>
      </c>
      <c r="K218" s="287" t="s">
        <v>976</v>
      </c>
      <c r="L218" s="288">
        <v>1</v>
      </c>
      <c r="M218" s="311" t="s">
        <v>548</v>
      </c>
      <c r="N218" s="311">
        <v>0</v>
      </c>
      <c r="O218" s="311" t="s">
        <v>977</v>
      </c>
      <c r="P218" s="311" t="s">
        <v>978</v>
      </c>
      <c r="Q218" s="311">
        <v>0</v>
      </c>
      <c r="R218" s="311">
        <v>0</v>
      </c>
      <c r="S218" s="311">
        <v>0</v>
      </c>
      <c r="T218" s="312">
        <v>48</v>
      </c>
      <c r="U218" s="312">
        <v>2</v>
      </c>
      <c r="V218" s="313">
        <v>2</v>
      </c>
      <c r="W218" s="314"/>
      <c r="X218" s="314"/>
      <c r="Y218" s="315">
        <v>2</v>
      </c>
      <c r="Z218" s="316">
        <v>2</v>
      </c>
      <c r="AA218" s="313">
        <v>0</v>
      </c>
      <c r="AB218" s="312">
        <v>199.92000000000002</v>
      </c>
      <c r="AC218" s="317">
        <v>31987.200000000004</v>
      </c>
      <c r="AD218" s="318" t="s">
        <v>30</v>
      </c>
      <c r="AE218" s="319"/>
      <c r="AF218" s="320"/>
      <c r="AG218" s="311"/>
      <c r="AH218" s="137"/>
      <c r="AI218" s="321"/>
      <c r="AJ218" s="322"/>
      <c r="AK218" s="322">
        <f t="shared" si="15"/>
        <v>0</v>
      </c>
      <c r="AL218" s="323">
        <f t="shared" si="16"/>
        <v>0</v>
      </c>
      <c r="AM218" s="324"/>
      <c r="AN218" s="309">
        <f t="shared" si="17"/>
        <v>0</v>
      </c>
      <c r="AO218" s="312"/>
      <c r="AP218" s="317">
        <f t="shared" si="18"/>
        <v>0</v>
      </c>
      <c r="AQ218" s="325"/>
      <c r="AR218" s="326"/>
      <c r="AS218" s="325"/>
      <c r="AT218" s="326"/>
      <c r="AU218" s="325"/>
      <c r="AV218" s="326"/>
      <c r="AW218" s="325"/>
      <c r="AX218" s="327"/>
      <c r="AY218" s="328">
        <f t="shared" si="19"/>
        <v>0</v>
      </c>
    </row>
    <row r="219" spans="2:51" ht="22.5" customHeight="1">
      <c r="B219" s="302" t="s">
        <v>670</v>
      </c>
      <c r="C219" s="303" t="s">
        <v>664</v>
      </c>
      <c r="D219" s="304"/>
      <c r="E219" s="305">
        <v>0</v>
      </c>
      <c r="F219" s="306"/>
      <c r="G219" s="307"/>
      <c r="H219" s="308">
        <v>24</v>
      </c>
      <c r="I219" s="309">
        <v>365</v>
      </c>
      <c r="J219" s="310" t="s">
        <v>979</v>
      </c>
      <c r="K219" s="287" t="s">
        <v>552</v>
      </c>
      <c r="L219" s="288">
        <v>1</v>
      </c>
      <c r="M219" s="311" t="s">
        <v>553</v>
      </c>
      <c r="N219" s="311">
        <v>0</v>
      </c>
      <c r="O219" s="311">
        <v>0</v>
      </c>
      <c r="P219" s="311" t="s">
        <v>136</v>
      </c>
      <c r="Q219" s="311" t="s">
        <v>373</v>
      </c>
      <c r="R219" s="311" t="s">
        <v>135</v>
      </c>
      <c r="S219" s="311">
        <v>0</v>
      </c>
      <c r="T219" s="312">
        <v>3</v>
      </c>
      <c r="U219" s="312">
        <v>1</v>
      </c>
      <c r="V219" s="313">
        <v>1</v>
      </c>
      <c r="W219" s="314"/>
      <c r="X219" s="314"/>
      <c r="Y219" s="315">
        <v>1</v>
      </c>
      <c r="Z219" s="316">
        <v>1</v>
      </c>
      <c r="AA219" s="313">
        <v>0</v>
      </c>
      <c r="AB219" s="312">
        <v>26.280000000000005</v>
      </c>
      <c r="AC219" s="317">
        <v>4204.8000000000011</v>
      </c>
      <c r="AD219" s="318" t="s">
        <v>30</v>
      </c>
      <c r="AE219" s="319"/>
      <c r="AF219" s="320"/>
      <c r="AG219" s="311"/>
      <c r="AH219" s="137"/>
      <c r="AI219" s="321"/>
      <c r="AJ219" s="322"/>
      <c r="AK219" s="322">
        <f t="shared" si="15"/>
        <v>0</v>
      </c>
      <c r="AL219" s="323">
        <f t="shared" si="16"/>
        <v>0</v>
      </c>
      <c r="AM219" s="324"/>
      <c r="AN219" s="309">
        <f t="shared" si="17"/>
        <v>0</v>
      </c>
      <c r="AO219" s="312"/>
      <c r="AP219" s="317">
        <f t="shared" si="18"/>
        <v>0</v>
      </c>
      <c r="AQ219" s="325"/>
      <c r="AR219" s="326"/>
      <c r="AS219" s="325"/>
      <c r="AT219" s="326"/>
      <c r="AU219" s="325"/>
      <c r="AV219" s="326"/>
      <c r="AW219" s="325"/>
      <c r="AX219" s="327"/>
      <c r="AY219" s="328">
        <f t="shared" si="19"/>
        <v>0</v>
      </c>
    </row>
    <row r="220" spans="2:51" ht="22.5" customHeight="1">
      <c r="B220" s="302" t="s">
        <v>667</v>
      </c>
      <c r="C220" s="303" t="s">
        <v>671</v>
      </c>
      <c r="D220" s="304"/>
      <c r="E220" s="305">
        <v>0</v>
      </c>
      <c r="F220" s="306"/>
      <c r="G220" s="307"/>
      <c r="H220" s="308">
        <v>24</v>
      </c>
      <c r="I220" s="309">
        <v>365</v>
      </c>
      <c r="J220" s="310" t="s">
        <v>980</v>
      </c>
      <c r="K220" s="287" t="s">
        <v>552</v>
      </c>
      <c r="L220" s="288">
        <v>1</v>
      </c>
      <c r="M220" s="311" t="s">
        <v>371</v>
      </c>
      <c r="N220" s="311">
        <v>0</v>
      </c>
      <c r="O220" s="311">
        <v>0</v>
      </c>
      <c r="P220" s="311" t="s">
        <v>379</v>
      </c>
      <c r="Q220" s="311" t="s">
        <v>981</v>
      </c>
      <c r="R220" s="311" t="s">
        <v>982</v>
      </c>
      <c r="S220" s="311">
        <v>0</v>
      </c>
      <c r="T220" s="312">
        <v>2.2000000000000002</v>
      </c>
      <c r="U220" s="312">
        <v>3</v>
      </c>
      <c r="V220" s="313">
        <v>3</v>
      </c>
      <c r="W220" s="314"/>
      <c r="X220" s="314"/>
      <c r="Y220" s="315">
        <v>3</v>
      </c>
      <c r="Z220" s="316">
        <v>3</v>
      </c>
      <c r="AA220" s="313">
        <v>0</v>
      </c>
      <c r="AB220" s="312">
        <v>57.815999999999995</v>
      </c>
      <c r="AC220" s="317">
        <v>9250.56</v>
      </c>
      <c r="AD220" s="318" t="s">
        <v>30</v>
      </c>
      <c r="AE220" s="319"/>
      <c r="AF220" s="320"/>
      <c r="AG220" s="311"/>
      <c r="AH220" s="137"/>
      <c r="AI220" s="321"/>
      <c r="AJ220" s="322"/>
      <c r="AK220" s="322">
        <f t="shared" si="15"/>
        <v>0</v>
      </c>
      <c r="AL220" s="323">
        <f t="shared" si="16"/>
        <v>0</v>
      </c>
      <c r="AM220" s="324"/>
      <c r="AN220" s="309">
        <f t="shared" si="17"/>
        <v>0</v>
      </c>
      <c r="AO220" s="312"/>
      <c r="AP220" s="317">
        <f t="shared" si="18"/>
        <v>0</v>
      </c>
      <c r="AQ220" s="325"/>
      <c r="AR220" s="326"/>
      <c r="AS220" s="325"/>
      <c r="AT220" s="326"/>
      <c r="AU220" s="325"/>
      <c r="AV220" s="326"/>
      <c r="AW220" s="325"/>
      <c r="AX220" s="327"/>
      <c r="AY220" s="328">
        <f t="shared" si="19"/>
        <v>0</v>
      </c>
    </row>
    <row r="221" spans="2:51" ht="22.5" customHeight="1">
      <c r="B221" s="302" t="s">
        <v>673</v>
      </c>
      <c r="C221" s="303" t="s">
        <v>674</v>
      </c>
      <c r="D221" s="304"/>
      <c r="E221" s="305">
        <v>0</v>
      </c>
      <c r="F221" s="306"/>
      <c r="G221" s="307"/>
      <c r="H221" s="308">
        <v>24</v>
      </c>
      <c r="I221" s="309">
        <v>365</v>
      </c>
      <c r="J221" s="310" t="s">
        <v>983</v>
      </c>
      <c r="K221" s="287" t="s">
        <v>552</v>
      </c>
      <c r="L221" s="288">
        <v>1</v>
      </c>
      <c r="M221" s="311" t="s">
        <v>553</v>
      </c>
      <c r="N221" s="311">
        <v>0</v>
      </c>
      <c r="O221" s="311">
        <v>0</v>
      </c>
      <c r="P221" s="311" t="s">
        <v>136</v>
      </c>
      <c r="Q221" s="311" t="s">
        <v>373</v>
      </c>
      <c r="R221" s="311" t="s">
        <v>135</v>
      </c>
      <c r="S221" s="311">
        <v>0</v>
      </c>
      <c r="T221" s="312">
        <v>3</v>
      </c>
      <c r="U221" s="312">
        <v>1</v>
      </c>
      <c r="V221" s="313">
        <v>1</v>
      </c>
      <c r="W221" s="314"/>
      <c r="X221" s="314"/>
      <c r="Y221" s="315">
        <v>1</v>
      </c>
      <c r="Z221" s="316">
        <v>1</v>
      </c>
      <c r="AA221" s="313">
        <v>0</v>
      </c>
      <c r="AB221" s="312">
        <v>26.280000000000005</v>
      </c>
      <c r="AC221" s="317">
        <v>4204.8000000000011</v>
      </c>
      <c r="AD221" s="318" t="s">
        <v>30</v>
      </c>
      <c r="AE221" s="319"/>
      <c r="AF221" s="320"/>
      <c r="AG221" s="311"/>
      <c r="AH221" s="137"/>
      <c r="AI221" s="321"/>
      <c r="AJ221" s="322"/>
      <c r="AK221" s="322">
        <f t="shared" si="15"/>
        <v>0</v>
      </c>
      <c r="AL221" s="323">
        <f t="shared" si="16"/>
        <v>0</v>
      </c>
      <c r="AM221" s="324"/>
      <c r="AN221" s="309">
        <f t="shared" si="17"/>
        <v>0</v>
      </c>
      <c r="AO221" s="312"/>
      <c r="AP221" s="317">
        <f t="shared" si="18"/>
        <v>0</v>
      </c>
      <c r="AQ221" s="325"/>
      <c r="AR221" s="326"/>
      <c r="AS221" s="325"/>
      <c r="AT221" s="326"/>
      <c r="AU221" s="325"/>
      <c r="AV221" s="326"/>
      <c r="AW221" s="325"/>
      <c r="AX221" s="327"/>
      <c r="AY221" s="328">
        <f t="shared" si="19"/>
        <v>0</v>
      </c>
    </row>
    <row r="222" spans="2:51" ht="22.5" customHeight="1">
      <c r="B222" s="302" t="s">
        <v>984</v>
      </c>
      <c r="C222" s="303" t="s">
        <v>694</v>
      </c>
      <c r="D222" s="304"/>
      <c r="E222" s="305">
        <v>0</v>
      </c>
      <c r="F222" s="306"/>
      <c r="G222" s="307"/>
      <c r="H222" s="308">
        <v>24</v>
      </c>
      <c r="I222" s="309">
        <v>365</v>
      </c>
      <c r="J222" s="310" t="s">
        <v>980</v>
      </c>
      <c r="K222" s="287" t="s">
        <v>552</v>
      </c>
      <c r="L222" s="288">
        <v>1</v>
      </c>
      <c r="M222" s="311" t="s">
        <v>371</v>
      </c>
      <c r="N222" s="311">
        <v>0</v>
      </c>
      <c r="O222" s="311">
        <v>0</v>
      </c>
      <c r="P222" s="311" t="s">
        <v>379</v>
      </c>
      <c r="Q222" s="311" t="s">
        <v>981</v>
      </c>
      <c r="R222" s="311" t="s">
        <v>982</v>
      </c>
      <c r="S222" s="311">
        <v>0</v>
      </c>
      <c r="T222" s="312">
        <v>2.2000000000000002</v>
      </c>
      <c r="U222" s="312">
        <v>1</v>
      </c>
      <c r="V222" s="313">
        <v>1</v>
      </c>
      <c r="W222" s="314"/>
      <c r="X222" s="314"/>
      <c r="Y222" s="315">
        <v>1</v>
      </c>
      <c r="Z222" s="316">
        <v>1</v>
      </c>
      <c r="AA222" s="313">
        <v>0</v>
      </c>
      <c r="AB222" s="312">
        <v>19.271999999999998</v>
      </c>
      <c r="AC222" s="317">
        <v>3083.5199999999995</v>
      </c>
      <c r="AD222" s="318" t="s">
        <v>30</v>
      </c>
      <c r="AE222" s="319"/>
      <c r="AF222" s="320"/>
      <c r="AG222" s="311"/>
      <c r="AH222" s="137"/>
      <c r="AI222" s="321"/>
      <c r="AJ222" s="322"/>
      <c r="AK222" s="322">
        <f t="shared" si="15"/>
        <v>0</v>
      </c>
      <c r="AL222" s="323">
        <f t="shared" si="16"/>
        <v>0</v>
      </c>
      <c r="AM222" s="324"/>
      <c r="AN222" s="309">
        <f t="shared" si="17"/>
        <v>0</v>
      </c>
      <c r="AO222" s="312"/>
      <c r="AP222" s="317">
        <f t="shared" si="18"/>
        <v>0</v>
      </c>
      <c r="AQ222" s="325"/>
      <c r="AR222" s="326"/>
      <c r="AS222" s="325"/>
      <c r="AT222" s="326"/>
      <c r="AU222" s="325"/>
      <c r="AV222" s="326"/>
      <c r="AW222" s="325"/>
      <c r="AX222" s="327"/>
      <c r="AY222" s="328">
        <f t="shared" si="19"/>
        <v>0</v>
      </c>
    </row>
    <row r="223" spans="2:51" ht="22.5" customHeight="1">
      <c r="B223" s="302" t="s">
        <v>331</v>
      </c>
      <c r="C223" s="303" t="s">
        <v>706</v>
      </c>
      <c r="D223" s="304"/>
      <c r="E223" s="305">
        <v>0</v>
      </c>
      <c r="F223" s="306"/>
      <c r="G223" s="307"/>
      <c r="H223" s="308">
        <v>24</v>
      </c>
      <c r="I223" s="309">
        <v>365</v>
      </c>
      <c r="J223" s="310" t="s">
        <v>985</v>
      </c>
      <c r="K223" s="287" t="s">
        <v>552</v>
      </c>
      <c r="L223" s="288">
        <v>1</v>
      </c>
      <c r="M223" s="311" t="s">
        <v>553</v>
      </c>
      <c r="N223" s="311">
        <v>0</v>
      </c>
      <c r="O223" s="311">
        <v>0</v>
      </c>
      <c r="P223" s="311" t="s">
        <v>136</v>
      </c>
      <c r="Q223" s="311" t="s">
        <v>373</v>
      </c>
      <c r="R223" s="311" t="s">
        <v>554</v>
      </c>
      <c r="S223" s="311">
        <v>0</v>
      </c>
      <c r="T223" s="312">
        <v>3</v>
      </c>
      <c r="U223" s="312">
        <v>1</v>
      </c>
      <c r="V223" s="313">
        <v>1</v>
      </c>
      <c r="W223" s="314"/>
      <c r="X223" s="314"/>
      <c r="Y223" s="315">
        <v>1</v>
      </c>
      <c r="Z223" s="316">
        <v>1</v>
      </c>
      <c r="AA223" s="313">
        <v>0</v>
      </c>
      <c r="AB223" s="312">
        <v>26.280000000000005</v>
      </c>
      <c r="AC223" s="317">
        <v>4204.8000000000011</v>
      </c>
      <c r="AD223" s="318" t="s">
        <v>30</v>
      </c>
      <c r="AE223" s="319"/>
      <c r="AF223" s="320"/>
      <c r="AG223" s="311"/>
      <c r="AH223" s="137"/>
      <c r="AI223" s="321"/>
      <c r="AJ223" s="322"/>
      <c r="AK223" s="322">
        <f t="shared" si="15"/>
        <v>0</v>
      </c>
      <c r="AL223" s="323">
        <f t="shared" si="16"/>
        <v>0</v>
      </c>
      <c r="AM223" s="324"/>
      <c r="AN223" s="309">
        <f t="shared" si="17"/>
        <v>0</v>
      </c>
      <c r="AO223" s="312"/>
      <c r="AP223" s="317">
        <f t="shared" si="18"/>
        <v>0</v>
      </c>
      <c r="AQ223" s="325"/>
      <c r="AR223" s="326"/>
      <c r="AS223" s="325"/>
      <c r="AT223" s="326"/>
      <c r="AU223" s="325"/>
      <c r="AV223" s="326"/>
      <c r="AW223" s="325"/>
      <c r="AX223" s="327"/>
      <c r="AY223" s="328">
        <f t="shared" si="19"/>
        <v>0</v>
      </c>
    </row>
    <row r="224" spans="2:51" ht="22.5" customHeight="1">
      <c r="B224" s="302" t="s">
        <v>673</v>
      </c>
      <c r="C224" s="303" t="s">
        <v>716</v>
      </c>
      <c r="D224" s="304"/>
      <c r="E224" s="305">
        <v>0</v>
      </c>
      <c r="F224" s="306"/>
      <c r="G224" s="307"/>
      <c r="H224" s="308">
        <v>24</v>
      </c>
      <c r="I224" s="309">
        <v>365</v>
      </c>
      <c r="J224" s="310" t="s">
        <v>985</v>
      </c>
      <c r="K224" s="287" t="s">
        <v>552</v>
      </c>
      <c r="L224" s="288">
        <v>1</v>
      </c>
      <c r="M224" s="311" t="s">
        <v>553</v>
      </c>
      <c r="N224" s="311">
        <v>0</v>
      </c>
      <c r="O224" s="311">
        <v>0</v>
      </c>
      <c r="P224" s="311" t="s">
        <v>136</v>
      </c>
      <c r="Q224" s="311" t="s">
        <v>373</v>
      </c>
      <c r="R224" s="311" t="s">
        <v>554</v>
      </c>
      <c r="S224" s="311">
        <v>0</v>
      </c>
      <c r="T224" s="312">
        <v>3</v>
      </c>
      <c r="U224" s="312">
        <v>2</v>
      </c>
      <c r="V224" s="313">
        <v>2</v>
      </c>
      <c r="W224" s="314"/>
      <c r="X224" s="314"/>
      <c r="Y224" s="315">
        <v>2</v>
      </c>
      <c r="Z224" s="316">
        <v>2</v>
      </c>
      <c r="AA224" s="313">
        <v>0</v>
      </c>
      <c r="AB224" s="312">
        <v>52.560000000000009</v>
      </c>
      <c r="AC224" s="317">
        <v>8409.6000000000022</v>
      </c>
      <c r="AD224" s="318" t="s">
        <v>30</v>
      </c>
      <c r="AE224" s="319"/>
      <c r="AF224" s="320"/>
      <c r="AG224" s="311"/>
      <c r="AH224" s="137"/>
      <c r="AI224" s="321"/>
      <c r="AJ224" s="322"/>
      <c r="AK224" s="322">
        <f t="shared" si="15"/>
        <v>0</v>
      </c>
      <c r="AL224" s="323">
        <f t="shared" si="16"/>
        <v>0</v>
      </c>
      <c r="AM224" s="324"/>
      <c r="AN224" s="309">
        <f t="shared" si="17"/>
        <v>0</v>
      </c>
      <c r="AO224" s="312"/>
      <c r="AP224" s="317">
        <f t="shared" si="18"/>
        <v>0</v>
      </c>
      <c r="AQ224" s="325"/>
      <c r="AR224" s="326"/>
      <c r="AS224" s="325"/>
      <c r="AT224" s="326"/>
      <c r="AU224" s="325"/>
      <c r="AV224" s="326"/>
      <c r="AW224" s="325"/>
      <c r="AX224" s="327"/>
      <c r="AY224" s="328">
        <f t="shared" si="19"/>
        <v>0</v>
      </c>
    </row>
    <row r="225" spans="2:51" ht="22.5" customHeight="1">
      <c r="B225" s="302" t="s">
        <v>673</v>
      </c>
      <c r="C225" s="303" t="s">
        <v>986</v>
      </c>
      <c r="D225" s="304"/>
      <c r="E225" s="305">
        <v>0</v>
      </c>
      <c r="F225" s="306"/>
      <c r="G225" s="307"/>
      <c r="H225" s="308">
        <v>24</v>
      </c>
      <c r="I225" s="309">
        <v>365</v>
      </c>
      <c r="J225" s="310" t="s">
        <v>985</v>
      </c>
      <c r="K225" s="287" t="s">
        <v>552</v>
      </c>
      <c r="L225" s="288">
        <v>1</v>
      </c>
      <c r="M225" s="311" t="s">
        <v>553</v>
      </c>
      <c r="N225" s="311">
        <v>0</v>
      </c>
      <c r="O225" s="311">
        <v>0</v>
      </c>
      <c r="P225" s="311" t="s">
        <v>136</v>
      </c>
      <c r="Q225" s="311" t="s">
        <v>373</v>
      </c>
      <c r="R225" s="311" t="s">
        <v>554</v>
      </c>
      <c r="S225" s="311">
        <v>0</v>
      </c>
      <c r="T225" s="312">
        <v>3</v>
      </c>
      <c r="U225" s="312">
        <v>2</v>
      </c>
      <c r="V225" s="313">
        <v>2</v>
      </c>
      <c r="W225" s="314"/>
      <c r="X225" s="314"/>
      <c r="Y225" s="315">
        <v>2</v>
      </c>
      <c r="Z225" s="316">
        <v>2</v>
      </c>
      <c r="AA225" s="313">
        <v>0</v>
      </c>
      <c r="AB225" s="312">
        <v>52.560000000000009</v>
      </c>
      <c r="AC225" s="317">
        <v>8409.6000000000022</v>
      </c>
      <c r="AD225" s="318" t="s">
        <v>30</v>
      </c>
      <c r="AE225" s="319"/>
      <c r="AF225" s="320"/>
      <c r="AG225" s="311"/>
      <c r="AH225" s="137"/>
      <c r="AI225" s="321"/>
      <c r="AJ225" s="322"/>
      <c r="AK225" s="322">
        <f t="shared" si="15"/>
        <v>0</v>
      </c>
      <c r="AL225" s="323">
        <f t="shared" si="16"/>
        <v>0</v>
      </c>
      <c r="AM225" s="324"/>
      <c r="AN225" s="309">
        <f t="shared" si="17"/>
        <v>0</v>
      </c>
      <c r="AO225" s="312"/>
      <c r="AP225" s="317">
        <f t="shared" si="18"/>
        <v>0</v>
      </c>
      <c r="AQ225" s="325"/>
      <c r="AR225" s="326"/>
      <c r="AS225" s="325"/>
      <c r="AT225" s="326"/>
      <c r="AU225" s="325"/>
      <c r="AV225" s="326"/>
      <c r="AW225" s="325"/>
      <c r="AX225" s="327"/>
      <c r="AY225" s="328">
        <f t="shared" si="19"/>
        <v>0</v>
      </c>
    </row>
    <row r="226" spans="2:51" ht="22.5" customHeight="1">
      <c r="B226" s="302" t="s">
        <v>984</v>
      </c>
      <c r="C226" s="303" t="s">
        <v>987</v>
      </c>
      <c r="D226" s="304"/>
      <c r="E226" s="305">
        <v>0</v>
      </c>
      <c r="F226" s="306"/>
      <c r="G226" s="307"/>
      <c r="H226" s="308">
        <v>24</v>
      </c>
      <c r="I226" s="309">
        <v>365</v>
      </c>
      <c r="J226" s="310" t="s">
        <v>980</v>
      </c>
      <c r="K226" s="287" t="s">
        <v>552</v>
      </c>
      <c r="L226" s="288">
        <v>1</v>
      </c>
      <c r="M226" s="311" t="s">
        <v>371</v>
      </c>
      <c r="N226" s="311">
        <v>0</v>
      </c>
      <c r="O226" s="311">
        <v>0</v>
      </c>
      <c r="P226" s="311" t="s">
        <v>379</v>
      </c>
      <c r="Q226" s="311" t="s">
        <v>981</v>
      </c>
      <c r="R226" s="311" t="s">
        <v>982</v>
      </c>
      <c r="S226" s="311">
        <v>0</v>
      </c>
      <c r="T226" s="312">
        <v>2.2000000000000002</v>
      </c>
      <c r="U226" s="312">
        <v>1</v>
      </c>
      <c r="V226" s="313">
        <v>1</v>
      </c>
      <c r="W226" s="314"/>
      <c r="X226" s="314"/>
      <c r="Y226" s="315">
        <v>1</v>
      </c>
      <c r="Z226" s="316">
        <v>1</v>
      </c>
      <c r="AA226" s="313">
        <v>0</v>
      </c>
      <c r="AB226" s="312">
        <v>19.271999999999998</v>
      </c>
      <c r="AC226" s="317">
        <v>3083.5199999999995</v>
      </c>
      <c r="AD226" s="329" t="s">
        <v>30</v>
      </c>
      <c r="AE226" s="319"/>
      <c r="AF226" s="320"/>
      <c r="AG226" s="311"/>
      <c r="AH226" s="137"/>
      <c r="AI226" s="321"/>
      <c r="AJ226" s="322"/>
      <c r="AK226" s="322">
        <f t="shared" si="15"/>
        <v>0</v>
      </c>
      <c r="AL226" s="323">
        <f t="shared" si="16"/>
        <v>0</v>
      </c>
      <c r="AM226" s="324"/>
      <c r="AN226" s="309">
        <f t="shared" si="17"/>
        <v>0</v>
      </c>
      <c r="AO226" s="312"/>
      <c r="AP226" s="317">
        <f t="shared" si="18"/>
        <v>0</v>
      </c>
      <c r="AQ226" s="325"/>
      <c r="AR226" s="326"/>
      <c r="AS226" s="325"/>
      <c r="AT226" s="326"/>
      <c r="AU226" s="325"/>
      <c r="AV226" s="326"/>
      <c r="AW226" s="325"/>
      <c r="AX226" s="327"/>
      <c r="AY226" s="328">
        <f t="shared" si="19"/>
        <v>0</v>
      </c>
    </row>
    <row r="227" spans="2:51" ht="22.5" customHeight="1">
      <c r="B227" s="302" t="s">
        <v>673</v>
      </c>
      <c r="C227" s="303" t="s">
        <v>988</v>
      </c>
      <c r="D227" s="304"/>
      <c r="E227" s="305">
        <v>0</v>
      </c>
      <c r="F227" s="306"/>
      <c r="G227" s="307"/>
      <c r="H227" s="308">
        <v>24</v>
      </c>
      <c r="I227" s="309">
        <v>365</v>
      </c>
      <c r="J227" s="310" t="s">
        <v>989</v>
      </c>
      <c r="K227" s="287" t="s">
        <v>552</v>
      </c>
      <c r="L227" s="288">
        <v>1</v>
      </c>
      <c r="M227" s="311" t="s">
        <v>371</v>
      </c>
      <c r="N227" s="311">
        <v>0</v>
      </c>
      <c r="O227" s="311">
        <v>0</v>
      </c>
      <c r="P227" s="311" t="s">
        <v>136</v>
      </c>
      <c r="Q227" s="311" t="s">
        <v>373</v>
      </c>
      <c r="R227" s="311" t="s">
        <v>990</v>
      </c>
      <c r="S227" s="311">
        <v>0</v>
      </c>
      <c r="T227" s="312">
        <v>2.2000000000000002</v>
      </c>
      <c r="U227" s="312">
        <v>1</v>
      </c>
      <c r="V227" s="313">
        <v>1</v>
      </c>
      <c r="W227" s="314"/>
      <c r="X227" s="314"/>
      <c r="Y227" s="315">
        <v>1</v>
      </c>
      <c r="Z227" s="316">
        <v>1</v>
      </c>
      <c r="AA227" s="313">
        <v>0</v>
      </c>
      <c r="AB227" s="312">
        <v>19.271999999999998</v>
      </c>
      <c r="AC227" s="317">
        <v>3083.5199999999995</v>
      </c>
      <c r="AD227" s="318" t="s">
        <v>30</v>
      </c>
      <c r="AE227" s="319"/>
      <c r="AF227" s="320"/>
      <c r="AG227" s="311"/>
      <c r="AH227" s="137"/>
      <c r="AI227" s="321"/>
      <c r="AJ227" s="322"/>
      <c r="AK227" s="322">
        <f t="shared" si="15"/>
        <v>0</v>
      </c>
      <c r="AL227" s="323">
        <f t="shared" si="16"/>
        <v>0</v>
      </c>
      <c r="AM227" s="324"/>
      <c r="AN227" s="309">
        <f t="shared" si="17"/>
        <v>0</v>
      </c>
      <c r="AO227" s="312"/>
      <c r="AP227" s="317">
        <f t="shared" si="18"/>
        <v>0</v>
      </c>
      <c r="AQ227" s="325"/>
      <c r="AR227" s="326"/>
      <c r="AS227" s="325"/>
      <c r="AT227" s="326"/>
      <c r="AU227" s="325"/>
      <c r="AV227" s="326"/>
      <c r="AW227" s="325"/>
      <c r="AX227" s="327"/>
      <c r="AY227" s="328">
        <f t="shared" si="19"/>
        <v>0</v>
      </c>
    </row>
    <row r="228" spans="2:51" ht="22.5" customHeight="1">
      <c r="B228" s="302" t="s">
        <v>991</v>
      </c>
      <c r="C228" s="303" t="s">
        <v>772</v>
      </c>
      <c r="D228" s="304"/>
      <c r="E228" s="305">
        <v>0</v>
      </c>
      <c r="F228" s="306"/>
      <c r="G228" s="307"/>
      <c r="H228" s="308">
        <v>24</v>
      </c>
      <c r="I228" s="309">
        <v>365</v>
      </c>
      <c r="J228" s="310" t="s">
        <v>992</v>
      </c>
      <c r="K228" s="287" t="s">
        <v>552</v>
      </c>
      <c r="L228" s="288">
        <v>1</v>
      </c>
      <c r="M228" s="311" t="s">
        <v>553</v>
      </c>
      <c r="N228" s="311">
        <v>0</v>
      </c>
      <c r="O228" s="311">
        <v>0</v>
      </c>
      <c r="P228" s="311" t="s">
        <v>136</v>
      </c>
      <c r="Q228" s="311" t="s">
        <v>373</v>
      </c>
      <c r="R228" s="311" t="s">
        <v>135</v>
      </c>
      <c r="S228" s="311">
        <v>0</v>
      </c>
      <c r="T228" s="312">
        <v>3</v>
      </c>
      <c r="U228" s="312">
        <v>3</v>
      </c>
      <c r="V228" s="313">
        <v>3</v>
      </c>
      <c r="W228" s="314"/>
      <c r="X228" s="314"/>
      <c r="Y228" s="315">
        <v>3</v>
      </c>
      <c r="Z228" s="316">
        <v>3</v>
      </c>
      <c r="AA228" s="313">
        <v>0</v>
      </c>
      <c r="AB228" s="312">
        <v>78.840000000000018</v>
      </c>
      <c r="AC228" s="317">
        <v>12614.400000000003</v>
      </c>
      <c r="AD228" s="318" t="s">
        <v>30</v>
      </c>
      <c r="AE228" s="319"/>
      <c r="AF228" s="320"/>
      <c r="AG228" s="311"/>
      <c r="AH228" s="137"/>
      <c r="AI228" s="321"/>
      <c r="AJ228" s="322"/>
      <c r="AK228" s="322">
        <f t="shared" si="15"/>
        <v>0</v>
      </c>
      <c r="AL228" s="323">
        <f t="shared" si="16"/>
        <v>0</v>
      </c>
      <c r="AM228" s="324"/>
      <c r="AN228" s="309">
        <f t="shared" si="17"/>
        <v>0</v>
      </c>
      <c r="AO228" s="312"/>
      <c r="AP228" s="317">
        <f t="shared" si="18"/>
        <v>0</v>
      </c>
      <c r="AQ228" s="325"/>
      <c r="AR228" s="326"/>
      <c r="AS228" s="325"/>
      <c r="AT228" s="326"/>
      <c r="AU228" s="325"/>
      <c r="AV228" s="326"/>
      <c r="AW228" s="325"/>
      <c r="AX228" s="327"/>
      <c r="AY228" s="328">
        <f t="shared" si="19"/>
        <v>0</v>
      </c>
    </row>
    <row r="229" spans="2:51" ht="22.5" customHeight="1">
      <c r="B229" s="302" t="s">
        <v>603</v>
      </c>
      <c r="C229" s="303" t="s">
        <v>772</v>
      </c>
      <c r="D229" s="304"/>
      <c r="E229" s="305">
        <v>0</v>
      </c>
      <c r="F229" s="306"/>
      <c r="G229" s="307"/>
      <c r="H229" s="308">
        <v>24</v>
      </c>
      <c r="I229" s="309">
        <v>365</v>
      </c>
      <c r="J229" s="310" t="s">
        <v>980</v>
      </c>
      <c r="K229" s="287" t="s">
        <v>552</v>
      </c>
      <c r="L229" s="288">
        <v>1</v>
      </c>
      <c r="M229" s="311" t="s">
        <v>371</v>
      </c>
      <c r="N229" s="311">
        <v>0</v>
      </c>
      <c r="O229" s="311">
        <v>0</v>
      </c>
      <c r="P229" s="311" t="s">
        <v>379</v>
      </c>
      <c r="Q229" s="311" t="s">
        <v>981</v>
      </c>
      <c r="R229" s="311" t="s">
        <v>982</v>
      </c>
      <c r="S229" s="311">
        <v>0</v>
      </c>
      <c r="T229" s="312">
        <v>2.2000000000000002</v>
      </c>
      <c r="U229" s="312">
        <v>3</v>
      </c>
      <c r="V229" s="313">
        <v>3</v>
      </c>
      <c r="W229" s="314"/>
      <c r="X229" s="314"/>
      <c r="Y229" s="315">
        <v>3</v>
      </c>
      <c r="Z229" s="316">
        <v>3</v>
      </c>
      <c r="AA229" s="313">
        <v>0</v>
      </c>
      <c r="AB229" s="312">
        <v>57.815999999999995</v>
      </c>
      <c r="AC229" s="317">
        <v>9250.56</v>
      </c>
      <c r="AD229" s="318" t="s">
        <v>30</v>
      </c>
      <c r="AE229" s="319"/>
      <c r="AF229" s="320"/>
      <c r="AG229" s="311"/>
      <c r="AH229" s="137"/>
      <c r="AI229" s="321"/>
      <c r="AJ229" s="322"/>
      <c r="AK229" s="322">
        <f t="shared" si="15"/>
        <v>0</v>
      </c>
      <c r="AL229" s="323">
        <f t="shared" si="16"/>
        <v>0</v>
      </c>
      <c r="AM229" s="324"/>
      <c r="AN229" s="309">
        <f t="shared" si="17"/>
        <v>0</v>
      </c>
      <c r="AO229" s="312"/>
      <c r="AP229" s="317">
        <f t="shared" si="18"/>
        <v>0</v>
      </c>
      <c r="AQ229" s="325"/>
      <c r="AR229" s="326"/>
      <c r="AS229" s="325"/>
      <c r="AT229" s="326"/>
      <c r="AU229" s="325"/>
      <c r="AV229" s="326"/>
      <c r="AW229" s="325"/>
      <c r="AX229" s="327"/>
      <c r="AY229" s="328">
        <f t="shared" si="19"/>
        <v>0</v>
      </c>
    </row>
    <row r="230" spans="2:51" ht="22.5" customHeight="1">
      <c r="B230" s="302" t="s">
        <v>603</v>
      </c>
      <c r="C230" s="303" t="s">
        <v>772</v>
      </c>
      <c r="D230" s="304"/>
      <c r="E230" s="305">
        <v>0</v>
      </c>
      <c r="F230" s="306"/>
      <c r="G230" s="307"/>
      <c r="H230" s="308">
        <v>24</v>
      </c>
      <c r="I230" s="309">
        <v>365</v>
      </c>
      <c r="J230" s="310" t="s">
        <v>985</v>
      </c>
      <c r="K230" s="287" t="s">
        <v>552</v>
      </c>
      <c r="L230" s="288">
        <v>1</v>
      </c>
      <c r="M230" s="311" t="s">
        <v>553</v>
      </c>
      <c r="N230" s="311">
        <v>0</v>
      </c>
      <c r="O230" s="311">
        <v>0</v>
      </c>
      <c r="P230" s="311" t="s">
        <v>136</v>
      </c>
      <c r="Q230" s="311" t="s">
        <v>373</v>
      </c>
      <c r="R230" s="311" t="s">
        <v>554</v>
      </c>
      <c r="S230" s="311">
        <v>0</v>
      </c>
      <c r="T230" s="312">
        <v>3</v>
      </c>
      <c r="U230" s="312">
        <v>1</v>
      </c>
      <c r="V230" s="313">
        <v>1</v>
      </c>
      <c r="W230" s="314"/>
      <c r="X230" s="314"/>
      <c r="Y230" s="315">
        <v>1</v>
      </c>
      <c r="Z230" s="316">
        <v>1</v>
      </c>
      <c r="AA230" s="313">
        <v>0</v>
      </c>
      <c r="AB230" s="312">
        <v>26.280000000000005</v>
      </c>
      <c r="AC230" s="317">
        <v>4204.8000000000011</v>
      </c>
      <c r="AD230" s="318" t="s">
        <v>30</v>
      </c>
      <c r="AE230" s="319"/>
      <c r="AF230" s="320"/>
      <c r="AG230" s="311"/>
      <c r="AH230" s="137"/>
      <c r="AI230" s="321"/>
      <c r="AJ230" s="322"/>
      <c r="AK230" s="322">
        <f t="shared" si="15"/>
        <v>0</v>
      </c>
      <c r="AL230" s="323">
        <f t="shared" si="16"/>
        <v>0</v>
      </c>
      <c r="AM230" s="324"/>
      <c r="AN230" s="309">
        <f t="shared" si="17"/>
        <v>0</v>
      </c>
      <c r="AO230" s="312"/>
      <c r="AP230" s="317">
        <f t="shared" si="18"/>
        <v>0</v>
      </c>
      <c r="AQ230" s="325"/>
      <c r="AR230" s="326"/>
      <c r="AS230" s="325"/>
      <c r="AT230" s="326"/>
      <c r="AU230" s="325"/>
      <c r="AV230" s="326"/>
      <c r="AW230" s="325"/>
      <c r="AX230" s="327"/>
      <c r="AY230" s="328">
        <f t="shared" si="19"/>
        <v>0</v>
      </c>
    </row>
    <row r="231" spans="2:51" ht="22.5" customHeight="1">
      <c r="B231" s="302" t="s">
        <v>603</v>
      </c>
      <c r="C231" s="303" t="s">
        <v>772</v>
      </c>
      <c r="D231" s="304"/>
      <c r="E231" s="305">
        <v>0</v>
      </c>
      <c r="F231" s="306"/>
      <c r="G231" s="307"/>
      <c r="H231" s="308">
        <v>24</v>
      </c>
      <c r="I231" s="309">
        <v>365</v>
      </c>
      <c r="J231" s="310" t="s">
        <v>993</v>
      </c>
      <c r="K231" s="287" t="s">
        <v>976</v>
      </c>
      <c r="L231" s="288">
        <v>1</v>
      </c>
      <c r="M231" s="311" t="s">
        <v>548</v>
      </c>
      <c r="N231" s="311">
        <v>0</v>
      </c>
      <c r="O231" s="311" t="s">
        <v>977</v>
      </c>
      <c r="P231" s="311" t="s">
        <v>978</v>
      </c>
      <c r="Q231" s="311">
        <v>0</v>
      </c>
      <c r="R231" s="311">
        <v>0</v>
      </c>
      <c r="S231" s="311">
        <v>0</v>
      </c>
      <c r="T231" s="312">
        <v>48</v>
      </c>
      <c r="U231" s="312">
        <v>2</v>
      </c>
      <c r="V231" s="313">
        <v>2</v>
      </c>
      <c r="W231" s="314"/>
      <c r="X231" s="314"/>
      <c r="Y231" s="315">
        <v>2</v>
      </c>
      <c r="Z231" s="316">
        <v>2</v>
      </c>
      <c r="AA231" s="313">
        <v>0</v>
      </c>
      <c r="AB231" s="312">
        <v>840.96000000000015</v>
      </c>
      <c r="AC231" s="317">
        <v>134553.60000000003</v>
      </c>
      <c r="AD231" s="318" t="s">
        <v>30</v>
      </c>
      <c r="AE231" s="319"/>
      <c r="AF231" s="320"/>
      <c r="AG231" s="311"/>
      <c r="AH231" s="137"/>
      <c r="AI231" s="321"/>
      <c r="AJ231" s="322"/>
      <c r="AK231" s="322">
        <f t="shared" si="15"/>
        <v>0</v>
      </c>
      <c r="AL231" s="323">
        <f t="shared" si="16"/>
        <v>0</v>
      </c>
      <c r="AM231" s="324"/>
      <c r="AN231" s="309">
        <f t="shared" si="17"/>
        <v>0</v>
      </c>
      <c r="AO231" s="312"/>
      <c r="AP231" s="317">
        <f t="shared" si="18"/>
        <v>0</v>
      </c>
      <c r="AQ231" s="325"/>
      <c r="AR231" s="326"/>
      <c r="AS231" s="325"/>
      <c r="AT231" s="326"/>
      <c r="AU231" s="325"/>
      <c r="AV231" s="326"/>
      <c r="AW231" s="325"/>
      <c r="AX231" s="327"/>
      <c r="AY231" s="328">
        <f t="shared" si="19"/>
        <v>0</v>
      </c>
    </row>
    <row r="232" spans="2:51" ht="22.5" customHeight="1">
      <c r="B232" s="302" t="s">
        <v>603</v>
      </c>
      <c r="C232" s="303" t="s">
        <v>791</v>
      </c>
      <c r="D232" s="304"/>
      <c r="E232" s="305">
        <v>0</v>
      </c>
      <c r="F232" s="306"/>
      <c r="G232" s="307"/>
      <c r="H232" s="308">
        <v>24</v>
      </c>
      <c r="I232" s="309">
        <v>365</v>
      </c>
      <c r="J232" s="310" t="s">
        <v>985</v>
      </c>
      <c r="K232" s="287" t="s">
        <v>552</v>
      </c>
      <c r="L232" s="288">
        <v>1</v>
      </c>
      <c r="M232" s="311" t="s">
        <v>553</v>
      </c>
      <c r="N232" s="311">
        <v>0</v>
      </c>
      <c r="O232" s="311">
        <v>0</v>
      </c>
      <c r="P232" s="311" t="s">
        <v>136</v>
      </c>
      <c r="Q232" s="311" t="s">
        <v>373</v>
      </c>
      <c r="R232" s="311" t="s">
        <v>554</v>
      </c>
      <c r="S232" s="311">
        <v>0</v>
      </c>
      <c r="T232" s="312">
        <v>3</v>
      </c>
      <c r="U232" s="312">
        <v>2</v>
      </c>
      <c r="V232" s="313">
        <v>2</v>
      </c>
      <c r="W232" s="314"/>
      <c r="X232" s="314"/>
      <c r="Y232" s="315">
        <v>2</v>
      </c>
      <c r="Z232" s="316">
        <v>2</v>
      </c>
      <c r="AA232" s="313">
        <v>0</v>
      </c>
      <c r="AB232" s="312">
        <v>52.560000000000009</v>
      </c>
      <c r="AC232" s="317">
        <v>8409.6000000000022</v>
      </c>
      <c r="AD232" s="318" t="s">
        <v>30</v>
      </c>
      <c r="AE232" s="319"/>
      <c r="AF232" s="320"/>
      <c r="AG232" s="311"/>
      <c r="AH232" s="137"/>
      <c r="AI232" s="321"/>
      <c r="AJ232" s="322"/>
      <c r="AK232" s="322">
        <f t="shared" si="15"/>
        <v>0</v>
      </c>
      <c r="AL232" s="323">
        <f t="shared" si="16"/>
        <v>0</v>
      </c>
      <c r="AM232" s="324"/>
      <c r="AN232" s="309">
        <f t="shared" si="17"/>
        <v>0</v>
      </c>
      <c r="AO232" s="312"/>
      <c r="AP232" s="317">
        <f t="shared" si="18"/>
        <v>0</v>
      </c>
      <c r="AQ232" s="325"/>
      <c r="AR232" s="326"/>
      <c r="AS232" s="325"/>
      <c r="AT232" s="326"/>
      <c r="AU232" s="325"/>
      <c r="AV232" s="326"/>
      <c r="AW232" s="325"/>
      <c r="AX232" s="327"/>
      <c r="AY232" s="328">
        <f t="shared" si="19"/>
        <v>0</v>
      </c>
    </row>
    <row r="233" spans="2:51" ht="22.5" customHeight="1">
      <c r="B233" s="302" t="s">
        <v>603</v>
      </c>
      <c r="C233" s="303" t="s">
        <v>994</v>
      </c>
      <c r="D233" s="304"/>
      <c r="E233" s="305">
        <v>0</v>
      </c>
      <c r="F233" s="306"/>
      <c r="G233" s="307"/>
      <c r="H233" s="308">
        <v>24</v>
      </c>
      <c r="I233" s="309">
        <v>365</v>
      </c>
      <c r="J233" s="310" t="s">
        <v>992</v>
      </c>
      <c r="K233" s="287" t="s">
        <v>552</v>
      </c>
      <c r="L233" s="288">
        <v>1</v>
      </c>
      <c r="M233" s="311" t="s">
        <v>553</v>
      </c>
      <c r="N233" s="311">
        <v>0</v>
      </c>
      <c r="O233" s="311">
        <v>0</v>
      </c>
      <c r="P233" s="311" t="s">
        <v>136</v>
      </c>
      <c r="Q233" s="311" t="s">
        <v>373</v>
      </c>
      <c r="R233" s="311" t="s">
        <v>135</v>
      </c>
      <c r="S233" s="311">
        <v>0</v>
      </c>
      <c r="T233" s="312">
        <v>3</v>
      </c>
      <c r="U233" s="312">
        <v>1</v>
      </c>
      <c r="V233" s="313">
        <v>1</v>
      </c>
      <c r="W233" s="314"/>
      <c r="X233" s="314"/>
      <c r="Y233" s="315">
        <v>1</v>
      </c>
      <c r="Z233" s="316">
        <v>1</v>
      </c>
      <c r="AA233" s="313">
        <v>0</v>
      </c>
      <c r="AB233" s="312">
        <v>26.280000000000005</v>
      </c>
      <c r="AC233" s="317">
        <v>4204.8000000000011</v>
      </c>
      <c r="AD233" s="318" t="s">
        <v>30</v>
      </c>
      <c r="AE233" s="319"/>
      <c r="AF233" s="320"/>
      <c r="AG233" s="311"/>
      <c r="AH233" s="137"/>
      <c r="AI233" s="321"/>
      <c r="AJ233" s="322"/>
      <c r="AK233" s="322">
        <f t="shared" si="15"/>
        <v>0</v>
      </c>
      <c r="AL233" s="323">
        <f t="shared" si="16"/>
        <v>0</v>
      </c>
      <c r="AM233" s="324"/>
      <c r="AN233" s="309">
        <f t="shared" si="17"/>
        <v>0</v>
      </c>
      <c r="AO233" s="312"/>
      <c r="AP233" s="317">
        <f t="shared" si="18"/>
        <v>0</v>
      </c>
      <c r="AQ233" s="325"/>
      <c r="AR233" s="326"/>
      <c r="AS233" s="325"/>
      <c r="AT233" s="326"/>
      <c r="AU233" s="325"/>
      <c r="AV233" s="326"/>
      <c r="AW233" s="325"/>
      <c r="AX233" s="327"/>
      <c r="AY233" s="328">
        <f t="shared" si="19"/>
        <v>0</v>
      </c>
    </row>
    <row r="234" spans="2:51" ht="22.5" customHeight="1">
      <c r="B234" s="302" t="s">
        <v>603</v>
      </c>
      <c r="C234" s="303" t="s">
        <v>995</v>
      </c>
      <c r="D234" s="304"/>
      <c r="E234" s="305">
        <v>0</v>
      </c>
      <c r="F234" s="306"/>
      <c r="G234" s="307"/>
      <c r="H234" s="308">
        <v>24</v>
      </c>
      <c r="I234" s="309">
        <v>365</v>
      </c>
      <c r="J234" s="310" t="s">
        <v>975</v>
      </c>
      <c r="K234" s="287" t="s">
        <v>976</v>
      </c>
      <c r="L234" s="288">
        <v>1</v>
      </c>
      <c r="M234" s="311" t="s">
        <v>548</v>
      </c>
      <c r="N234" s="311">
        <v>0</v>
      </c>
      <c r="O234" s="311" t="s">
        <v>977</v>
      </c>
      <c r="P234" s="311" t="s">
        <v>978</v>
      </c>
      <c r="Q234" s="311">
        <v>0</v>
      </c>
      <c r="R234" s="311">
        <v>0</v>
      </c>
      <c r="S234" s="311">
        <v>0</v>
      </c>
      <c r="T234" s="312">
        <v>48</v>
      </c>
      <c r="U234" s="312">
        <v>2</v>
      </c>
      <c r="V234" s="313">
        <v>2</v>
      </c>
      <c r="W234" s="314"/>
      <c r="X234" s="314"/>
      <c r="Y234" s="315">
        <v>2</v>
      </c>
      <c r="Z234" s="316">
        <v>2</v>
      </c>
      <c r="AA234" s="313">
        <v>0</v>
      </c>
      <c r="AB234" s="312">
        <v>840.96000000000015</v>
      </c>
      <c r="AC234" s="317">
        <v>134553.60000000003</v>
      </c>
      <c r="AD234" s="318" t="s">
        <v>30</v>
      </c>
      <c r="AE234" s="319"/>
      <c r="AF234" s="320"/>
      <c r="AG234" s="311"/>
      <c r="AH234" s="137"/>
      <c r="AI234" s="321"/>
      <c r="AJ234" s="322"/>
      <c r="AK234" s="322">
        <f t="shared" si="15"/>
        <v>0</v>
      </c>
      <c r="AL234" s="323">
        <f t="shared" si="16"/>
        <v>0</v>
      </c>
      <c r="AM234" s="324"/>
      <c r="AN234" s="309">
        <f t="shared" si="17"/>
        <v>0</v>
      </c>
      <c r="AO234" s="312"/>
      <c r="AP234" s="317">
        <f t="shared" si="18"/>
        <v>0</v>
      </c>
      <c r="AQ234" s="325"/>
      <c r="AR234" s="326"/>
      <c r="AS234" s="325"/>
      <c r="AT234" s="326"/>
      <c r="AU234" s="325"/>
      <c r="AV234" s="326"/>
      <c r="AW234" s="325"/>
      <c r="AX234" s="327"/>
      <c r="AY234" s="328">
        <f t="shared" si="19"/>
        <v>0</v>
      </c>
    </row>
    <row r="235" spans="2:51" ht="22.5" customHeight="1">
      <c r="B235" s="302" t="s">
        <v>780</v>
      </c>
      <c r="C235" s="303" t="s">
        <v>996</v>
      </c>
      <c r="D235" s="304"/>
      <c r="E235" s="305">
        <v>0</v>
      </c>
      <c r="F235" s="306"/>
      <c r="G235" s="307"/>
      <c r="H235" s="308">
        <v>24</v>
      </c>
      <c r="I235" s="309">
        <v>365</v>
      </c>
      <c r="J235" s="310" t="s">
        <v>972</v>
      </c>
      <c r="K235" s="287" t="s">
        <v>552</v>
      </c>
      <c r="L235" s="288">
        <v>1</v>
      </c>
      <c r="M235" s="311" t="s">
        <v>553</v>
      </c>
      <c r="N235" s="311">
        <v>0</v>
      </c>
      <c r="O235" s="311">
        <v>0</v>
      </c>
      <c r="P235" s="311" t="s">
        <v>136</v>
      </c>
      <c r="Q235" s="311" t="s">
        <v>373</v>
      </c>
      <c r="R235" s="311" t="s">
        <v>135</v>
      </c>
      <c r="S235" s="311">
        <v>0</v>
      </c>
      <c r="T235" s="312">
        <v>3</v>
      </c>
      <c r="U235" s="312">
        <v>1</v>
      </c>
      <c r="V235" s="313">
        <v>1</v>
      </c>
      <c r="W235" s="314"/>
      <c r="X235" s="314"/>
      <c r="Y235" s="315">
        <v>1</v>
      </c>
      <c r="Z235" s="316">
        <v>1</v>
      </c>
      <c r="AA235" s="313">
        <v>0</v>
      </c>
      <c r="AB235" s="312">
        <v>26.280000000000005</v>
      </c>
      <c r="AC235" s="317">
        <v>4204.8000000000011</v>
      </c>
      <c r="AD235" s="318" t="s">
        <v>30</v>
      </c>
      <c r="AE235" s="319"/>
      <c r="AF235" s="320"/>
      <c r="AG235" s="311"/>
      <c r="AH235" s="137"/>
      <c r="AI235" s="321"/>
      <c r="AJ235" s="322"/>
      <c r="AK235" s="322">
        <f t="shared" si="15"/>
        <v>0</v>
      </c>
      <c r="AL235" s="323">
        <f t="shared" si="16"/>
        <v>0</v>
      </c>
      <c r="AM235" s="324"/>
      <c r="AN235" s="309">
        <f t="shared" si="17"/>
        <v>0</v>
      </c>
      <c r="AO235" s="312"/>
      <c r="AP235" s="317">
        <f t="shared" si="18"/>
        <v>0</v>
      </c>
      <c r="AQ235" s="325"/>
      <c r="AR235" s="326"/>
      <c r="AS235" s="325"/>
      <c r="AT235" s="326"/>
      <c r="AU235" s="325"/>
      <c r="AV235" s="326"/>
      <c r="AW235" s="325"/>
      <c r="AX235" s="327"/>
      <c r="AY235" s="328">
        <f t="shared" si="19"/>
        <v>0</v>
      </c>
    </row>
    <row r="236" spans="2:51" ht="22.5" customHeight="1">
      <c r="B236" s="302" t="s">
        <v>780</v>
      </c>
      <c r="C236" s="303" t="s">
        <v>823</v>
      </c>
      <c r="D236" s="304"/>
      <c r="E236" s="305">
        <v>0</v>
      </c>
      <c r="F236" s="306"/>
      <c r="G236" s="307"/>
      <c r="H236" s="308">
        <v>24</v>
      </c>
      <c r="I236" s="309">
        <v>365</v>
      </c>
      <c r="J236" s="310" t="s">
        <v>997</v>
      </c>
      <c r="K236" s="287" t="s">
        <v>552</v>
      </c>
      <c r="L236" s="288">
        <v>1</v>
      </c>
      <c r="M236" s="311" t="s">
        <v>553</v>
      </c>
      <c r="N236" s="311">
        <v>0</v>
      </c>
      <c r="O236" s="311">
        <v>0</v>
      </c>
      <c r="P236" s="311" t="s">
        <v>136</v>
      </c>
      <c r="Q236" s="311" t="s">
        <v>373</v>
      </c>
      <c r="R236" s="311" t="s">
        <v>554</v>
      </c>
      <c r="S236" s="311">
        <v>0</v>
      </c>
      <c r="T236" s="312">
        <v>3</v>
      </c>
      <c r="U236" s="312">
        <v>2</v>
      </c>
      <c r="V236" s="313">
        <v>2</v>
      </c>
      <c r="W236" s="314"/>
      <c r="X236" s="314"/>
      <c r="Y236" s="315">
        <v>2</v>
      </c>
      <c r="Z236" s="316">
        <v>2</v>
      </c>
      <c r="AA236" s="313">
        <v>0</v>
      </c>
      <c r="AB236" s="312">
        <v>52.560000000000009</v>
      </c>
      <c r="AC236" s="317">
        <v>8409.6000000000022</v>
      </c>
      <c r="AD236" s="318" t="s">
        <v>30</v>
      </c>
      <c r="AE236" s="319"/>
      <c r="AF236" s="320"/>
      <c r="AG236" s="311"/>
      <c r="AH236" s="137"/>
      <c r="AI236" s="321"/>
      <c r="AJ236" s="322"/>
      <c r="AK236" s="322">
        <f t="shared" si="15"/>
        <v>0</v>
      </c>
      <c r="AL236" s="323">
        <f t="shared" si="16"/>
        <v>0</v>
      </c>
      <c r="AM236" s="324"/>
      <c r="AN236" s="309">
        <f t="shared" si="17"/>
        <v>0</v>
      </c>
      <c r="AO236" s="312"/>
      <c r="AP236" s="317">
        <f t="shared" si="18"/>
        <v>0</v>
      </c>
      <c r="AQ236" s="325"/>
      <c r="AR236" s="326"/>
      <c r="AS236" s="325"/>
      <c r="AT236" s="326"/>
      <c r="AU236" s="325"/>
      <c r="AV236" s="326"/>
      <c r="AW236" s="325"/>
      <c r="AX236" s="327"/>
      <c r="AY236" s="328">
        <f t="shared" si="19"/>
        <v>0</v>
      </c>
    </row>
    <row r="237" spans="2:51" ht="22.5" customHeight="1">
      <c r="B237" s="302" t="s">
        <v>825</v>
      </c>
      <c r="C237" s="303" t="s">
        <v>843</v>
      </c>
      <c r="D237" s="304"/>
      <c r="E237" s="305">
        <v>0</v>
      </c>
      <c r="F237" s="306"/>
      <c r="G237" s="307"/>
      <c r="H237" s="308">
        <v>24</v>
      </c>
      <c r="I237" s="309">
        <v>365</v>
      </c>
      <c r="J237" s="310" t="s">
        <v>998</v>
      </c>
      <c r="K237" s="287" t="s">
        <v>552</v>
      </c>
      <c r="L237" s="288">
        <v>1</v>
      </c>
      <c r="M237" s="311" t="s">
        <v>371</v>
      </c>
      <c r="N237" s="311">
        <v>0</v>
      </c>
      <c r="O237" s="311">
        <v>0</v>
      </c>
      <c r="P237" s="311" t="s">
        <v>379</v>
      </c>
      <c r="Q237" s="311" t="s">
        <v>981</v>
      </c>
      <c r="R237" s="311" t="s">
        <v>982</v>
      </c>
      <c r="S237" s="311">
        <v>0</v>
      </c>
      <c r="T237" s="312">
        <v>2.2000000000000002</v>
      </c>
      <c r="U237" s="312">
        <v>3</v>
      </c>
      <c r="V237" s="313">
        <v>3</v>
      </c>
      <c r="W237" s="314"/>
      <c r="X237" s="314"/>
      <c r="Y237" s="315">
        <v>3</v>
      </c>
      <c r="Z237" s="316">
        <v>3</v>
      </c>
      <c r="AA237" s="313">
        <v>0</v>
      </c>
      <c r="AB237" s="312">
        <v>57.815999999999995</v>
      </c>
      <c r="AC237" s="317">
        <v>9250.56</v>
      </c>
      <c r="AD237" s="329" t="s">
        <v>30</v>
      </c>
      <c r="AE237" s="319"/>
      <c r="AF237" s="320"/>
      <c r="AG237" s="311"/>
      <c r="AH237" s="137"/>
      <c r="AI237" s="321"/>
      <c r="AJ237" s="322"/>
      <c r="AK237" s="322">
        <f t="shared" si="15"/>
        <v>0</v>
      </c>
      <c r="AL237" s="323">
        <f t="shared" si="16"/>
        <v>0</v>
      </c>
      <c r="AM237" s="324"/>
      <c r="AN237" s="309">
        <f t="shared" si="17"/>
        <v>0</v>
      </c>
      <c r="AO237" s="312"/>
      <c r="AP237" s="317">
        <f t="shared" si="18"/>
        <v>0</v>
      </c>
      <c r="AQ237" s="325"/>
      <c r="AR237" s="326"/>
      <c r="AS237" s="325"/>
      <c r="AT237" s="326"/>
      <c r="AU237" s="325"/>
      <c r="AV237" s="326"/>
      <c r="AW237" s="325"/>
      <c r="AX237" s="327"/>
      <c r="AY237" s="328">
        <f t="shared" si="19"/>
        <v>0</v>
      </c>
    </row>
    <row r="238" spans="2:51" ht="22.5" customHeight="1">
      <c r="B238" s="302" t="s">
        <v>603</v>
      </c>
      <c r="C238" s="303" t="s">
        <v>843</v>
      </c>
      <c r="D238" s="304"/>
      <c r="E238" s="305">
        <v>0</v>
      </c>
      <c r="F238" s="306"/>
      <c r="G238" s="307"/>
      <c r="H238" s="308">
        <v>24</v>
      </c>
      <c r="I238" s="309">
        <v>365</v>
      </c>
      <c r="J238" s="310" t="s">
        <v>985</v>
      </c>
      <c r="K238" s="287" t="s">
        <v>552</v>
      </c>
      <c r="L238" s="288">
        <v>1</v>
      </c>
      <c r="M238" s="311" t="s">
        <v>553</v>
      </c>
      <c r="N238" s="311">
        <v>0</v>
      </c>
      <c r="O238" s="311">
        <v>0</v>
      </c>
      <c r="P238" s="311" t="s">
        <v>136</v>
      </c>
      <c r="Q238" s="311" t="s">
        <v>373</v>
      </c>
      <c r="R238" s="311" t="s">
        <v>554</v>
      </c>
      <c r="S238" s="311">
        <v>0</v>
      </c>
      <c r="T238" s="312">
        <v>3</v>
      </c>
      <c r="U238" s="312">
        <v>2</v>
      </c>
      <c r="V238" s="313">
        <v>2</v>
      </c>
      <c r="W238" s="314"/>
      <c r="X238" s="314"/>
      <c r="Y238" s="315">
        <v>2</v>
      </c>
      <c r="Z238" s="316">
        <v>2</v>
      </c>
      <c r="AA238" s="313">
        <v>0</v>
      </c>
      <c r="AB238" s="312">
        <v>52.560000000000009</v>
      </c>
      <c r="AC238" s="317">
        <v>8409.6000000000022</v>
      </c>
      <c r="AD238" s="318" t="s">
        <v>30</v>
      </c>
      <c r="AE238" s="319"/>
      <c r="AF238" s="320"/>
      <c r="AG238" s="311"/>
      <c r="AH238" s="137"/>
      <c r="AI238" s="321"/>
      <c r="AJ238" s="322"/>
      <c r="AK238" s="322">
        <f t="shared" si="15"/>
        <v>0</v>
      </c>
      <c r="AL238" s="323">
        <f t="shared" si="16"/>
        <v>0</v>
      </c>
      <c r="AM238" s="324"/>
      <c r="AN238" s="309">
        <f t="shared" si="17"/>
        <v>0</v>
      </c>
      <c r="AO238" s="312"/>
      <c r="AP238" s="317">
        <f t="shared" si="18"/>
        <v>0</v>
      </c>
      <c r="AQ238" s="325"/>
      <c r="AR238" s="326"/>
      <c r="AS238" s="325"/>
      <c r="AT238" s="326"/>
      <c r="AU238" s="325"/>
      <c r="AV238" s="326"/>
      <c r="AW238" s="325"/>
      <c r="AX238" s="327"/>
      <c r="AY238" s="328">
        <f t="shared" si="19"/>
        <v>0</v>
      </c>
    </row>
    <row r="239" spans="2:51" ht="22.5" customHeight="1">
      <c r="B239" s="302" t="s">
        <v>905</v>
      </c>
      <c r="C239" s="303" t="s">
        <v>772</v>
      </c>
      <c r="D239" s="304"/>
      <c r="E239" s="305">
        <v>0</v>
      </c>
      <c r="F239" s="306"/>
      <c r="G239" s="307"/>
      <c r="H239" s="308">
        <v>24</v>
      </c>
      <c r="I239" s="309">
        <v>365</v>
      </c>
      <c r="J239" s="310" t="s">
        <v>999</v>
      </c>
      <c r="K239" s="287" t="s">
        <v>552</v>
      </c>
      <c r="L239" s="288">
        <v>1</v>
      </c>
      <c r="M239" s="311" t="s">
        <v>553</v>
      </c>
      <c r="N239" s="311">
        <v>0</v>
      </c>
      <c r="O239" s="311">
        <v>0</v>
      </c>
      <c r="P239" s="311" t="s">
        <v>136</v>
      </c>
      <c r="Q239" s="311" t="s">
        <v>373</v>
      </c>
      <c r="R239" s="311" t="s">
        <v>135</v>
      </c>
      <c r="S239" s="311">
        <v>0</v>
      </c>
      <c r="T239" s="312">
        <v>3</v>
      </c>
      <c r="U239" s="312">
        <v>1</v>
      </c>
      <c r="V239" s="313">
        <v>1</v>
      </c>
      <c r="W239" s="314"/>
      <c r="X239" s="314"/>
      <c r="Y239" s="315">
        <v>1</v>
      </c>
      <c r="Z239" s="316">
        <v>1</v>
      </c>
      <c r="AA239" s="313">
        <v>0</v>
      </c>
      <c r="AB239" s="312">
        <v>26.280000000000005</v>
      </c>
      <c r="AC239" s="317">
        <v>4204.8000000000011</v>
      </c>
      <c r="AD239" s="318" t="s">
        <v>30</v>
      </c>
      <c r="AE239" s="319"/>
      <c r="AF239" s="320"/>
      <c r="AG239" s="311"/>
      <c r="AH239" s="137"/>
      <c r="AI239" s="321"/>
      <c r="AJ239" s="322"/>
      <c r="AK239" s="322">
        <f t="shared" si="15"/>
        <v>0</v>
      </c>
      <c r="AL239" s="323">
        <f t="shared" si="16"/>
        <v>0</v>
      </c>
      <c r="AM239" s="324"/>
      <c r="AN239" s="309">
        <f t="shared" si="17"/>
        <v>0</v>
      </c>
      <c r="AO239" s="312"/>
      <c r="AP239" s="317">
        <f t="shared" si="18"/>
        <v>0</v>
      </c>
      <c r="AQ239" s="325"/>
      <c r="AR239" s="326"/>
      <c r="AS239" s="325"/>
      <c r="AT239" s="326"/>
      <c r="AU239" s="325"/>
      <c r="AV239" s="326"/>
      <c r="AW239" s="325"/>
      <c r="AX239" s="327"/>
      <c r="AY239" s="328">
        <f t="shared" si="19"/>
        <v>0</v>
      </c>
    </row>
    <row r="240" spans="2:51" ht="22.5" customHeight="1">
      <c r="B240" s="302" t="s">
        <v>896</v>
      </c>
      <c r="C240" s="303" t="s">
        <v>772</v>
      </c>
      <c r="D240" s="304"/>
      <c r="E240" s="305">
        <v>0</v>
      </c>
      <c r="F240" s="306"/>
      <c r="G240" s="307"/>
      <c r="H240" s="308">
        <v>24</v>
      </c>
      <c r="I240" s="309">
        <v>365</v>
      </c>
      <c r="J240" s="310" t="s">
        <v>992</v>
      </c>
      <c r="K240" s="287" t="s">
        <v>552</v>
      </c>
      <c r="L240" s="288">
        <v>1</v>
      </c>
      <c r="M240" s="311" t="s">
        <v>553</v>
      </c>
      <c r="N240" s="311">
        <v>0</v>
      </c>
      <c r="O240" s="311">
        <v>0</v>
      </c>
      <c r="P240" s="311" t="s">
        <v>136</v>
      </c>
      <c r="Q240" s="311" t="s">
        <v>373</v>
      </c>
      <c r="R240" s="311" t="s">
        <v>135</v>
      </c>
      <c r="S240" s="311">
        <v>0</v>
      </c>
      <c r="T240" s="312">
        <v>3</v>
      </c>
      <c r="U240" s="312">
        <v>5</v>
      </c>
      <c r="V240" s="313">
        <v>5</v>
      </c>
      <c r="W240" s="314"/>
      <c r="X240" s="314"/>
      <c r="Y240" s="315">
        <v>5</v>
      </c>
      <c r="Z240" s="316">
        <v>5</v>
      </c>
      <c r="AA240" s="313">
        <v>0</v>
      </c>
      <c r="AB240" s="312">
        <v>131.40000000000003</v>
      </c>
      <c r="AC240" s="317">
        <v>21024.000000000007</v>
      </c>
      <c r="AD240" s="318" t="s">
        <v>30</v>
      </c>
      <c r="AE240" s="319"/>
      <c r="AF240" s="320"/>
      <c r="AG240" s="311"/>
      <c r="AH240" s="137"/>
      <c r="AI240" s="321"/>
      <c r="AJ240" s="322"/>
      <c r="AK240" s="322">
        <f t="shared" si="15"/>
        <v>0</v>
      </c>
      <c r="AL240" s="323">
        <f t="shared" si="16"/>
        <v>0</v>
      </c>
      <c r="AM240" s="324"/>
      <c r="AN240" s="309">
        <f t="shared" si="17"/>
        <v>0</v>
      </c>
      <c r="AO240" s="312"/>
      <c r="AP240" s="317">
        <f t="shared" si="18"/>
        <v>0</v>
      </c>
      <c r="AQ240" s="325"/>
      <c r="AR240" s="326"/>
      <c r="AS240" s="325"/>
      <c r="AT240" s="326"/>
      <c r="AU240" s="325"/>
      <c r="AV240" s="326"/>
      <c r="AW240" s="325"/>
      <c r="AX240" s="327"/>
      <c r="AY240" s="328">
        <f t="shared" si="19"/>
        <v>0</v>
      </c>
    </row>
    <row r="241" spans="2:51" ht="22.5" customHeight="1">
      <c r="B241" s="302" t="s">
        <v>896</v>
      </c>
      <c r="C241" s="303" t="s">
        <v>772</v>
      </c>
      <c r="D241" s="304"/>
      <c r="E241" s="305">
        <v>0</v>
      </c>
      <c r="F241" s="306"/>
      <c r="G241" s="307"/>
      <c r="H241" s="308">
        <v>24</v>
      </c>
      <c r="I241" s="309">
        <v>365</v>
      </c>
      <c r="J241" s="310" t="s">
        <v>980</v>
      </c>
      <c r="K241" s="287" t="s">
        <v>552</v>
      </c>
      <c r="L241" s="288">
        <v>1</v>
      </c>
      <c r="M241" s="311" t="s">
        <v>371</v>
      </c>
      <c r="N241" s="311">
        <v>0</v>
      </c>
      <c r="O241" s="311">
        <v>0</v>
      </c>
      <c r="P241" s="311" t="s">
        <v>379</v>
      </c>
      <c r="Q241" s="311" t="s">
        <v>981</v>
      </c>
      <c r="R241" s="311" t="s">
        <v>982</v>
      </c>
      <c r="S241" s="311">
        <v>0</v>
      </c>
      <c r="T241" s="312">
        <v>2.2000000000000002</v>
      </c>
      <c r="U241" s="312">
        <v>6</v>
      </c>
      <c r="V241" s="313">
        <v>6</v>
      </c>
      <c r="W241" s="314"/>
      <c r="X241" s="314"/>
      <c r="Y241" s="315">
        <v>6</v>
      </c>
      <c r="Z241" s="316">
        <v>6</v>
      </c>
      <c r="AA241" s="313">
        <v>0</v>
      </c>
      <c r="AB241" s="312">
        <v>115.63199999999999</v>
      </c>
      <c r="AC241" s="317">
        <v>18501.12</v>
      </c>
      <c r="AD241" s="318" t="s">
        <v>30</v>
      </c>
      <c r="AE241" s="319"/>
      <c r="AF241" s="320"/>
      <c r="AG241" s="311"/>
      <c r="AH241" s="137"/>
      <c r="AI241" s="321"/>
      <c r="AJ241" s="322"/>
      <c r="AK241" s="322">
        <f t="shared" si="15"/>
        <v>0</v>
      </c>
      <c r="AL241" s="323">
        <f t="shared" si="16"/>
        <v>0</v>
      </c>
      <c r="AM241" s="324"/>
      <c r="AN241" s="309">
        <f t="shared" si="17"/>
        <v>0</v>
      </c>
      <c r="AO241" s="312"/>
      <c r="AP241" s="317">
        <f t="shared" si="18"/>
        <v>0</v>
      </c>
      <c r="AQ241" s="325"/>
      <c r="AR241" s="326"/>
      <c r="AS241" s="325"/>
      <c r="AT241" s="326"/>
      <c r="AU241" s="325"/>
      <c r="AV241" s="326"/>
      <c r="AW241" s="325"/>
      <c r="AX241" s="327"/>
      <c r="AY241" s="328">
        <f t="shared" si="19"/>
        <v>0</v>
      </c>
    </row>
    <row r="242" spans="2:51" ht="22.5" customHeight="1">
      <c r="B242" s="302" t="s">
        <v>896</v>
      </c>
      <c r="C242" s="303" t="s">
        <v>772</v>
      </c>
      <c r="D242" s="304"/>
      <c r="E242" s="305">
        <v>0</v>
      </c>
      <c r="F242" s="306"/>
      <c r="G242" s="307"/>
      <c r="H242" s="308">
        <v>24</v>
      </c>
      <c r="I242" s="309">
        <v>365</v>
      </c>
      <c r="J242" s="310" t="s">
        <v>993</v>
      </c>
      <c r="K242" s="287" t="s">
        <v>976</v>
      </c>
      <c r="L242" s="288">
        <v>1</v>
      </c>
      <c r="M242" s="311" t="s">
        <v>548</v>
      </c>
      <c r="N242" s="311">
        <v>0</v>
      </c>
      <c r="O242" s="311" t="s">
        <v>977</v>
      </c>
      <c r="P242" s="311" t="s">
        <v>978</v>
      </c>
      <c r="Q242" s="311">
        <v>0</v>
      </c>
      <c r="R242" s="311">
        <v>0</v>
      </c>
      <c r="S242" s="311">
        <v>0</v>
      </c>
      <c r="T242" s="312">
        <v>48</v>
      </c>
      <c r="U242" s="312">
        <v>2</v>
      </c>
      <c r="V242" s="313">
        <v>2</v>
      </c>
      <c r="W242" s="314"/>
      <c r="X242" s="314"/>
      <c r="Y242" s="315">
        <v>2</v>
      </c>
      <c r="Z242" s="316">
        <v>2</v>
      </c>
      <c r="AA242" s="313">
        <v>0</v>
      </c>
      <c r="AB242" s="312">
        <v>840.96000000000015</v>
      </c>
      <c r="AC242" s="317">
        <v>134553.60000000003</v>
      </c>
      <c r="AD242" s="318" t="s">
        <v>30</v>
      </c>
      <c r="AE242" s="319"/>
      <c r="AF242" s="320"/>
      <c r="AG242" s="311"/>
      <c r="AH242" s="137"/>
      <c r="AI242" s="321"/>
      <c r="AJ242" s="322"/>
      <c r="AK242" s="322">
        <f t="shared" si="15"/>
        <v>0</v>
      </c>
      <c r="AL242" s="323">
        <f t="shared" si="16"/>
        <v>0</v>
      </c>
      <c r="AM242" s="324"/>
      <c r="AN242" s="309">
        <f t="shared" si="17"/>
        <v>0</v>
      </c>
      <c r="AO242" s="312"/>
      <c r="AP242" s="317">
        <f t="shared" si="18"/>
        <v>0</v>
      </c>
      <c r="AQ242" s="325"/>
      <c r="AR242" s="326"/>
      <c r="AS242" s="325"/>
      <c r="AT242" s="326"/>
      <c r="AU242" s="325"/>
      <c r="AV242" s="326"/>
      <c r="AW242" s="325"/>
      <c r="AX242" s="327"/>
      <c r="AY242" s="328">
        <f t="shared" si="19"/>
        <v>0</v>
      </c>
    </row>
    <row r="243" spans="2:51" ht="22.5" customHeight="1">
      <c r="B243" s="302" t="s">
        <v>896</v>
      </c>
      <c r="C243" s="303" t="s">
        <v>897</v>
      </c>
      <c r="D243" s="304"/>
      <c r="E243" s="305">
        <v>0</v>
      </c>
      <c r="F243" s="306"/>
      <c r="G243" s="307"/>
      <c r="H243" s="308">
        <v>24</v>
      </c>
      <c r="I243" s="309">
        <v>365</v>
      </c>
      <c r="J243" s="310" t="s">
        <v>985</v>
      </c>
      <c r="K243" s="287" t="s">
        <v>552</v>
      </c>
      <c r="L243" s="288">
        <v>1</v>
      </c>
      <c r="M243" s="311" t="s">
        <v>553</v>
      </c>
      <c r="N243" s="311">
        <v>0</v>
      </c>
      <c r="O243" s="311">
        <v>0</v>
      </c>
      <c r="P243" s="311" t="s">
        <v>136</v>
      </c>
      <c r="Q243" s="311" t="s">
        <v>373</v>
      </c>
      <c r="R243" s="311" t="s">
        <v>554</v>
      </c>
      <c r="S243" s="311">
        <v>0</v>
      </c>
      <c r="T243" s="312">
        <v>3</v>
      </c>
      <c r="U243" s="312">
        <v>2</v>
      </c>
      <c r="V243" s="313">
        <v>2</v>
      </c>
      <c r="W243" s="314"/>
      <c r="X243" s="314"/>
      <c r="Y243" s="315">
        <v>2</v>
      </c>
      <c r="Z243" s="316">
        <v>2</v>
      </c>
      <c r="AA243" s="313">
        <v>0</v>
      </c>
      <c r="AB243" s="312">
        <v>52.560000000000009</v>
      </c>
      <c r="AC243" s="317">
        <v>8409.6000000000022</v>
      </c>
      <c r="AD243" s="318" t="s">
        <v>30</v>
      </c>
      <c r="AE243" s="319"/>
      <c r="AF243" s="320"/>
      <c r="AG243" s="311"/>
      <c r="AH243" s="137"/>
      <c r="AI243" s="321"/>
      <c r="AJ243" s="322"/>
      <c r="AK243" s="322">
        <f t="shared" si="15"/>
        <v>0</v>
      </c>
      <c r="AL243" s="323">
        <f t="shared" si="16"/>
        <v>0</v>
      </c>
      <c r="AM243" s="324"/>
      <c r="AN243" s="309">
        <f t="shared" si="17"/>
        <v>0</v>
      </c>
      <c r="AO243" s="312"/>
      <c r="AP243" s="317">
        <f t="shared" si="18"/>
        <v>0</v>
      </c>
      <c r="AQ243" s="325"/>
      <c r="AR243" s="326"/>
      <c r="AS243" s="325"/>
      <c r="AT243" s="326"/>
      <c r="AU243" s="325"/>
      <c r="AV243" s="326"/>
      <c r="AW243" s="325"/>
      <c r="AX243" s="327"/>
      <c r="AY243" s="328">
        <f t="shared" si="19"/>
        <v>0</v>
      </c>
    </row>
    <row r="244" spans="2:51" ht="22.5" customHeight="1">
      <c r="B244" s="302" t="s">
        <v>896</v>
      </c>
      <c r="C244" s="303" t="s">
        <v>913</v>
      </c>
      <c r="D244" s="304"/>
      <c r="E244" s="305">
        <v>0</v>
      </c>
      <c r="F244" s="306"/>
      <c r="G244" s="307"/>
      <c r="H244" s="308">
        <v>24</v>
      </c>
      <c r="I244" s="309">
        <v>365</v>
      </c>
      <c r="J244" s="310" t="s">
        <v>1000</v>
      </c>
      <c r="K244" s="287" t="s">
        <v>552</v>
      </c>
      <c r="L244" s="288">
        <v>1</v>
      </c>
      <c r="M244" s="311" t="s">
        <v>553</v>
      </c>
      <c r="N244" s="311">
        <v>0</v>
      </c>
      <c r="O244" s="311">
        <v>0</v>
      </c>
      <c r="P244" s="311" t="s">
        <v>136</v>
      </c>
      <c r="Q244" s="311" t="s">
        <v>373</v>
      </c>
      <c r="R244" s="311" t="s">
        <v>554</v>
      </c>
      <c r="S244" s="311">
        <v>0</v>
      </c>
      <c r="T244" s="312">
        <v>3</v>
      </c>
      <c r="U244" s="312">
        <v>2</v>
      </c>
      <c r="V244" s="313">
        <v>2</v>
      </c>
      <c r="W244" s="314"/>
      <c r="X244" s="314"/>
      <c r="Y244" s="315">
        <v>2</v>
      </c>
      <c r="Z244" s="316">
        <v>2</v>
      </c>
      <c r="AA244" s="313">
        <v>0</v>
      </c>
      <c r="AB244" s="312">
        <v>52.560000000000009</v>
      </c>
      <c r="AC244" s="317">
        <v>8409.6000000000022</v>
      </c>
      <c r="AD244" s="318" t="s">
        <v>30</v>
      </c>
      <c r="AE244" s="319"/>
      <c r="AF244" s="320"/>
      <c r="AG244" s="311"/>
      <c r="AH244" s="137"/>
      <c r="AI244" s="321"/>
      <c r="AJ244" s="322"/>
      <c r="AK244" s="322">
        <f t="shared" si="15"/>
        <v>0</v>
      </c>
      <c r="AL244" s="323">
        <f t="shared" si="16"/>
        <v>0</v>
      </c>
      <c r="AM244" s="324"/>
      <c r="AN244" s="309">
        <f t="shared" si="17"/>
        <v>0</v>
      </c>
      <c r="AO244" s="312"/>
      <c r="AP244" s="317">
        <f t="shared" si="18"/>
        <v>0</v>
      </c>
      <c r="AQ244" s="325"/>
      <c r="AR244" s="326"/>
      <c r="AS244" s="325"/>
      <c r="AT244" s="326"/>
      <c r="AU244" s="325"/>
      <c r="AV244" s="326"/>
      <c r="AW244" s="325"/>
      <c r="AX244" s="327"/>
      <c r="AY244" s="328">
        <f t="shared" si="19"/>
        <v>0</v>
      </c>
    </row>
    <row r="245" spans="2:51" ht="22.5" customHeight="1">
      <c r="B245" s="302" t="s">
        <v>896</v>
      </c>
      <c r="C245" s="303" t="s">
        <v>930</v>
      </c>
      <c r="D245" s="304"/>
      <c r="E245" s="305">
        <v>0</v>
      </c>
      <c r="F245" s="306"/>
      <c r="G245" s="307"/>
      <c r="H245" s="308">
        <v>24</v>
      </c>
      <c r="I245" s="309">
        <v>365</v>
      </c>
      <c r="J245" s="310" t="s">
        <v>992</v>
      </c>
      <c r="K245" s="287" t="s">
        <v>552</v>
      </c>
      <c r="L245" s="288">
        <v>1</v>
      </c>
      <c r="M245" s="311" t="s">
        <v>553</v>
      </c>
      <c r="N245" s="311">
        <v>0</v>
      </c>
      <c r="O245" s="311">
        <v>0</v>
      </c>
      <c r="P245" s="311" t="s">
        <v>136</v>
      </c>
      <c r="Q245" s="311" t="s">
        <v>373</v>
      </c>
      <c r="R245" s="311" t="s">
        <v>135</v>
      </c>
      <c r="S245" s="311">
        <v>0</v>
      </c>
      <c r="T245" s="312">
        <v>3</v>
      </c>
      <c r="U245" s="312">
        <v>2</v>
      </c>
      <c r="V245" s="313">
        <v>2</v>
      </c>
      <c r="W245" s="314"/>
      <c r="X245" s="314"/>
      <c r="Y245" s="315">
        <v>2</v>
      </c>
      <c r="Z245" s="316">
        <v>2</v>
      </c>
      <c r="AA245" s="313">
        <v>0</v>
      </c>
      <c r="AB245" s="312">
        <v>52.560000000000009</v>
      </c>
      <c r="AC245" s="317">
        <v>8409.6000000000022</v>
      </c>
      <c r="AD245" s="318" t="s">
        <v>30</v>
      </c>
      <c r="AE245" s="319"/>
      <c r="AF245" s="320"/>
      <c r="AG245" s="311"/>
      <c r="AH245" s="137"/>
      <c r="AI245" s="321"/>
      <c r="AJ245" s="322"/>
      <c r="AK245" s="322">
        <f t="shared" si="15"/>
        <v>0</v>
      </c>
      <c r="AL245" s="323">
        <f t="shared" si="16"/>
        <v>0</v>
      </c>
      <c r="AM245" s="324"/>
      <c r="AN245" s="309">
        <f t="shared" si="17"/>
        <v>0</v>
      </c>
      <c r="AO245" s="312"/>
      <c r="AP245" s="317">
        <f t="shared" si="18"/>
        <v>0</v>
      </c>
      <c r="AQ245" s="325"/>
      <c r="AR245" s="326"/>
      <c r="AS245" s="325"/>
      <c r="AT245" s="326"/>
      <c r="AU245" s="325"/>
      <c r="AV245" s="326"/>
      <c r="AW245" s="325"/>
      <c r="AX245" s="327"/>
      <c r="AY245" s="328">
        <f t="shared" si="19"/>
        <v>0</v>
      </c>
    </row>
    <row r="246" spans="2:51" ht="22.5" customHeight="1">
      <c r="B246" s="302" t="s">
        <v>896</v>
      </c>
      <c r="C246" s="303" t="s">
        <v>934</v>
      </c>
      <c r="D246" s="304"/>
      <c r="E246" s="305">
        <v>0</v>
      </c>
      <c r="F246" s="306"/>
      <c r="G246" s="307"/>
      <c r="H246" s="308">
        <v>24</v>
      </c>
      <c r="I246" s="309">
        <v>365</v>
      </c>
      <c r="J246" s="310" t="s">
        <v>992</v>
      </c>
      <c r="K246" s="287" t="s">
        <v>552</v>
      </c>
      <c r="L246" s="288">
        <v>1</v>
      </c>
      <c r="M246" s="311" t="s">
        <v>553</v>
      </c>
      <c r="N246" s="311">
        <v>0</v>
      </c>
      <c r="O246" s="311">
        <v>0</v>
      </c>
      <c r="P246" s="311" t="s">
        <v>136</v>
      </c>
      <c r="Q246" s="311" t="s">
        <v>373</v>
      </c>
      <c r="R246" s="311" t="s">
        <v>135</v>
      </c>
      <c r="S246" s="311">
        <v>0</v>
      </c>
      <c r="T246" s="312">
        <v>3</v>
      </c>
      <c r="U246" s="312">
        <v>1</v>
      </c>
      <c r="V246" s="313">
        <v>1</v>
      </c>
      <c r="W246" s="314"/>
      <c r="X246" s="314"/>
      <c r="Y246" s="315">
        <v>1</v>
      </c>
      <c r="Z246" s="316">
        <v>1</v>
      </c>
      <c r="AA246" s="313">
        <v>0</v>
      </c>
      <c r="AB246" s="312">
        <v>26.280000000000005</v>
      </c>
      <c r="AC246" s="317">
        <v>4204.8000000000011</v>
      </c>
      <c r="AD246" s="318" t="s">
        <v>30</v>
      </c>
      <c r="AE246" s="319"/>
      <c r="AF246" s="320"/>
      <c r="AG246" s="311"/>
      <c r="AH246" s="137"/>
      <c r="AI246" s="321"/>
      <c r="AJ246" s="322"/>
      <c r="AK246" s="322">
        <f t="shared" si="15"/>
        <v>0</v>
      </c>
      <c r="AL246" s="323">
        <f t="shared" si="16"/>
        <v>0</v>
      </c>
      <c r="AM246" s="324"/>
      <c r="AN246" s="309">
        <f t="shared" si="17"/>
        <v>0</v>
      </c>
      <c r="AO246" s="312"/>
      <c r="AP246" s="317">
        <f t="shared" si="18"/>
        <v>0</v>
      </c>
      <c r="AQ246" s="325"/>
      <c r="AR246" s="326"/>
      <c r="AS246" s="325"/>
      <c r="AT246" s="326"/>
      <c r="AU246" s="325"/>
      <c r="AV246" s="326"/>
      <c r="AW246" s="325"/>
      <c r="AX246" s="327"/>
      <c r="AY246" s="328">
        <f t="shared" si="19"/>
        <v>0</v>
      </c>
    </row>
    <row r="247" spans="2:51" ht="22.5" customHeight="1">
      <c r="B247" s="302" t="s">
        <v>896</v>
      </c>
      <c r="C247" s="303" t="s">
        <v>934</v>
      </c>
      <c r="D247" s="304"/>
      <c r="E247" s="305">
        <v>0</v>
      </c>
      <c r="F247" s="306"/>
      <c r="G247" s="307"/>
      <c r="H247" s="308">
        <v>24</v>
      </c>
      <c r="I247" s="309">
        <v>365</v>
      </c>
      <c r="J247" s="310" t="s">
        <v>998</v>
      </c>
      <c r="K247" s="287" t="s">
        <v>552</v>
      </c>
      <c r="L247" s="288">
        <v>1</v>
      </c>
      <c r="M247" s="311" t="s">
        <v>371</v>
      </c>
      <c r="N247" s="311">
        <v>0</v>
      </c>
      <c r="O247" s="311">
        <v>0</v>
      </c>
      <c r="P247" s="311" t="s">
        <v>379</v>
      </c>
      <c r="Q247" s="311" t="s">
        <v>981</v>
      </c>
      <c r="R247" s="311" t="s">
        <v>982</v>
      </c>
      <c r="S247" s="311">
        <v>0</v>
      </c>
      <c r="T247" s="312">
        <v>2.2000000000000002</v>
      </c>
      <c r="U247" s="312">
        <v>2</v>
      </c>
      <c r="V247" s="313">
        <v>2</v>
      </c>
      <c r="W247" s="314"/>
      <c r="X247" s="314"/>
      <c r="Y247" s="315">
        <v>2</v>
      </c>
      <c r="Z247" s="316">
        <v>2</v>
      </c>
      <c r="AA247" s="313">
        <v>0</v>
      </c>
      <c r="AB247" s="312">
        <v>38.543999999999997</v>
      </c>
      <c r="AC247" s="317">
        <v>6167.0399999999991</v>
      </c>
      <c r="AD247" s="318" t="s">
        <v>30</v>
      </c>
      <c r="AE247" s="319"/>
      <c r="AF247" s="320"/>
      <c r="AG247" s="311"/>
      <c r="AH247" s="137"/>
      <c r="AI247" s="321"/>
      <c r="AJ247" s="322"/>
      <c r="AK247" s="322">
        <f t="shared" si="15"/>
        <v>0</v>
      </c>
      <c r="AL247" s="323">
        <f t="shared" si="16"/>
        <v>0</v>
      </c>
      <c r="AM247" s="324"/>
      <c r="AN247" s="309">
        <f t="shared" si="17"/>
        <v>0</v>
      </c>
      <c r="AO247" s="312"/>
      <c r="AP247" s="317">
        <f t="shared" si="18"/>
        <v>0</v>
      </c>
      <c r="AQ247" s="325"/>
      <c r="AR247" s="326"/>
      <c r="AS247" s="325"/>
      <c r="AT247" s="326"/>
      <c r="AU247" s="325"/>
      <c r="AV247" s="326"/>
      <c r="AW247" s="325"/>
      <c r="AX247" s="327"/>
      <c r="AY247" s="328">
        <f t="shared" si="19"/>
        <v>0</v>
      </c>
    </row>
    <row r="248" spans="2:51" ht="22.5" customHeight="1">
      <c r="B248" s="302" t="s">
        <v>896</v>
      </c>
      <c r="C248" s="303" t="s">
        <v>934</v>
      </c>
      <c r="D248" s="304"/>
      <c r="E248" s="305">
        <v>0</v>
      </c>
      <c r="F248" s="306"/>
      <c r="G248" s="307"/>
      <c r="H248" s="308">
        <v>24</v>
      </c>
      <c r="I248" s="309">
        <v>365</v>
      </c>
      <c r="J248" s="310" t="s">
        <v>985</v>
      </c>
      <c r="K248" s="287" t="s">
        <v>552</v>
      </c>
      <c r="L248" s="288">
        <v>1</v>
      </c>
      <c r="M248" s="311" t="s">
        <v>553</v>
      </c>
      <c r="N248" s="311">
        <v>0</v>
      </c>
      <c r="O248" s="311">
        <v>0</v>
      </c>
      <c r="P248" s="311" t="s">
        <v>136</v>
      </c>
      <c r="Q248" s="311" t="s">
        <v>373</v>
      </c>
      <c r="R248" s="311" t="s">
        <v>554</v>
      </c>
      <c r="S248" s="311">
        <v>0</v>
      </c>
      <c r="T248" s="312">
        <v>3</v>
      </c>
      <c r="U248" s="312">
        <v>2</v>
      </c>
      <c r="V248" s="313">
        <v>2</v>
      </c>
      <c r="W248" s="314"/>
      <c r="X248" s="314"/>
      <c r="Y248" s="315">
        <v>2</v>
      </c>
      <c r="Z248" s="316">
        <v>2</v>
      </c>
      <c r="AA248" s="313">
        <v>0</v>
      </c>
      <c r="AB248" s="312">
        <v>52.560000000000009</v>
      </c>
      <c r="AC248" s="317">
        <v>8409.6000000000022</v>
      </c>
      <c r="AD248" s="318" t="s">
        <v>30</v>
      </c>
      <c r="AE248" s="319"/>
      <c r="AF248" s="320"/>
      <c r="AG248" s="311"/>
      <c r="AH248" s="137"/>
      <c r="AI248" s="321"/>
      <c r="AJ248" s="322"/>
      <c r="AK248" s="322">
        <f t="shared" si="15"/>
        <v>0</v>
      </c>
      <c r="AL248" s="323">
        <f t="shared" si="16"/>
        <v>0</v>
      </c>
      <c r="AM248" s="324"/>
      <c r="AN248" s="309">
        <f t="shared" si="17"/>
        <v>0</v>
      </c>
      <c r="AO248" s="312"/>
      <c r="AP248" s="317">
        <f t="shared" si="18"/>
        <v>0</v>
      </c>
      <c r="AQ248" s="325"/>
      <c r="AR248" s="326"/>
      <c r="AS248" s="325"/>
      <c r="AT248" s="326"/>
      <c r="AU248" s="325"/>
      <c r="AV248" s="326"/>
      <c r="AW248" s="325"/>
      <c r="AX248" s="327"/>
      <c r="AY248" s="328">
        <f t="shared" si="19"/>
        <v>0</v>
      </c>
    </row>
    <row r="249" spans="2:51" ht="22.5" customHeight="1">
      <c r="B249" s="302" t="s">
        <v>896</v>
      </c>
      <c r="C249" s="303" t="s">
        <v>934</v>
      </c>
      <c r="D249" s="304"/>
      <c r="E249" s="305">
        <v>0</v>
      </c>
      <c r="F249" s="306"/>
      <c r="G249" s="307"/>
      <c r="H249" s="308">
        <v>24</v>
      </c>
      <c r="I249" s="309">
        <v>365</v>
      </c>
      <c r="J249" s="310" t="s">
        <v>1001</v>
      </c>
      <c r="K249" s="287" t="s">
        <v>976</v>
      </c>
      <c r="L249" s="288">
        <v>1</v>
      </c>
      <c r="M249" s="311" t="s">
        <v>548</v>
      </c>
      <c r="N249" s="311">
        <v>0</v>
      </c>
      <c r="O249" s="311" t="s">
        <v>977</v>
      </c>
      <c r="P249" s="311" t="s">
        <v>978</v>
      </c>
      <c r="Q249" s="311">
        <v>0</v>
      </c>
      <c r="R249" s="311">
        <v>0</v>
      </c>
      <c r="S249" s="311">
        <v>0</v>
      </c>
      <c r="T249" s="312">
        <v>48</v>
      </c>
      <c r="U249" s="312">
        <v>1</v>
      </c>
      <c r="V249" s="313">
        <v>1</v>
      </c>
      <c r="W249" s="314"/>
      <c r="X249" s="314"/>
      <c r="Y249" s="315">
        <v>1</v>
      </c>
      <c r="Z249" s="316">
        <v>1</v>
      </c>
      <c r="AA249" s="313">
        <v>0</v>
      </c>
      <c r="AB249" s="312">
        <v>420.48000000000008</v>
      </c>
      <c r="AC249" s="317">
        <v>67276.800000000017</v>
      </c>
      <c r="AD249" s="318" t="s">
        <v>30</v>
      </c>
      <c r="AE249" s="319"/>
      <c r="AF249" s="320"/>
      <c r="AG249" s="311"/>
      <c r="AH249" s="137"/>
      <c r="AI249" s="321"/>
      <c r="AJ249" s="322"/>
      <c r="AK249" s="322">
        <f t="shared" si="15"/>
        <v>0</v>
      </c>
      <c r="AL249" s="323">
        <f t="shared" si="16"/>
        <v>0</v>
      </c>
      <c r="AM249" s="324"/>
      <c r="AN249" s="309">
        <f t="shared" si="17"/>
        <v>0</v>
      </c>
      <c r="AO249" s="312"/>
      <c r="AP249" s="317">
        <f t="shared" si="18"/>
        <v>0</v>
      </c>
      <c r="AQ249" s="325"/>
      <c r="AR249" s="326"/>
      <c r="AS249" s="325"/>
      <c r="AT249" s="326"/>
      <c r="AU249" s="325"/>
      <c r="AV249" s="326"/>
      <c r="AW249" s="325"/>
      <c r="AX249" s="327"/>
      <c r="AY249" s="328">
        <f t="shared" si="19"/>
        <v>0</v>
      </c>
    </row>
    <row r="250" spans="2:51" ht="22.5" customHeight="1">
      <c r="B250" s="302" t="s">
        <v>896</v>
      </c>
      <c r="C250" s="303" t="s">
        <v>1002</v>
      </c>
      <c r="D250" s="304"/>
      <c r="E250" s="305">
        <v>0</v>
      </c>
      <c r="F250" s="306"/>
      <c r="G250" s="307"/>
      <c r="H250" s="308">
        <v>24</v>
      </c>
      <c r="I250" s="309">
        <v>365</v>
      </c>
      <c r="J250" s="310" t="s">
        <v>992</v>
      </c>
      <c r="K250" s="287" t="s">
        <v>552</v>
      </c>
      <c r="L250" s="288">
        <v>1</v>
      </c>
      <c r="M250" s="311" t="s">
        <v>553</v>
      </c>
      <c r="N250" s="311">
        <v>0</v>
      </c>
      <c r="O250" s="311">
        <v>0</v>
      </c>
      <c r="P250" s="311" t="s">
        <v>136</v>
      </c>
      <c r="Q250" s="311" t="s">
        <v>373</v>
      </c>
      <c r="R250" s="311" t="s">
        <v>135</v>
      </c>
      <c r="S250" s="311">
        <v>0</v>
      </c>
      <c r="T250" s="312">
        <v>3</v>
      </c>
      <c r="U250" s="312">
        <v>1</v>
      </c>
      <c r="V250" s="313">
        <v>1</v>
      </c>
      <c r="W250" s="314"/>
      <c r="X250" s="314"/>
      <c r="Y250" s="315">
        <v>1</v>
      </c>
      <c r="Z250" s="316">
        <v>1</v>
      </c>
      <c r="AA250" s="313">
        <v>0</v>
      </c>
      <c r="AB250" s="312">
        <v>26.280000000000005</v>
      </c>
      <c r="AC250" s="317">
        <v>4204.8000000000011</v>
      </c>
      <c r="AD250" s="329" t="s">
        <v>30</v>
      </c>
      <c r="AE250" s="319"/>
      <c r="AF250" s="320"/>
      <c r="AG250" s="311"/>
      <c r="AH250" s="137"/>
      <c r="AI250" s="321"/>
      <c r="AJ250" s="322"/>
      <c r="AK250" s="322">
        <f t="shared" si="15"/>
        <v>0</v>
      </c>
      <c r="AL250" s="323">
        <f t="shared" si="16"/>
        <v>0</v>
      </c>
      <c r="AM250" s="324"/>
      <c r="AN250" s="309">
        <f t="shared" si="17"/>
        <v>0</v>
      </c>
      <c r="AO250" s="312"/>
      <c r="AP250" s="317">
        <f t="shared" si="18"/>
        <v>0</v>
      </c>
      <c r="AQ250" s="325"/>
      <c r="AR250" s="326"/>
      <c r="AS250" s="325"/>
      <c r="AT250" s="326"/>
      <c r="AU250" s="325"/>
      <c r="AV250" s="326"/>
      <c r="AW250" s="325"/>
      <c r="AX250" s="327"/>
      <c r="AY250" s="328">
        <f t="shared" si="19"/>
        <v>0</v>
      </c>
    </row>
    <row r="251" spans="2:51" ht="22.5" customHeight="1">
      <c r="B251" s="302" t="s">
        <v>896</v>
      </c>
      <c r="C251" s="303" t="s">
        <v>956</v>
      </c>
      <c r="D251" s="304"/>
      <c r="E251" s="305">
        <v>0</v>
      </c>
      <c r="F251" s="306"/>
      <c r="G251" s="307"/>
      <c r="H251" s="308">
        <v>24</v>
      </c>
      <c r="I251" s="309">
        <v>365</v>
      </c>
      <c r="J251" s="310" t="s">
        <v>980</v>
      </c>
      <c r="K251" s="287" t="s">
        <v>552</v>
      </c>
      <c r="L251" s="288">
        <v>1</v>
      </c>
      <c r="M251" s="311" t="s">
        <v>371</v>
      </c>
      <c r="N251" s="311">
        <v>0</v>
      </c>
      <c r="O251" s="311">
        <v>0</v>
      </c>
      <c r="P251" s="311" t="s">
        <v>379</v>
      </c>
      <c r="Q251" s="311" t="s">
        <v>981</v>
      </c>
      <c r="R251" s="311" t="s">
        <v>982</v>
      </c>
      <c r="S251" s="311">
        <v>0</v>
      </c>
      <c r="T251" s="312">
        <v>2.2000000000000002</v>
      </c>
      <c r="U251" s="312">
        <v>1</v>
      </c>
      <c r="V251" s="313">
        <v>1</v>
      </c>
      <c r="W251" s="314"/>
      <c r="X251" s="314"/>
      <c r="Y251" s="315">
        <v>1</v>
      </c>
      <c r="Z251" s="316">
        <v>1</v>
      </c>
      <c r="AA251" s="313">
        <v>0</v>
      </c>
      <c r="AB251" s="312">
        <v>19.271999999999998</v>
      </c>
      <c r="AC251" s="317">
        <v>3083.5199999999995</v>
      </c>
      <c r="AD251" s="318" t="s">
        <v>30</v>
      </c>
      <c r="AE251" s="319"/>
      <c r="AF251" s="320"/>
      <c r="AG251" s="311"/>
      <c r="AH251" s="137"/>
      <c r="AI251" s="321"/>
      <c r="AJ251" s="322"/>
      <c r="AK251" s="322">
        <f t="shared" si="15"/>
        <v>0</v>
      </c>
      <c r="AL251" s="323">
        <f t="shared" si="16"/>
        <v>0</v>
      </c>
      <c r="AM251" s="324"/>
      <c r="AN251" s="309">
        <f t="shared" si="17"/>
        <v>0</v>
      </c>
      <c r="AO251" s="312"/>
      <c r="AP251" s="317">
        <f t="shared" si="18"/>
        <v>0</v>
      </c>
      <c r="AQ251" s="325"/>
      <c r="AR251" s="326"/>
      <c r="AS251" s="325"/>
      <c r="AT251" s="326"/>
      <c r="AU251" s="325"/>
      <c r="AV251" s="326"/>
      <c r="AW251" s="325"/>
      <c r="AX251" s="327"/>
      <c r="AY251" s="328">
        <f t="shared" si="19"/>
        <v>0</v>
      </c>
    </row>
    <row r="252" spans="2:51" ht="22.5" customHeight="1">
      <c r="B252" s="302" t="s">
        <v>896</v>
      </c>
      <c r="C252" s="303" t="s">
        <v>956</v>
      </c>
      <c r="D252" s="304"/>
      <c r="E252" s="305">
        <v>0</v>
      </c>
      <c r="F252" s="306"/>
      <c r="G252" s="307"/>
      <c r="H252" s="308">
        <v>24</v>
      </c>
      <c r="I252" s="309">
        <v>365</v>
      </c>
      <c r="J252" s="310" t="s">
        <v>992</v>
      </c>
      <c r="K252" s="287" t="s">
        <v>552</v>
      </c>
      <c r="L252" s="288">
        <v>1</v>
      </c>
      <c r="M252" s="311" t="s">
        <v>553</v>
      </c>
      <c r="N252" s="311">
        <v>0</v>
      </c>
      <c r="O252" s="311">
        <v>0</v>
      </c>
      <c r="P252" s="311" t="s">
        <v>136</v>
      </c>
      <c r="Q252" s="311" t="s">
        <v>373</v>
      </c>
      <c r="R252" s="311" t="s">
        <v>135</v>
      </c>
      <c r="S252" s="311">
        <v>0</v>
      </c>
      <c r="T252" s="312">
        <v>3</v>
      </c>
      <c r="U252" s="312">
        <v>1</v>
      </c>
      <c r="V252" s="313">
        <v>1</v>
      </c>
      <c r="W252" s="314"/>
      <c r="X252" s="314"/>
      <c r="Y252" s="315">
        <v>1</v>
      </c>
      <c r="Z252" s="316">
        <v>1</v>
      </c>
      <c r="AA252" s="313">
        <v>0</v>
      </c>
      <c r="AB252" s="312">
        <v>26.280000000000005</v>
      </c>
      <c r="AC252" s="317">
        <v>4204.8000000000011</v>
      </c>
      <c r="AD252" s="318" t="s">
        <v>30</v>
      </c>
      <c r="AE252" s="319"/>
      <c r="AF252" s="320"/>
      <c r="AG252" s="311"/>
      <c r="AH252" s="137"/>
      <c r="AI252" s="321"/>
      <c r="AJ252" s="322"/>
      <c r="AK252" s="322">
        <f t="shared" si="15"/>
        <v>0</v>
      </c>
      <c r="AL252" s="323">
        <f t="shared" si="16"/>
        <v>0</v>
      </c>
      <c r="AM252" s="324"/>
      <c r="AN252" s="309">
        <f t="shared" si="17"/>
        <v>0</v>
      </c>
      <c r="AO252" s="312"/>
      <c r="AP252" s="317">
        <f t="shared" si="18"/>
        <v>0</v>
      </c>
      <c r="AQ252" s="325"/>
      <c r="AR252" s="326"/>
      <c r="AS252" s="325"/>
      <c r="AT252" s="326"/>
      <c r="AU252" s="325"/>
      <c r="AV252" s="326"/>
      <c r="AW252" s="325"/>
      <c r="AX252" s="327"/>
      <c r="AY252" s="328">
        <f t="shared" si="19"/>
        <v>0</v>
      </c>
    </row>
    <row r="253" spans="2:51" ht="22.5" customHeight="1">
      <c r="B253" s="404" t="s">
        <v>1003</v>
      </c>
      <c r="C253" s="303"/>
      <c r="D253" s="304"/>
      <c r="E253" s="305">
        <v>0</v>
      </c>
      <c r="F253" s="306"/>
      <c r="G253" s="307"/>
      <c r="H253" s="308"/>
      <c r="I253" s="309"/>
      <c r="J253" s="310" t="s">
        <v>275</v>
      </c>
      <c r="K253" s="287" t="s">
        <v>147</v>
      </c>
      <c r="L253" s="288" t="s">
        <v>148</v>
      </c>
      <c r="M253" s="311">
        <v>0</v>
      </c>
      <c r="N253" s="311">
        <v>0</v>
      </c>
      <c r="O253" s="311">
        <v>0</v>
      </c>
      <c r="P253" s="311">
        <v>0</v>
      </c>
      <c r="Q253" s="311">
        <v>0</v>
      </c>
      <c r="R253" s="311">
        <v>0</v>
      </c>
      <c r="S253" s="311">
        <v>0</v>
      </c>
      <c r="T253" s="312" t="s">
        <v>147</v>
      </c>
      <c r="U253" s="312"/>
      <c r="V253" s="313">
        <v>0</v>
      </c>
      <c r="W253" s="314"/>
      <c r="X253" s="314"/>
      <c r="Y253" s="315" t="s">
        <v>148</v>
      </c>
      <c r="Z253" s="316" t="s">
        <v>148</v>
      </c>
      <c r="AA253" s="313">
        <v>0</v>
      </c>
      <c r="AB253" s="312" t="s">
        <v>148</v>
      </c>
      <c r="AC253" s="317" t="s">
        <v>148</v>
      </c>
      <c r="AD253" s="318">
        <v>0</v>
      </c>
      <c r="AE253" s="319"/>
      <c r="AF253" s="320"/>
      <c r="AG253" s="311"/>
      <c r="AH253" s="137"/>
      <c r="AI253" s="321"/>
      <c r="AJ253" s="322"/>
      <c r="AK253" s="322"/>
      <c r="AL253" s="323"/>
      <c r="AM253" s="324"/>
      <c r="AN253" s="309"/>
      <c r="AO253" s="312"/>
      <c r="AP253" s="317"/>
      <c r="AQ253" s="325"/>
      <c r="AR253" s="326"/>
      <c r="AS253" s="325"/>
      <c r="AT253" s="326"/>
      <c r="AU253" s="325"/>
      <c r="AV253" s="326"/>
      <c r="AW253" s="325"/>
      <c r="AX253" s="327"/>
      <c r="AY253" s="328"/>
    </row>
    <row r="254" spans="2:51" ht="22.5" customHeight="1">
      <c r="B254" s="302" t="s">
        <v>381</v>
      </c>
      <c r="C254" s="303" t="s">
        <v>1004</v>
      </c>
      <c r="D254" s="304"/>
      <c r="E254" s="305">
        <v>0</v>
      </c>
      <c r="F254" s="306"/>
      <c r="G254" s="307"/>
      <c r="H254" s="308">
        <v>1</v>
      </c>
      <c r="I254" s="309">
        <v>50</v>
      </c>
      <c r="J254" s="310" t="s">
        <v>1005</v>
      </c>
      <c r="K254" s="287" t="s">
        <v>432</v>
      </c>
      <c r="L254" s="288">
        <v>1</v>
      </c>
      <c r="M254" s="311" t="s">
        <v>548</v>
      </c>
      <c r="N254" s="311">
        <v>0</v>
      </c>
      <c r="O254" s="311" t="s">
        <v>575</v>
      </c>
      <c r="P254" s="311" t="s">
        <v>578</v>
      </c>
      <c r="Q254" s="311">
        <v>0</v>
      </c>
      <c r="R254" s="311">
        <v>0</v>
      </c>
      <c r="S254" s="311">
        <v>0</v>
      </c>
      <c r="T254" s="312">
        <v>48</v>
      </c>
      <c r="U254" s="312">
        <v>4</v>
      </c>
      <c r="V254" s="313">
        <v>4</v>
      </c>
      <c r="W254" s="314"/>
      <c r="X254" s="314"/>
      <c r="Y254" s="315">
        <v>4</v>
      </c>
      <c r="Z254" s="316">
        <v>4</v>
      </c>
      <c r="AA254" s="313">
        <v>0</v>
      </c>
      <c r="AB254" s="312">
        <v>9.6</v>
      </c>
      <c r="AC254" s="317">
        <v>1536</v>
      </c>
      <c r="AD254" s="318" t="s">
        <v>129</v>
      </c>
      <c r="AE254" s="319"/>
      <c r="AF254" s="320"/>
      <c r="AG254" s="311"/>
      <c r="AH254" s="137"/>
      <c r="AI254" s="321"/>
      <c r="AJ254" s="322"/>
      <c r="AK254" s="322">
        <f t="shared" si="15"/>
        <v>0</v>
      </c>
      <c r="AL254" s="323">
        <f t="shared" si="16"/>
        <v>0</v>
      </c>
      <c r="AM254" s="324"/>
      <c r="AN254" s="309">
        <f t="shared" si="17"/>
        <v>0</v>
      </c>
      <c r="AO254" s="312"/>
      <c r="AP254" s="317">
        <f t="shared" si="18"/>
        <v>0</v>
      </c>
      <c r="AQ254" s="325"/>
      <c r="AR254" s="326"/>
      <c r="AS254" s="325"/>
      <c r="AT254" s="326"/>
      <c r="AU254" s="325"/>
      <c r="AV254" s="326"/>
      <c r="AW254" s="325"/>
      <c r="AX254" s="327"/>
      <c r="AY254" s="328">
        <f t="shared" si="19"/>
        <v>0</v>
      </c>
    </row>
    <row r="255" spans="2:51" ht="22.5" customHeight="1">
      <c r="B255" s="302" t="s">
        <v>673</v>
      </c>
      <c r="C255" s="303" t="s">
        <v>1006</v>
      </c>
      <c r="D255" s="304"/>
      <c r="E255" s="305">
        <v>0</v>
      </c>
      <c r="F255" s="306"/>
      <c r="G255" s="307"/>
      <c r="H255" s="308">
        <v>1</v>
      </c>
      <c r="I255" s="309">
        <v>50</v>
      </c>
      <c r="J255" s="310" t="s">
        <v>1007</v>
      </c>
      <c r="K255" s="287" t="s">
        <v>432</v>
      </c>
      <c r="L255" s="288">
        <v>1</v>
      </c>
      <c r="M255" s="311" t="s">
        <v>548</v>
      </c>
      <c r="N255" s="311">
        <v>0</v>
      </c>
      <c r="O255" s="311" t="s">
        <v>575</v>
      </c>
      <c r="P255" s="311" t="s">
        <v>578</v>
      </c>
      <c r="Q255" s="311">
        <v>0</v>
      </c>
      <c r="R255" s="311">
        <v>0</v>
      </c>
      <c r="S255" s="311">
        <v>0</v>
      </c>
      <c r="T255" s="312">
        <v>48</v>
      </c>
      <c r="U255" s="312">
        <v>6</v>
      </c>
      <c r="V255" s="313">
        <v>6</v>
      </c>
      <c r="W255" s="314"/>
      <c r="X255" s="314"/>
      <c r="Y255" s="315">
        <v>6</v>
      </c>
      <c r="Z255" s="316">
        <v>6</v>
      </c>
      <c r="AA255" s="313">
        <v>0</v>
      </c>
      <c r="AB255" s="312">
        <v>14.399999999999999</v>
      </c>
      <c r="AC255" s="317">
        <v>2304</v>
      </c>
      <c r="AD255" s="318" t="s">
        <v>129</v>
      </c>
      <c r="AE255" s="319"/>
      <c r="AF255" s="320"/>
      <c r="AG255" s="311"/>
      <c r="AH255" s="137"/>
      <c r="AI255" s="321"/>
      <c r="AJ255" s="322"/>
      <c r="AK255" s="322">
        <f t="shared" si="15"/>
        <v>0</v>
      </c>
      <c r="AL255" s="323">
        <f t="shared" si="16"/>
        <v>0</v>
      </c>
      <c r="AM255" s="324"/>
      <c r="AN255" s="309">
        <f t="shared" si="17"/>
        <v>0</v>
      </c>
      <c r="AO255" s="312"/>
      <c r="AP255" s="317">
        <f t="shared" si="18"/>
        <v>0</v>
      </c>
      <c r="AQ255" s="325"/>
      <c r="AR255" s="326"/>
      <c r="AS255" s="325"/>
      <c r="AT255" s="326"/>
      <c r="AU255" s="325"/>
      <c r="AV255" s="326"/>
      <c r="AW255" s="325"/>
      <c r="AX255" s="327"/>
      <c r="AY255" s="328">
        <f t="shared" si="19"/>
        <v>0</v>
      </c>
    </row>
    <row r="256" spans="2:51" ht="22.5" customHeight="1">
      <c r="B256" s="302" t="s">
        <v>1008</v>
      </c>
      <c r="C256" s="303" t="s">
        <v>1009</v>
      </c>
      <c r="D256" s="304"/>
      <c r="E256" s="305">
        <v>0</v>
      </c>
      <c r="F256" s="306"/>
      <c r="G256" s="307"/>
      <c r="H256" s="308">
        <v>1</v>
      </c>
      <c r="I256" s="309">
        <v>20</v>
      </c>
      <c r="J256" s="310" t="s">
        <v>1007</v>
      </c>
      <c r="K256" s="287" t="s">
        <v>432</v>
      </c>
      <c r="L256" s="288">
        <v>1</v>
      </c>
      <c r="M256" s="311" t="s">
        <v>548</v>
      </c>
      <c r="N256" s="311">
        <v>0</v>
      </c>
      <c r="O256" s="311" t="s">
        <v>575</v>
      </c>
      <c r="P256" s="311" t="s">
        <v>578</v>
      </c>
      <c r="Q256" s="311">
        <v>0</v>
      </c>
      <c r="R256" s="311">
        <v>0</v>
      </c>
      <c r="S256" s="311">
        <v>0</v>
      </c>
      <c r="T256" s="312">
        <v>48</v>
      </c>
      <c r="U256" s="312">
        <v>7</v>
      </c>
      <c r="V256" s="313">
        <v>7</v>
      </c>
      <c r="W256" s="314"/>
      <c r="X256" s="314"/>
      <c r="Y256" s="315">
        <v>7</v>
      </c>
      <c r="Z256" s="316">
        <v>7</v>
      </c>
      <c r="AA256" s="313">
        <v>0</v>
      </c>
      <c r="AB256" s="312">
        <v>6.72</v>
      </c>
      <c r="AC256" s="317">
        <v>1075.2</v>
      </c>
      <c r="AD256" s="318" t="s">
        <v>129</v>
      </c>
      <c r="AE256" s="319"/>
      <c r="AF256" s="320"/>
      <c r="AG256" s="311"/>
      <c r="AH256" s="137"/>
      <c r="AI256" s="321"/>
      <c r="AJ256" s="322"/>
      <c r="AK256" s="322">
        <f t="shared" si="15"/>
        <v>0</v>
      </c>
      <c r="AL256" s="323">
        <f t="shared" si="16"/>
        <v>0</v>
      </c>
      <c r="AM256" s="324"/>
      <c r="AN256" s="309">
        <f t="shared" si="17"/>
        <v>0</v>
      </c>
      <c r="AO256" s="312"/>
      <c r="AP256" s="317">
        <f t="shared" si="18"/>
        <v>0</v>
      </c>
      <c r="AQ256" s="325"/>
      <c r="AR256" s="326"/>
      <c r="AS256" s="325"/>
      <c r="AT256" s="326"/>
      <c r="AU256" s="325"/>
      <c r="AV256" s="326"/>
      <c r="AW256" s="325"/>
      <c r="AX256" s="327"/>
      <c r="AY256" s="328">
        <f t="shared" si="19"/>
        <v>0</v>
      </c>
    </row>
    <row r="257" spans="2:51" ht="22.5" customHeight="1">
      <c r="B257" s="302" t="s">
        <v>331</v>
      </c>
      <c r="C257" s="303" t="s">
        <v>1010</v>
      </c>
      <c r="D257" s="304"/>
      <c r="E257" s="305">
        <v>0</v>
      </c>
      <c r="F257" s="306"/>
      <c r="G257" s="307"/>
      <c r="H257" s="308">
        <v>3</v>
      </c>
      <c r="I257" s="309">
        <v>245</v>
      </c>
      <c r="J257" s="310" t="s">
        <v>1011</v>
      </c>
      <c r="K257" s="287" t="s">
        <v>54</v>
      </c>
      <c r="L257" s="288">
        <v>1</v>
      </c>
      <c r="M257" s="311" t="s">
        <v>33</v>
      </c>
      <c r="N257" s="311">
        <v>0</v>
      </c>
      <c r="O257" s="311" t="s">
        <v>759</v>
      </c>
      <c r="P257" s="311">
        <v>0</v>
      </c>
      <c r="Q257" s="311">
        <v>0</v>
      </c>
      <c r="R257" s="311">
        <v>0</v>
      </c>
      <c r="S257" s="311">
        <v>0</v>
      </c>
      <c r="T257" s="312">
        <v>28</v>
      </c>
      <c r="U257" s="312">
        <v>8</v>
      </c>
      <c r="V257" s="313">
        <v>8</v>
      </c>
      <c r="W257" s="314"/>
      <c r="X257" s="314"/>
      <c r="Y257" s="315">
        <v>8</v>
      </c>
      <c r="Z257" s="316">
        <v>8</v>
      </c>
      <c r="AA257" s="313">
        <v>0</v>
      </c>
      <c r="AB257" s="312">
        <v>164.64000000000001</v>
      </c>
      <c r="AC257" s="317">
        <v>26342.400000000001</v>
      </c>
      <c r="AD257" s="318" t="s">
        <v>129</v>
      </c>
      <c r="AE257" s="319"/>
      <c r="AF257" s="320"/>
      <c r="AG257" s="311"/>
      <c r="AH257" s="137"/>
      <c r="AI257" s="321"/>
      <c r="AJ257" s="322"/>
      <c r="AK257" s="322">
        <f t="shared" si="15"/>
        <v>0</v>
      </c>
      <c r="AL257" s="323">
        <f t="shared" si="16"/>
        <v>0</v>
      </c>
      <c r="AM257" s="324"/>
      <c r="AN257" s="309">
        <f t="shared" si="17"/>
        <v>0</v>
      </c>
      <c r="AO257" s="312"/>
      <c r="AP257" s="317">
        <f t="shared" si="18"/>
        <v>0</v>
      </c>
      <c r="AQ257" s="325"/>
      <c r="AR257" s="326"/>
      <c r="AS257" s="325"/>
      <c r="AT257" s="326"/>
      <c r="AU257" s="325"/>
      <c r="AV257" s="326"/>
      <c r="AW257" s="325"/>
      <c r="AX257" s="327"/>
      <c r="AY257" s="328">
        <f t="shared" si="19"/>
        <v>0</v>
      </c>
    </row>
    <row r="258" spans="2:51" ht="22.5" customHeight="1">
      <c r="B258" s="302" t="s">
        <v>1008</v>
      </c>
      <c r="C258" s="303" t="s">
        <v>1010</v>
      </c>
      <c r="D258" s="304"/>
      <c r="E258" s="305">
        <v>0</v>
      </c>
      <c r="F258" s="306"/>
      <c r="G258" s="307"/>
      <c r="H258" s="308">
        <v>3</v>
      </c>
      <c r="I258" s="309">
        <v>245</v>
      </c>
      <c r="J258" s="310" t="s">
        <v>1012</v>
      </c>
      <c r="K258" s="287" t="s">
        <v>55</v>
      </c>
      <c r="L258" s="288">
        <v>1</v>
      </c>
      <c r="M258" s="311" t="s">
        <v>745</v>
      </c>
      <c r="N258" s="311">
        <v>0</v>
      </c>
      <c r="O258" s="311" t="s">
        <v>139</v>
      </c>
      <c r="P258" s="311" t="s">
        <v>559</v>
      </c>
      <c r="Q258" s="311">
        <v>0</v>
      </c>
      <c r="R258" s="311">
        <v>0</v>
      </c>
      <c r="S258" s="311">
        <v>0</v>
      </c>
      <c r="T258" s="312">
        <v>35</v>
      </c>
      <c r="U258" s="312">
        <v>2</v>
      </c>
      <c r="V258" s="313">
        <v>2</v>
      </c>
      <c r="W258" s="314"/>
      <c r="X258" s="314"/>
      <c r="Y258" s="315">
        <v>2</v>
      </c>
      <c r="Z258" s="316">
        <v>2</v>
      </c>
      <c r="AA258" s="313">
        <v>0</v>
      </c>
      <c r="AB258" s="312">
        <v>51.45</v>
      </c>
      <c r="AC258" s="317">
        <v>8232</v>
      </c>
      <c r="AD258" s="318" t="s">
        <v>30</v>
      </c>
      <c r="AE258" s="319"/>
      <c r="AF258" s="320"/>
      <c r="AG258" s="311"/>
      <c r="AH258" s="137"/>
      <c r="AI258" s="321"/>
      <c r="AJ258" s="322"/>
      <c r="AK258" s="322">
        <f t="shared" si="15"/>
        <v>0</v>
      </c>
      <c r="AL258" s="323">
        <f t="shared" si="16"/>
        <v>0</v>
      </c>
      <c r="AM258" s="324"/>
      <c r="AN258" s="309">
        <f t="shared" si="17"/>
        <v>0</v>
      </c>
      <c r="AO258" s="312"/>
      <c r="AP258" s="317">
        <f t="shared" si="18"/>
        <v>0</v>
      </c>
      <c r="AQ258" s="325"/>
      <c r="AR258" s="326"/>
      <c r="AS258" s="325"/>
      <c r="AT258" s="326"/>
      <c r="AU258" s="325"/>
      <c r="AV258" s="326"/>
      <c r="AW258" s="325"/>
      <c r="AX258" s="327"/>
      <c r="AY258" s="328">
        <f t="shared" si="19"/>
        <v>0</v>
      </c>
    </row>
    <row r="259" spans="2:51" ht="22.5" customHeight="1">
      <c r="B259" s="302" t="s">
        <v>381</v>
      </c>
      <c r="C259" s="303" t="s">
        <v>1013</v>
      </c>
      <c r="D259" s="304"/>
      <c r="E259" s="305">
        <v>0</v>
      </c>
      <c r="F259" s="306"/>
      <c r="G259" s="307"/>
      <c r="H259" s="308">
        <v>24</v>
      </c>
      <c r="I259" s="309">
        <v>365</v>
      </c>
      <c r="J259" s="310" t="s">
        <v>1014</v>
      </c>
      <c r="K259" s="287" t="s">
        <v>552</v>
      </c>
      <c r="L259" s="288">
        <v>1</v>
      </c>
      <c r="M259" s="311" t="s">
        <v>553</v>
      </c>
      <c r="N259" s="311">
        <v>0</v>
      </c>
      <c r="O259" s="311">
        <v>0</v>
      </c>
      <c r="P259" s="311" t="s">
        <v>136</v>
      </c>
      <c r="Q259" s="311" t="s">
        <v>373</v>
      </c>
      <c r="R259" s="311" t="s">
        <v>554</v>
      </c>
      <c r="S259" s="311">
        <v>0</v>
      </c>
      <c r="T259" s="312">
        <v>3</v>
      </c>
      <c r="U259" s="312">
        <v>9</v>
      </c>
      <c r="V259" s="313">
        <v>9</v>
      </c>
      <c r="W259" s="314"/>
      <c r="X259" s="314"/>
      <c r="Y259" s="315">
        <v>9</v>
      </c>
      <c r="Z259" s="316">
        <v>9</v>
      </c>
      <c r="AA259" s="313">
        <v>0</v>
      </c>
      <c r="AB259" s="312">
        <v>236.52000000000004</v>
      </c>
      <c r="AC259" s="317">
        <v>37843.200000000004</v>
      </c>
      <c r="AD259" s="318" t="s">
        <v>30</v>
      </c>
      <c r="AE259" s="319"/>
      <c r="AF259" s="320"/>
      <c r="AG259" s="311"/>
      <c r="AH259" s="137"/>
      <c r="AI259" s="321"/>
      <c r="AJ259" s="322"/>
      <c r="AK259" s="322">
        <f t="shared" si="15"/>
        <v>0</v>
      </c>
      <c r="AL259" s="323">
        <f t="shared" si="16"/>
        <v>0</v>
      </c>
      <c r="AM259" s="324"/>
      <c r="AN259" s="309">
        <f t="shared" si="17"/>
        <v>0</v>
      </c>
      <c r="AO259" s="312"/>
      <c r="AP259" s="317">
        <f t="shared" si="18"/>
        <v>0</v>
      </c>
      <c r="AQ259" s="325"/>
      <c r="AR259" s="326"/>
      <c r="AS259" s="325"/>
      <c r="AT259" s="326"/>
      <c r="AU259" s="325"/>
      <c r="AV259" s="326"/>
      <c r="AW259" s="325"/>
      <c r="AX259" s="327"/>
      <c r="AY259" s="328">
        <f t="shared" si="19"/>
        <v>0</v>
      </c>
    </row>
    <row r="260" spans="2:51" ht="22.5" customHeight="1">
      <c r="B260" s="302" t="s">
        <v>1015</v>
      </c>
      <c r="C260" s="303" t="s">
        <v>1016</v>
      </c>
      <c r="D260" s="304"/>
      <c r="E260" s="305">
        <v>0</v>
      </c>
      <c r="F260" s="306"/>
      <c r="G260" s="307"/>
      <c r="H260" s="308">
        <v>8</v>
      </c>
      <c r="I260" s="309">
        <v>245</v>
      </c>
      <c r="J260" s="310" t="s">
        <v>758</v>
      </c>
      <c r="K260" s="287" t="s">
        <v>54</v>
      </c>
      <c r="L260" s="288">
        <v>1</v>
      </c>
      <c r="M260" s="311" t="s">
        <v>33</v>
      </c>
      <c r="N260" s="311">
        <v>0</v>
      </c>
      <c r="O260" s="311" t="s">
        <v>759</v>
      </c>
      <c r="P260" s="311">
        <v>0</v>
      </c>
      <c r="Q260" s="311">
        <v>0</v>
      </c>
      <c r="R260" s="311">
        <v>0</v>
      </c>
      <c r="S260" s="311">
        <v>0</v>
      </c>
      <c r="T260" s="312">
        <v>28</v>
      </c>
      <c r="U260" s="312">
        <v>2</v>
      </c>
      <c r="V260" s="313">
        <v>2</v>
      </c>
      <c r="W260" s="314"/>
      <c r="X260" s="314"/>
      <c r="Y260" s="315">
        <v>2</v>
      </c>
      <c r="Z260" s="316">
        <v>2</v>
      </c>
      <c r="AA260" s="313">
        <v>0</v>
      </c>
      <c r="AB260" s="312">
        <v>109.76</v>
      </c>
      <c r="AC260" s="317">
        <v>17561.600000000002</v>
      </c>
      <c r="AD260" s="318" t="s">
        <v>129</v>
      </c>
      <c r="AE260" s="319"/>
      <c r="AF260" s="320"/>
      <c r="AG260" s="311"/>
      <c r="AH260" s="137"/>
      <c r="AI260" s="321"/>
      <c r="AJ260" s="322"/>
      <c r="AK260" s="322">
        <f t="shared" si="15"/>
        <v>0</v>
      </c>
      <c r="AL260" s="323">
        <f t="shared" si="16"/>
        <v>0</v>
      </c>
      <c r="AM260" s="324"/>
      <c r="AN260" s="309">
        <f t="shared" si="17"/>
        <v>0</v>
      </c>
      <c r="AO260" s="312"/>
      <c r="AP260" s="317">
        <f t="shared" si="18"/>
        <v>0</v>
      </c>
      <c r="AQ260" s="325"/>
      <c r="AR260" s="326"/>
      <c r="AS260" s="325"/>
      <c r="AT260" s="326"/>
      <c r="AU260" s="325"/>
      <c r="AV260" s="326"/>
      <c r="AW260" s="325"/>
      <c r="AX260" s="327"/>
      <c r="AY260" s="328">
        <f t="shared" si="19"/>
        <v>0</v>
      </c>
    </row>
    <row r="261" spans="2:51" ht="22.5" customHeight="1">
      <c r="B261" s="302" t="s">
        <v>780</v>
      </c>
      <c r="C261" s="303" t="s">
        <v>1017</v>
      </c>
      <c r="D261" s="304"/>
      <c r="E261" s="305">
        <v>0</v>
      </c>
      <c r="F261" s="306"/>
      <c r="G261" s="307"/>
      <c r="H261" s="308">
        <v>8</v>
      </c>
      <c r="I261" s="309">
        <v>245</v>
      </c>
      <c r="J261" s="310" t="s">
        <v>758</v>
      </c>
      <c r="K261" s="287" t="s">
        <v>54</v>
      </c>
      <c r="L261" s="288">
        <v>1</v>
      </c>
      <c r="M261" s="311" t="s">
        <v>33</v>
      </c>
      <c r="N261" s="311">
        <v>0</v>
      </c>
      <c r="O261" s="311" t="s">
        <v>759</v>
      </c>
      <c r="P261" s="311">
        <v>0</v>
      </c>
      <c r="Q261" s="311">
        <v>0</v>
      </c>
      <c r="R261" s="311">
        <v>0</v>
      </c>
      <c r="S261" s="311">
        <v>0</v>
      </c>
      <c r="T261" s="312">
        <v>28</v>
      </c>
      <c r="U261" s="312">
        <v>2</v>
      </c>
      <c r="V261" s="313">
        <v>2</v>
      </c>
      <c r="W261" s="314"/>
      <c r="X261" s="314"/>
      <c r="Y261" s="315">
        <v>2</v>
      </c>
      <c r="Z261" s="316">
        <v>2</v>
      </c>
      <c r="AA261" s="313">
        <v>0</v>
      </c>
      <c r="AB261" s="312">
        <v>109.76</v>
      </c>
      <c r="AC261" s="317">
        <v>17561.600000000002</v>
      </c>
      <c r="AD261" s="318" t="s">
        <v>129</v>
      </c>
      <c r="AE261" s="319"/>
      <c r="AF261" s="320"/>
      <c r="AG261" s="311"/>
      <c r="AH261" s="137"/>
      <c r="AI261" s="321"/>
      <c r="AJ261" s="322"/>
      <c r="AK261" s="322">
        <f t="shared" si="15"/>
        <v>0</v>
      </c>
      <c r="AL261" s="323">
        <f t="shared" si="16"/>
        <v>0</v>
      </c>
      <c r="AM261" s="324"/>
      <c r="AN261" s="309">
        <f t="shared" si="17"/>
        <v>0</v>
      </c>
      <c r="AO261" s="312"/>
      <c r="AP261" s="317">
        <f t="shared" si="18"/>
        <v>0</v>
      </c>
      <c r="AQ261" s="325"/>
      <c r="AR261" s="326"/>
      <c r="AS261" s="325"/>
      <c r="AT261" s="326"/>
      <c r="AU261" s="325"/>
      <c r="AV261" s="326"/>
      <c r="AW261" s="325"/>
      <c r="AX261" s="327"/>
      <c r="AY261" s="328">
        <f t="shared" si="19"/>
        <v>0</v>
      </c>
    </row>
    <row r="262" spans="2:51" ht="22.5" customHeight="1">
      <c r="B262" s="302" t="s">
        <v>955</v>
      </c>
      <c r="C262" s="303" t="s">
        <v>1018</v>
      </c>
      <c r="D262" s="304"/>
      <c r="E262" s="305">
        <v>0</v>
      </c>
      <c r="F262" s="306"/>
      <c r="G262" s="307"/>
      <c r="H262" s="308">
        <v>8</v>
      </c>
      <c r="I262" s="309">
        <v>245</v>
      </c>
      <c r="J262" s="310" t="s">
        <v>1019</v>
      </c>
      <c r="K262" s="287" t="s">
        <v>1020</v>
      </c>
      <c r="L262" s="288">
        <v>2</v>
      </c>
      <c r="M262" s="311" t="s">
        <v>1021</v>
      </c>
      <c r="N262" s="311" t="s">
        <v>1022</v>
      </c>
      <c r="O262" s="311">
        <v>0</v>
      </c>
      <c r="P262" s="311" t="s">
        <v>134</v>
      </c>
      <c r="Q262" s="311" t="s">
        <v>1023</v>
      </c>
      <c r="R262" s="311">
        <v>0</v>
      </c>
      <c r="S262" s="311">
        <v>0</v>
      </c>
      <c r="T262" s="312">
        <v>435</v>
      </c>
      <c r="U262" s="312">
        <v>20</v>
      </c>
      <c r="V262" s="313">
        <v>40</v>
      </c>
      <c r="W262" s="314"/>
      <c r="X262" s="314"/>
      <c r="Y262" s="315">
        <v>20</v>
      </c>
      <c r="Z262" s="316">
        <v>40</v>
      </c>
      <c r="AA262" s="313">
        <v>0</v>
      </c>
      <c r="AB262" s="312">
        <v>34104</v>
      </c>
      <c r="AC262" s="317">
        <v>5456640</v>
      </c>
      <c r="AD262" s="318" t="s">
        <v>30</v>
      </c>
      <c r="AE262" s="319"/>
      <c r="AF262" s="320"/>
      <c r="AG262" s="311"/>
      <c r="AH262" s="137"/>
      <c r="AI262" s="321"/>
      <c r="AJ262" s="322"/>
      <c r="AK262" s="322">
        <f t="shared" si="15"/>
        <v>0</v>
      </c>
      <c r="AL262" s="323">
        <f t="shared" si="16"/>
        <v>0</v>
      </c>
      <c r="AM262" s="324"/>
      <c r="AN262" s="309">
        <f t="shared" si="17"/>
        <v>0</v>
      </c>
      <c r="AO262" s="312"/>
      <c r="AP262" s="317">
        <f t="shared" si="18"/>
        <v>0</v>
      </c>
      <c r="AQ262" s="325"/>
      <c r="AR262" s="326"/>
      <c r="AS262" s="325"/>
      <c r="AT262" s="326"/>
      <c r="AU262" s="325"/>
      <c r="AV262" s="326"/>
      <c r="AW262" s="325"/>
      <c r="AX262" s="327"/>
      <c r="AY262" s="328">
        <f t="shared" si="19"/>
        <v>0</v>
      </c>
    </row>
    <row r="263" spans="2:51" ht="22.5" customHeight="1">
      <c r="B263" s="302" t="s">
        <v>955</v>
      </c>
      <c r="C263" s="303" t="s">
        <v>1016</v>
      </c>
      <c r="D263" s="304"/>
      <c r="E263" s="305">
        <v>0</v>
      </c>
      <c r="F263" s="306"/>
      <c r="G263" s="307"/>
      <c r="H263" s="308">
        <v>8</v>
      </c>
      <c r="I263" s="309">
        <v>245</v>
      </c>
      <c r="J263" s="310" t="s">
        <v>1024</v>
      </c>
      <c r="K263" s="287" t="s">
        <v>54</v>
      </c>
      <c r="L263" s="288">
        <v>1</v>
      </c>
      <c r="M263" s="311" t="s">
        <v>33</v>
      </c>
      <c r="N263" s="311">
        <v>0</v>
      </c>
      <c r="O263" s="311" t="s">
        <v>1025</v>
      </c>
      <c r="P263" s="311">
        <v>0</v>
      </c>
      <c r="Q263" s="311">
        <v>0</v>
      </c>
      <c r="R263" s="311">
        <v>0</v>
      </c>
      <c r="S263" s="311">
        <v>0</v>
      </c>
      <c r="T263" s="312">
        <v>28</v>
      </c>
      <c r="U263" s="312">
        <v>2</v>
      </c>
      <c r="V263" s="313">
        <v>2</v>
      </c>
      <c r="W263" s="314"/>
      <c r="X263" s="314"/>
      <c r="Y263" s="315">
        <v>2</v>
      </c>
      <c r="Z263" s="316">
        <v>2</v>
      </c>
      <c r="AA263" s="313">
        <v>0</v>
      </c>
      <c r="AB263" s="312">
        <v>109.76</v>
      </c>
      <c r="AC263" s="317">
        <v>17561.600000000002</v>
      </c>
      <c r="AD263" s="318" t="s">
        <v>129</v>
      </c>
      <c r="AE263" s="319"/>
      <c r="AF263" s="320"/>
      <c r="AG263" s="311"/>
      <c r="AH263" s="137"/>
      <c r="AI263" s="321"/>
      <c r="AJ263" s="322"/>
      <c r="AK263" s="322">
        <f t="shared" si="15"/>
        <v>0</v>
      </c>
      <c r="AL263" s="323">
        <f t="shared" si="16"/>
        <v>0</v>
      </c>
      <c r="AM263" s="324"/>
      <c r="AN263" s="309">
        <f t="shared" si="17"/>
        <v>0</v>
      </c>
      <c r="AO263" s="312"/>
      <c r="AP263" s="317">
        <f t="shared" si="18"/>
        <v>0</v>
      </c>
      <c r="AQ263" s="325"/>
      <c r="AR263" s="326"/>
      <c r="AS263" s="325"/>
      <c r="AT263" s="326"/>
      <c r="AU263" s="325"/>
      <c r="AV263" s="326"/>
      <c r="AW263" s="325"/>
      <c r="AX263" s="327"/>
      <c r="AY263" s="328">
        <f t="shared" si="19"/>
        <v>0</v>
      </c>
    </row>
    <row r="264" spans="2:51" ht="22.5" customHeight="1">
      <c r="B264" s="404" t="s">
        <v>1026</v>
      </c>
      <c r="C264" s="303"/>
      <c r="D264" s="304"/>
      <c r="E264" s="305">
        <v>0</v>
      </c>
      <c r="F264" s="306"/>
      <c r="G264" s="307"/>
      <c r="H264" s="308"/>
      <c r="I264" s="309"/>
      <c r="J264" s="310" t="s">
        <v>970</v>
      </c>
      <c r="K264" s="287" t="s">
        <v>147</v>
      </c>
      <c r="L264" s="288" t="s">
        <v>148</v>
      </c>
      <c r="M264" s="311">
        <v>0</v>
      </c>
      <c r="N264" s="311">
        <v>0</v>
      </c>
      <c r="O264" s="311">
        <v>0</v>
      </c>
      <c r="P264" s="311">
        <v>0</v>
      </c>
      <c r="Q264" s="311">
        <v>0</v>
      </c>
      <c r="R264" s="311">
        <v>0</v>
      </c>
      <c r="S264" s="311">
        <v>0</v>
      </c>
      <c r="T264" s="312" t="s">
        <v>147</v>
      </c>
      <c r="U264" s="312"/>
      <c r="V264" s="313">
        <v>0</v>
      </c>
      <c r="W264" s="314"/>
      <c r="X264" s="314"/>
      <c r="Y264" s="315" t="s">
        <v>148</v>
      </c>
      <c r="Z264" s="316" t="s">
        <v>148</v>
      </c>
      <c r="AA264" s="313">
        <v>0</v>
      </c>
      <c r="AB264" s="312" t="s">
        <v>148</v>
      </c>
      <c r="AC264" s="317" t="s">
        <v>148</v>
      </c>
      <c r="AD264" s="318">
        <v>0</v>
      </c>
      <c r="AE264" s="319"/>
      <c r="AF264" s="320"/>
      <c r="AG264" s="311"/>
      <c r="AH264" s="137"/>
      <c r="AI264" s="321"/>
      <c r="AJ264" s="322"/>
      <c r="AK264" s="322"/>
      <c r="AL264" s="323"/>
      <c r="AM264" s="324"/>
      <c r="AN264" s="309"/>
      <c r="AO264" s="312"/>
      <c r="AP264" s="317"/>
      <c r="AQ264" s="325"/>
      <c r="AR264" s="326"/>
      <c r="AS264" s="325"/>
      <c r="AT264" s="326"/>
      <c r="AU264" s="325"/>
      <c r="AV264" s="326"/>
      <c r="AW264" s="325"/>
      <c r="AX264" s="327"/>
      <c r="AY264" s="328"/>
    </row>
    <row r="265" spans="2:51" ht="22.5" customHeight="1">
      <c r="B265" s="302" t="s">
        <v>747</v>
      </c>
      <c r="C265" s="303" t="s">
        <v>1027</v>
      </c>
      <c r="D265" s="304" t="s">
        <v>789</v>
      </c>
      <c r="E265" s="305">
        <v>0</v>
      </c>
      <c r="F265" s="306"/>
      <c r="G265" s="307"/>
      <c r="H265" s="308">
        <v>3</v>
      </c>
      <c r="I265" s="309">
        <v>60</v>
      </c>
      <c r="J265" s="310" t="s">
        <v>1028</v>
      </c>
      <c r="K265" s="287" t="s">
        <v>55</v>
      </c>
      <c r="L265" s="288">
        <v>1</v>
      </c>
      <c r="M265" s="311" t="s">
        <v>484</v>
      </c>
      <c r="N265" s="311">
        <v>0</v>
      </c>
      <c r="O265" s="311" t="s">
        <v>139</v>
      </c>
      <c r="P265" s="311" t="s">
        <v>559</v>
      </c>
      <c r="Q265" s="311">
        <v>0</v>
      </c>
      <c r="R265" s="311">
        <v>0</v>
      </c>
      <c r="S265" s="311">
        <v>0</v>
      </c>
      <c r="T265" s="312">
        <v>27</v>
      </c>
      <c r="U265" s="312">
        <v>2</v>
      </c>
      <c r="V265" s="313">
        <v>2</v>
      </c>
      <c r="W265" s="314"/>
      <c r="X265" s="314"/>
      <c r="Y265" s="315">
        <v>2</v>
      </c>
      <c r="Z265" s="316">
        <v>2</v>
      </c>
      <c r="AA265" s="313">
        <v>0</v>
      </c>
      <c r="AB265" s="312">
        <v>9.7200000000000006</v>
      </c>
      <c r="AC265" s="317">
        <v>1555.2</v>
      </c>
      <c r="AD265" s="318" t="s">
        <v>30</v>
      </c>
      <c r="AE265" s="319"/>
      <c r="AF265" s="320"/>
      <c r="AG265" s="311"/>
      <c r="AH265" s="137"/>
      <c r="AI265" s="321"/>
      <c r="AJ265" s="322"/>
      <c r="AK265" s="322">
        <f t="shared" si="15"/>
        <v>0</v>
      </c>
      <c r="AL265" s="323">
        <f t="shared" si="16"/>
        <v>0</v>
      </c>
      <c r="AM265" s="324"/>
      <c r="AN265" s="309">
        <f t="shared" si="17"/>
        <v>0</v>
      </c>
      <c r="AO265" s="312"/>
      <c r="AP265" s="317">
        <f t="shared" si="18"/>
        <v>0</v>
      </c>
      <c r="AQ265" s="325"/>
      <c r="AR265" s="326"/>
      <c r="AS265" s="325"/>
      <c r="AT265" s="326"/>
      <c r="AU265" s="325"/>
      <c r="AV265" s="326"/>
      <c r="AW265" s="325"/>
      <c r="AX265" s="327"/>
      <c r="AY265" s="328">
        <f t="shared" si="19"/>
        <v>0</v>
      </c>
    </row>
    <row r="266" spans="2:51" ht="22.5" customHeight="1">
      <c r="B266" s="302" t="s">
        <v>780</v>
      </c>
      <c r="C266" s="303" t="s">
        <v>1027</v>
      </c>
      <c r="D266" s="304" t="s">
        <v>789</v>
      </c>
      <c r="E266" s="305">
        <v>0</v>
      </c>
      <c r="F266" s="306"/>
      <c r="G266" s="307"/>
      <c r="H266" s="308">
        <v>3</v>
      </c>
      <c r="I266" s="309">
        <v>60</v>
      </c>
      <c r="J266" s="310" t="s">
        <v>1029</v>
      </c>
      <c r="K266" s="287" t="s">
        <v>55</v>
      </c>
      <c r="L266" s="288">
        <v>1</v>
      </c>
      <c r="M266" s="311" t="s">
        <v>569</v>
      </c>
      <c r="N266" s="311">
        <v>0</v>
      </c>
      <c r="O266" s="311" t="s">
        <v>139</v>
      </c>
      <c r="P266" s="311" t="s">
        <v>559</v>
      </c>
      <c r="Q266" s="311">
        <v>0</v>
      </c>
      <c r="R266" s="311">
        <v>0</v>
      </c>
      <c r="S266" s="311">
        <v>0</v>
      </c>
      <c r="T266" s="312">
        <v>19</v>
      </c>
      <c r="U266" s="312">
        <v>3</v>
      </c>
      <c r="V266" s="313">
        <v>3</v>
      </c>
      <c r="W266" s="314"/>
      <c r="X266" s="314"/>
      <c r="Y266" s="315">
        <v>3</v>
      </c>
      <c r="Z266" s="316">
        <v>3</v>
      </c>
      <c r="AA266" s="313">
        <v>0</v>
      </c>
      <c r="AB266" s="312">
        <v>10.26</v>
      </c>
      <c r="AC266" s="317">
        <v>1641.6</v>
      </c>
      <c r="AD266" s="318" t="s">
        <v>30</v>
      </c>
      <c r="AE266" s="319"/>
      <c r="AF266" s="320"/>
      <c r="AG266" s="311"/>
      <c r="AH266" s="137"/>
      <c r="AI266" s="321"/>
      <c r="AJ266" s="322"/>
      <c r="AK266" s="322">
        <f t="shared" si="15"/>
        <v>0</v>
      </c>
      <c r="AL266" s="323">
        <f t="shared" si="16"/>
        <v>0</v>
      </c>
      <c r="AM266" s="324"/>
      <c r="AN266" s="309">
        <f t="shared" si="17"/>
        <v>0</v>
      </c>
      <c r="AO266" s="312"/>
      <c r="AP266" s="317">
        <f t="shared" si="18"/>
        <v>0</v>
      </c>
      <c r="AQ266" s="325"/>
      <c r="AR266" s="326"/>
      <c r="AS266" s="325"/>
      <c r="AT266" s="326"/>
      <c r="AU266" s="325"/>
      <c r="AV266" s="326"/>
      <c r="AW266" s="325"/>
      <c r="AX266" s="327"/>
      <c r="AY266" s="328">
        <f t="shared" si="19"/>
        <v>0</v>
      </c>
    </row>
    <row r="267" spans="2:51" ht="22.5" customHeight="1">
      <c r="B267" s="302" t="s">
        <v>780</v>
      </c>
      <c r="C267" s="303" t="s">
        <v>1027</v>
      </c>
      <c r="D267" s="304"/>
      <c r="E267" s="305">
        <v>0</v>
      </c>
      <c r="F267" s="306"/>
      <c r="G267" s="307"/>
      <c r="H267" s="308">
        <v>3</v>
      </c>
      <c r="I267" s="309">
        <v>60</v>
      </c>
      <c r="J267" s="310" t="s">
        <v>1030</v>
      </c>
      <c r="K267" s="287" t="s">
        <v>54</v>
      </c>
      <c r="L267" s="288">
        <v>1</v>
      </c>
      <c r="M267" s="311" t="s">
        <v>548</v>
      </c>
      <c r="N267" s="311">
        <v>0</v>
      </c>
      <c r="O267" s="311" t="s">
        <v>575</v>
      </c>
      <c r="P267" s="311">
        <v>0</v>
      </c>
      <c r="Q267" s="311">
        <v>0</v>
      </c>
      <c r="R267" s="311">
        <v>0</v>
      </c>
      <c r="S267" s="311">
        <v>0</v>
      </c>
      <c r="T267" s="312">
        <v>48</v>
      </c>
      <c r="U267" s="312">
        <v>1</v>
      </c>
      <c r="V267" s="313">
        <v>1</v>
      </c>
      <c r="W267" s="314"/>
      <c r="X267" s="314"/>
      <c r="Y267" s="315">
        <v>1</v>
      </c>
      <c r="Z267" s="316">
        <v>1</v>
      </c>
      <c r="AA267" s="313">
        <v>0</v>
      </c>
      <c r="AB267" s="312">
        <v>8.64</v>
      </c>
      <c r="AC267" s="317">
        <v>1382.4</v>
      </c>
      <c r="AD267" s="318" t="s">
        <v>129</v>
      </c>
      <c r="AE267" s="319"/>
      <c r="AF267" s="320"/>
      <c r="AG267" s="311"/>
      <c r="AH267" s="137"/>
      <c r="AI267" s="321"/>
      <c r="AJ267" s="322"/>
      <c r="AK267" s="322">
        <f t="shared" ref="AK267:AK324" si="20">(AI267/1000)*H267*I267*AJ267</f>
        <v>0</v>
      </c>
      <c r="AL267" s="323">
        <f t="shared" ref="AL267:AL324" si="21">AK267*$D$5*$D$4</f>
        <v>0</v>
      </c>
      <c r="AM267" s="324"/>
      <c r="AN267" s="309">
        <f t="shared" ref="AN267:AN324" si="22">AJ267*AM267</f>
        <v>0</v>
      </c>
      <c r="AO267" s="312"/>
      <c r="AP267" s="317">
        <f t="shared" ref="AP267:AP324" si="23">AJ267*AO267</f>
        <v>0</v>
      </c>
      <c r="AQ267" s="325"/>
      <c r="AR267" s="326"/>
      <c r="AS267" s="325"/>
      <c r="AT267" s="326"/>
      <c r="AU267" s="325"/>
      <c r="AV267" s="326"/>
      <c r="AW267" s="325"/>
      <c r="AX267" s="327"/>
      <c r="AY267" s="328">
        <f t="shared" ref="AY267:AY324" si="24">AN267+AP267+AQ267+AS267+AU267+AW267</f>
        <v>0</v>
      </c>
    </row>
    <row r="268" spans="2:51" ht="22.5" customHeight="1">
      <c r="B268" s="302" t="s">
        <v>747</v>
      </c>
      <c r="C268" s="303" t="s">
        <v>1031</v>
      </c>
      <c r="D268" s="304" t="s">
        <v>1032</v>
      </c>
      <c r="E268" s="305">
        <v>0</v>
      </c>
      <c r="F268" s="306"/>
      <c r="G268" s="307"/>
      <c r="H268" s="308">
        <v>3</v>
      </c>
      <c r="I268" s="309">
        <v>60</v>
      </c>
      <c r="J268" s="310" t="s">
        <v>731</v>
      </c>
      <c r="K268" s="287" t="s">
        <v>55</v>
      </c>
      <c r="L268" s="288">
        <v>1</v>
      </c>
      <c r="M268" s="311" t="s">
        <v>484</v>
      </c>
      <c r="N268" s="311">
        <v>0</v>
      </c>
      <c r="O268" s="311" t="s">
        <v>139</v>
      </c>
      <c r="P268" s="311" t="s">
        <v>559</v>
      </c>
      <c r="Q268" s="311">
        <v>0</v>
      </c>
      <c r="R268" s="311">
        <v>0</v>
      </c>
      <c r="S268" s="311">
        <v>0</v>
      </c>
      <c r="T268" s="312">
        <v>27</v>
      </c>
      <c r="U268" s="312">
        <v>2</v>
      </c>
      <c r="V268" s="313">
        <v>2</v>
      </c>
      <c r="W268" s="314"/>
      <c r="X268" s="314"/>
      <c r="Y268" s="315">
        <v>2</v>
      </c>
      <c r="Z268" s="316">
        <v>2</v>
      </c>
      <c r="AA268" s="313">
        <v>0</v>
      </c>
      <c r="AB268" s="312">
        <v>9.7200000000000006</v>
      </c>
      <c r="AC268" s="317">
        <v>1555.2</v>
      </c>
      <c r="AD268" s="318" t="s">
        <v>30</v>
      </c>
      <c r="AE268" s="319"/>
      <c r="AF268" s="320"/>
      <c r="AG268" s="311"/>
      <c r="AH268" s="137"/>
      <c r="AI268" s="321"/>
      <c r="AJ268" s="322"/>
      <c r="AK268" s="322">
        <f t="shared" si="20"/>
        <v>0</v>
      </c>
      <c r="AL268" s="323">
        <f t="shared" si="21"/>
        <v>0</v>
      </c>
      <c r="AM268" s="324"/>
      <c r="AN268" s="309">
        <f t="shared" si="22"/>
        <v>0</v>
      </c>
      <c r="AO268" s="312"/>
      <c r="AP268" s="317">
        <f t="shared" si="23"/>
        <v>0</v>
      </c>
      <c r="AQ268" s="325"/>
      <c r="AR268" s="326"/>
      <c r="AS268" s="325"/>
      <c r="AT268" s="326"/>
      <c r="AU268" s="325"/>
      <c r="AV268" s="326"/>
      <c r="AW268" s="325"/>
      <c r="AX268" s="327"/>
      <c r="AY268" s="328">
        <f t="shared" si="24"/>
        <v>0</v>
      </c>
    </row>
    <row r="269" spans="2:51" ht="22.5" customHeight="1">
      <c r="B269" s="302" t="s">
        <v>747</v>
      </c>
      <c r="C269" s="303" t="s">
        <v>1031</v>
      </c>
      <c r="D269" s="304" t="s">
        <v>1032</v>
      </c>
      <c r="E269" s="305">
        <v>0</v>
      </c>
      <c r="F269" s="306"/>
      <c r="G269" s="307"/>
      <c r="H269" s="308">
        <v>3</v>
      </c>
      <c r="I269" s="309">
        <v>60</v>
      </c>
      <c r="J269" s="310" t="s">
        <v>754</v>
      </c>
      <c r="K269" s="287" t="s">
        <v>55</v>
      </c>
      <c r="L269" s="288">
        <v>1</v>
      </c>
      <c r="M269" s="311" t="s">
        <v>569</v>
      </c>
      <c r="N269" s="311">
        <v>0</v>
      </c>
      <c r="O269" s="311" t="s">
        <v>139</v>
      </c>
      <c r="P269" s="311" t="s">
        <v>559</v>
      </c>
      <c r="Q269" s="311">
        <v>0</v>
      </c>
      <c r="R269" s="311">
        <v>0</v>
      </c>
      <c r="S269" s="311">
        <v>0</v>
      </c>
      <c r="T269" s="312">
        <v>19</v>
      </c>
      <c r="U269" s="312">
        <v>2</v>
      </c>
      <c r="V269" s="313">
        <v>2</v>
      </c>
      <c r="W269" s="314"/>
      <c r="X269" s="314"/>
      <c r="Y269" s="315">
        <v>2</v>
      </c>
      <c r="Z269" s="316">
        <v>2</v>
      </c>
      <c r="AA269" s="313">
        <v>0</v>
      </c>
      <c r="AB269" s="312">
        <v>6.84</v>
      </c>
      <c r="AC269" s="317">
        <v>1094.4000000000001</v>
      </c>
      <c r="AD269" s="318" t="s">
        <v>30</v>
      </c>
      <c r="AE269" s="319"/>
      <c r="AF269" s="320"/>
      <c r="AG269" s="311"/>
      <c r="AH269" s="137"/>
      <c r="AI269" s="321"/>
      <c r="AJ269" s="322"/>
      <c r="AK269" s="322">
        <f t="shared" si="20"/>
        <v>0</v>
      </c>
      <c r="AL269" s="323">
        <f t="shared" si="21"/>
        <v>0</v>
      </c>
      <c r="AM269" s="324"/>
      <c r="AN269" s="309">
        <f t="shared" si="22"/>
        <v>0</v>
      </c>
      <c r="AO269" s="312"/>
      <c r="AP269" s="317">
        <f t="shared" si="23"/>
        <v>0</v>
      </c>
      <c r="AQ269" s="325"/>
      <c r="AR269" s="326"/>
      <c r="AS269" s="325"/>
      <c r="AT269" s="326"/>
      <c r="AU269" s="325"/>
      <c r="AV269" s="326"/>
      <c r="AW269" s="325"/>
      <c r="AX269" s="327"/>
      <c r="AY269" s="328">
        <f t="shared" si="24"/>
        <v>0</v>
      </c>
    </row>
    <row r="270" spans="2:51" ht="22.5" customHeight="1">
      <c r="B270" s="302" t="s">
        <v>747</v>
      </c>
      <c r="C270" s="303" t="s">
        <v>1031</v>
      </c>
      <c r="D270" s="304"/>
      <c r="E270" s="305">
        <v>0</v>
      </c>
      <c r="F270" s="306"/>
      <c r="G270" s="307"/>
      <c r="H270" s="308">
        <v>3</v>
      </c>
      <c r="I270" s="309">
        <v>60</v>
      </c>
      <c r="J270" s="310" t="s">
        <v>739</v>
      </c>
      <c r="K270" s="287" t="s">
        <v>54</v>
      </c>
      <c r="L270" s="288">
        <v>1</v>
      </c>
      <c r="M270" s="311" t="s">
        <v>548</v>
      </c>
      <c r="N270" s="311">
        <v>0</v>
      </c>
      <c r="O270" s="311" t="s">
        <v>575</v>
      </c>
      <c r="P270" s="311">
        <v>0</v>
      </c>
      <c r="Q270" s="311">
        <v>0</v>
      </c>
      <c r="R270" s="311">
        <v>0</v>
      </c>
      <c r="S270" s="311">
        <v>0</v>
      </c>
      <c r="T270" s="312">
        <v>48</v>
      </c>
      <c r="U270" s="312">
        <v>2</v>
      </c>
      <c r="V270" s="313">
        <v>2</v>
      </c>
      <c r="W270" s="314"/>
      <c r="X270" s="314"/>
      <c r="Y270" s="315">
        <v>2</v>
      </c>
      <c r="Z270" s="316">
        <v>2</v>
      </c>
      <c r="AA270" s="313">
        <v>0</v>
      </c>
      <c r="AB270" s="312">
        <v>17.28</v>
      </c>
      <c r="AC270" s="317">
        <v>2764.8</v>
      </c>
      <c r="AD270" s="318" t="s">
        <v>129</v>
      </c>
      <c r="AE270" s="319"/>
      <c r="AF270" s="320"/>
      <c r="AG270" s="311"/>
      <c r="AH270" s="137"/>
      <c r="AI270" s="321"/>
      <c r="AJ270" s="322"/>
      <c r="AK270" s="322">
        <f t="shared" si="20"/>
        <v>0</v>
      </c>
      <c r="AL270" s="323">
        <f t="shared" si="21"/>
        <v>0</v>
      </c>
      <c r="AM270" s="324"/>
      <c r="AN270" s="309">
        <f t="shared" si="22"/>
        <v>0</v>
      </c>
      <c r="AO270" s="312"/>
      <c r="AP270" s="317">
        <f t="shared" si="23"/>
        <v>0</v>
      </c>
      <c r="AQ270" s="325"/>
      <c r="AR270" s="326"/>
      <c r="AS270" s="325"/>
      <c r="AT270" s="326"/>
      <c r="AU270" s="325"/>
      <c r="AV270" s="326"/>
      <c r="AW270" s="325"/>
      <c r="AX270" s="327"/>
      <c r="AY270" s="328">
        <f t="shared" si="24"/>
        <v>0</v>
      </c>
    </row>
    <row r="271" spans="2:51" ht="22.5" customHeight="1">
      <c r="B271" s="302" t="s">
        <v>747</v>
      </c>
      <c r="C271" s="303" t="s">
        <v>1033</v>
      </c>
      <c r="D271" s="304"/>
      <c r="E271" s="305">
        <v>0</v>
      </c>
      <c r="F271" s="306"/>
      <c r="G271" s="307"/>
      <c r="H271" s="308">
        <v>1</v>
      </c>
      <c r="I271" s="309">
        <v>20</v>
      </c>
      <c r="J271" s="310" t="s">
        <v>646</v>
      </c>
      <c r="K271" s="287" t="s">
        <v>432</v>
      </c>
      <c r="L271" s="288">
        <v>1</v>
      </c>
      <c r="M271" s="311" t="s">
        <v>548</v>
      </c>
      <c r="N271" s="311">
        <v>0</v>
      </c>
      <c r="O271" s="311" t="s">
        <v>575</v>
      </c>
      <c r="P271" s="311" t="s">
        <v>578</v>
      </c>
      <c r="Q271" s="311">
        <v>0</v>
      </c>
      <c r="R271" s="311">
        <v>0</v>
      </c>
      <c r="S271" s="311">
        <v>0</v>
      </c>
      <c r="T271" s="312">
        <v>48</v>
      </c>
      <c r="U271" s="312">
        <v>2</v>
      </c>
      <c r="V271" s="313">
        <v>2</v>
      </c>
      <c r="W271" s="314"/>
      <c r="X271" s="314"/>
      <c r="Y271" s="315">
        <v>2</v>
      </c>
      <c r="Z271" s="316">
        <v>2</v>
      </c>
      <c r="AA271" s="313">
        <v>0</v>
      </c>
      <c r="AB271" s="312">
        <v>1.92</v>
      </c>
      <c r="AC271" s="317">
        <v>307.2</v>
      </c>
      <c r="AD271" s="318" t="s">
        <v>129</v>
      </c>
      <c r="AE271" s="319"/>
      <c r="AF271" s="320"/>
      <c r="AG271" s="311"/>
      <c r="AH271" s="137"/>
      <c r="AI271" s="321"/>
      <c r="AJ271" s="322"/>
      <c r="AK271" s="322">
        <f t="shared" si="20"/>
        <v>0</v>
      </c>
      <c r="AL271" s="323">
        <f t="shared" si="21"/>
        <v>0</v>
      </c>
      <c r="AM271" s="324"/>
      <c r="AN271" s="309">
        <f t="shared" si="22"/>
        <v>0</v>
      </c>
      <c r="AO271" s="312"/>
      <c r="AP271" s="317">
        <f t="shared" si="23"/>
        <v>0</v>
      </c>
      <c r="AQ271" s="325"/>
      <c r="AR271" s="326"/>
      <c r="AS271" s="325"/>
      <c r="AT271" s="326"/>
      <c r="AU271" s="325"/>
      <c r="AV271" s="326"/>
      <c r="AW271" s="325"/>
      <c r="AX271" s="327"/>
      <c r="AY271" s="328">
        <f t="shared" si="24"/>
        <v>0</v>
      </c>
    </row>
    <row r="272" spans="2:51" ht="22.5" customHeight="1">
      <c r="B272" s="302" t="s">
        <v>747</v>
      </c>
      <c r="C272" s="303" t="s">
        <v>1034</v>
      </c>
      <c r="D272" s="304"/>
      <c r="E272" s="305">
        <v>0</v>
      </c>
      <c r="F272" s="306"/>
      <c r="G272" s="307"/>
      <c r="H272" s="308">
        <v>1</v>
      </c>
      <c r="I272" s="309">
        <v>20</v>
      </c>
      <c r="J272" s="310" t="s">
        <v>646</v>
      </c>
      <c r="K272" s="287" t="s">
        <v>432</v>
      </c>
      <c r="L272" s="288">
        <v>1</v>
      </c>
      <c r="M272" s="311" t="s">
        <v>548</v>
      </c>
      <c r="N272" s="311">
        <v>0</v>
      </c>
      <c r="O272" s="311" t="s">
        <v>575</v>
      </c>
      <c r="P272" s="311" t="s">
        <v>578</v>
      </c>
      <c r="Q272" s="311">
        <v>0</v>
      </c>
      <c r="R272" s="311">
        <v>0</v>
      </c>
      <c r="S272" s="311">
        <v>0</v>
      </c>
      <c r="T272" s="312">
        <v>48</v>
      </c>
      <c r="U272" s="312">
        <v>4</v>
      </c>
      <c r="V272" s="313">
        <v>4</v>
      </c>
      <c r="W272" s="314"/>
      <c r="X272" s="314"/>
      <c r="Y272" s="315">
        <v>4</v>
      </c>
      <c r="Z272" s="316">
        <v>4</v>
      </c>
      <c r="AA272" s="313">
        <v>0</v>
      </c>
      <c r="AB272" s="312">
        <v>3.84</v>
      </c>
      <c r="AC272" s="317">
        <v>614.4</v>
      </c>
      <c r="AD272" s="318" t="s">
        <v>129</v>
      </c>
      <c r="AE272" s="319"/>
      <c r="AF272" s="320"/>
      <c r="AG272" s="311"/>
      <c r="AH272" s="137"/>
      <c r="AI272" s="321"/>
      <c r="AJ272" s="322"/>
      <c r="AK272" s="322">
        <f t="shared" si="20"/>
        <v>0</v>
      </c>
      <c r="AL272" s="323">
        <f t="shared" si="21"/>
        <v>0</v>
      </c>
      <c r="AM272" s="324"/>
      <c r="AN272" s="309">
        <f t="shared" si="22"/>
        <v>0</v>
      </c>
      <c r="AO272" s="312"/>
      <c r="AP272" s="317">
        <f t="shared" si="23"/>
        <v>0</v>
      </c>
      <c r="AQ272" s="325"/>
      <c r="AR272" s="326"/>
      <c r="AS272" s="325"/>
      <c r="AT272" s="326"/>
      <c r="AU272" s="325"/>
      <c r="AV272" s="326"/>
      <c r="AW272" s="325"/>
      <c r="AX272" s="327"/>
      <c r="AY272" s="328">
        <f t="shared" si="24"/>
        <v>0</v>
      </c>
    </row>
    <row r="273" spans="2:51" ht="22.5" customHeight="1">
      <c r="B273" s="404" t="s">
        <v>1035</v>
      </c>
      <c r="C273" s="303"/>
      <c r="D273" s="304"/>
      <c r="E273" s="305">
        <v>0</v>
      </c>
      <c r="F273" s="306"/>
      <c r="G273" s="307"/>
      <c r="H273" s="308"/>
      <c r="I273" s="309"/>
      <c r="J273" s="310" t="s">
        <v>627</v>
      </c>
      <c r="K273" s="287" t="s">
        <v>147</v>
      </c>
      <c r="L273" s="288" t="s">
        <v>148</v>
      </c>
      <c r="M273" s="311">
        <v>0</v>
      </c>
      <c r="N273" s="311">
        <v>0</v>
      </c>
      <c r="O273" s="311">
        <v>0</v>
      </c>
      <c r="P273" s="311">
        <v>0</v>
      </c>
      <c r="Q273" s="311">
        <v>0</v>
      </c>
      <c r="R273" s="311">
        <v>0</v>
      </c>
      <c r="S273" s="311">
        <v>0</v>
      </c>
      <c r="T273" s="312" t="s">
        <v>147</v>
      </c>
      <c r="U273" s="312"/>
      <c r="V273" s="313">
        <v>0</v>
      </c>
      <c r="W273" s="314"/>
      <c r="X273" s="314"/>
      <c r="Y273" s="315" t="s">
        <v>148</v>
      </c>
      <c r="Z273" s="316" t="s">
        <v>148</v>
      </c>
      <c r="AA273" s="313">
        <v>0</v>
      </c>
      <c r="AB273" s="312" t="s">
        <v>148</v>
      </c>
      <c r="AC273" s="317" t="s">
        <v>148</v>
      </c>
      <c r="AD273" s="318">
        <v>0</v>
      </c>
      <c r="AE273" s="319"/>
      <c r="AF273" s="320"/>
      <c r="AG273" s="311"/>
      <c r="AH273" s="137"/>
      <c r="AI273" s="321"/>
      <c r="AJ273" s="322"/>
      <c r="AK273" s="322"/>
      <c r="AL273" s="323"/>
      <c r="AM273" s="324"/>
      <c r="AN273" s="309"/>
      <c r="AO273" s="312"/>
      <c r="AP273" s="317"/>
      <c r="AQ273" s="325"/>
      <c r="AR273" s="326"/>
      <c r="AS273" s="325"/>
      <c r="AT273" s="326"/>
      <c r="AU273" s="325"/>
      <c r="AV273" s="326"/>
      <c r="AW273" s="325"/>
      <c r="AX273" s="327"/>
      <c r="AY273" s="328"/>
    </row>
    <row r="274" spans="2:51" ht="22.5" customHeight="1">
      <c r="B274" s="302" t="s">
        <v>381</v>
      </c>
      <c r="C274" s="303" t="s">
        <v>1036</v>
      </c>
      <c r="D274" s="304" t="s">
        <v>266</v>
      </c>
      <c r="E274" s="305">
        <v>0</v>
      </c>
      <c r="F274" s="306"/>
      <c r="G274" s="307"/>
      <c r="H274" s="308" t="s">
        <v>627</v>
      </c>
      <c r="I274" s="309" t="s">
        <v>627</v>
      </c>
      <c r="J274" s="310" t="s">
        <v>627</v>
      </c>
      <c r="K274" s="287" t="s">
        <v>147</v>
      </c>
      <c r="L274" s="288" t="s">
        <v>148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  <c r="S274" s="311">
        <v>0</v>
      </c>
      <c r="T274" s="312" t="s">
        <v>147</v>
      </c>
      <c r="U274" s="312"/>
      <c r="V274" s="313">
        <v>0</v>
      </c>
      <c r="W274" s="314"/>
      <c r="X274" s="314"/>
      <c r="Y274" s="315" t="s">
        <v>148</v>
      </c>
      <c r="Z274" s="316" t="s">
        <v>148</v>
      </c>
      <c r="AA274" s="313">
        <v>0</v>
      </c>
      <c r="AB274" s="312" t="s">
        <v>148</v>
      </c>
      <c r="AC274" s="317" t="s">
        <v>148</v>
      </c>
      <c r="AD274" s="318" t="s">
        <v>222</v>
      </c>
      <c r="AE274" s="319"/>
      <c r="AF274" s="320"/>
      <c r="AG274" s="311"/>
      <c r="AH274" s="137"/>
      <c r="AI274" s="321"/>
      <c r="AJ274" s="322"/>
      <c r="AK274" s="322"/>
      <c r="AL274" s="396"/>
      <c r="AM274" s="324"/>
      <c r="AN274" s="309"/>
      <c r="AO274" s="312"/>
      <c r="AP274" s="317"/>
      <c r="AQ274" s="325"/>
      <c r="AR274" s="326"/>
      <c r="AS274" s="325"/>
      <c r="AT274" s="326"/>
      <c r="AU274" s="325"/>
      <c r="AV274" s="326"/>
      <c r="AW274" s="325"/>
      <c r="AX274" s="327"/>
      <c r="AY274" s="328"/>
    </row>
    <row r="275" spans="2:51" ht="22.5" customHeight="1">
      <c r="B275" s="302" t="s">
        <v>381</v>
      </c>
      <c r="C275" s="303" t="s">
        <v>1037</v>
      </c>
      <c r="D275" s="304" t="s">
        <v>266</v>
      </c>
      <c r="E275" s="305">
        <v>0</v>
      </c>
      <c r="F275" s="306"/>
      <c r="G275" s="307"/>
      <c r="H275" s="308" t="s">
        <v>627</v>
      </c>
      <c r="I275" s="309" t="s">
        <v>627</v>
      </c>
      <c r="J275" s="310" t="s">
        <v>627</v>
      </c>
      <c r="K275" s="287" t="s">
        <v>147</v>
      </c>
      <c r="L275" s="288" t="s">
        <v>148</v>
      </c>
      <c r="M275" s="311">
        <v>0</v>
      </c>
      <c r="N275" s="311">
        <v>0</v>
      </c>
      <c r="O275" s="311">
        <v>0</v>
      </c>
      <c r="P275" s="311">
        <v>0</v>
      </c>
      <c r="Q275" s="311">
        <v>0</v>
      </c>
      <c r="R275" s="311">
        <v>0</v>
      </c>
      <c r="S275" s="311">
        <v>0</v>
      </c>
      <c r="T275" s="312" t="s">
        <v>147</v>
      </c>
      <c r="U275" s="312"/>
      <c r="V275" s="313">
        <v>0</v>
      </c>
      <c r="W275" s="314"/>
      <c r="X275" s="314"/>
      <c r="Y275" s="315" t="s">
        <v>148</v>
      </c>
      <c r="Z275" s="316" t="s">
        <v>148</v>
      </c>
      <c r="AA275" s="313">
        <v>0</v>
      </c>
      <c r="AB275" s="312" t="s">
        <v>148</v>
      </c>
      <c r="AC275" s="317" t="s">
        <v>148</v>
      </c>
      <c r="AD275" s="318" t="s">
        <v>222</v>
      </c>
      <c r="AE275" s="319"/>
      <c r="AF275" s="320"/>
      <c r="AG275" s="311"/>
      <c r="AH275" s="137"/>
      <c r="AI275" s="321"/>
      <c r="AJ275" s="322"/>
      <c r="AK275" s="322"/>
      <c r="AL275" s="396"/>
      <c r="AM275" s="324"/>
      <c r="AN275" s="309"/>
      <c r="AO275" s="312"/>
      <c r="AP275" s="317"/>
      <c r="AQ275" s="325"/>
      <c r="AR275" s="326"/>
      <c r="AS275" s="325"/>
      <c r="AT275" s="326"/>
      <c r="AU275" s="325"/>
      <c r="AV275" s="326"/>
      <c r="AW275" s="325"/>
      <c r="AX275" s="327"/>
      <c r="AY275" s="328"/>
    </row>
    <row r="276" spans="2:51" ht="22.5" customHeight="1">
      <c r="B276" s="302" t="s">
        <v>381</v>
      </c>
      <c r="C276" s="303" t="s">
        <v>1038</v>
      </c>
      <c r="D276" s="304" t="s">
        <v>266</v>
      </c>
      <c r="E276" s="305">
        <v>0</v>
      </c>
      <c r="F276" s="306"/>
      <c r="G276" s="307"/>
      <c r="H276" s="308" t="s">
        <v>627</v>
      </c>
      <c r="I276" s="309" t="s">
        <v>627</v>
      </c>
      <c r="J276" s="310" t="s">
        <v>627</v>
      </c>
      <c r="K276" s="330" t="s">
        <v>147</v>
      </c>
      <c r="L276" s="331" t="s">
        <v>148</v>
      </c>
      <c r="M276" s="332">
        <v>0</v>
      </c>
      <c r="N276" s="332">
        <v>0</v>
      </c>
      <c r="O276" s="332">
        <v>0</v>
      </c>
      <c r="P276" s="332">
        <v>0</v>
      </c>
      <c r="Q276" s="332">
        <v>0</v>
      </c>
      <c r="R276" s="332">
        <v>0</v>
      </c>
      <c r="S276" s="332">
        <v>0</v>
      </c>
      <c r="T276" s="314" t="s">
        <v>147</v>
      </c>
      <c r="U276" s="314"/>
      <c r="V276" s="313">
        <v>0</v>
      </c>
      <c r="W276" s="314"/>
      <c r="X276" s="314"/>
      <c r="Y276" s="315" t="s">
        <v>148</v>
      </c>
      <c r="Z276" s="316" t="s">
        <v>148</v>
      </c>
      <c r="AA276" s="313">
        <v>0</v>
      </c>
      <c r="AB276" s="314" t="s">
        <v>148</v>
      </c>
      <c r="AC276" s="333" t="s">
        <v>148</v>
      </c>
      <c r="AD276" s="334" t="s">
        <v>222</v>
      </c>
      <c r="AE276" s="335"/>
      <c r="AF276" s="336"/>
      <c r="AG276" s="332"/>
      <c r="AH276" s="138"/>
      <c r="AI276" s="337"/>
      <c r="AJ276" s="315"/>
      <c r="AK276" s="315"/>
      <c r="AL276" s="405"/>
      <c r="AM276" s="339"/>
      <c r="AN276" s="340"/>
      <c r="AO276" s="314"/>
      <c r="AP276" s="333"/>
      <c r="AQ276" s="325"/>
      <c r="AR276" s="326"/>
      <c r="AS276" s="325"/>
      <c r="AT276" s="326"/>
      <c r="AU276" s="325"/>
      <c r="AV276" s="326"/>
      <c r="AW276" s="325"/>
      <c r="AX276" s="327"/>
      <c r="AY276" s="341"/>
    </row>
    <row r="277" spans="2:51" ht="22.5" customHeight="1">
      <c r="B277" s="302" t="s">
        <v>381</v>
      </c>
      <c r="C277" s="303" t="s">
        <v>274</v>
      </c>
      <c r="D277" s="304" t="s">
        <v>266</v>
      </c>
      <c r="E277" s="305">
        <v>0</v>
      </c>
      <c r="F277" s="306"/>
      <c r="G277" s="307"/>
      <c r="H277" s="308" t="s">
        <v>627</v>
      </c>
      <c r="I277" s="309" t="s">
        <v>627</v>
      </c>
      <c r="J277" s="310" t="s">
        <v>627</v>
      </c>
      <c r="K277" s="287" t="s">
        <v>147</v>
      </c>
      <c r="L277" s="288" t="s">
        <v>148</v>
      </c>
      <c r="M277" s="311">
        <v>0</v>
      </c>
      <c r="N277" s="311">
        <v>0</v>
      </c>
      <c r="O277" s="311">
        <v>0</v>
      </c>
      <c r="P277" s="311">
        <v>0</v>
      </c>
      <c r="Q277" s="311">
        <v>0</v>
      </c>
      <c r="R277" s="311">
        <v>0</v>
      </c>
      <c r="S277" s="311">
        <v>0</v>
      </c>
      <c r="T277" s="312" t="s">
        <v>147</v>
      </c>
      <c r="U277" s="312"/>
      <c r="V277" s="313">
        <v>0</v>
      </c>
      <c r="W277" s="314"/>
      <c r="X277" s="314"/>
      <c r="Y277" s="315" t="s">
        <v>148</v>
      </c>
      <c r="Z277" s="316" t="s">
        <v>148</v>
      </c>
      <c r="AA277" s="313">
        <v>0</v>
      </c>
      <c r="AB277" s="312" t="s">
        <v>148</v>
      </c>
      <c r="AC277" s="317" t="s">
        <v>148</v>
      </c>
      <c r="AD277" s="318" t="s">
        <v>222</v>
      </c>
      <c r="AE277" s="319"/>
      <c r="AF277" s="320"/>
      <c r="AG277" s="311"/>
      <c r="AH277" s="137"/>
      <c r="AI277" s="321"/>
      <c r="AJ277" s="322"/>
      <c r="AK277" s="322"/>
      <c r="AL277" s="396"/>
      <c r="AM277" s="324"/>
      <c r="AN277" s="309"/>
      <c r="AO277" s="312"/>
      <c r="AP277" s="317"/>
      <c r="AQ277" s="325"/>
      <c r="AR277" s="326"/>
      <c r="AS277" s="325"/>
      <c r="AT277" s="326"/>
      <c r="AU277" s="325"/>
      <c r="AV277" s="326"/>
      <c r="AW277" s="325"/>
      <c r="AX277" s="327"/>
      <c r="AY277" s="328"/>
    </row>
    <row r="278" spans="2:51" ht="22.5" customHeight="1">
      <c r="B278" s="302" t="s">
        <v>381</v>
      </c>
      <c r="C278" s="303" t="s">
        <v>385</v>
      </c>
      <c r="D278" s="402" t="s">
        <v>266</v>
      </c>
      <c r="E278" s="305">
        <v>0</v>
      </c>
      <c r="F278" s="306"/>
      <c r="G278" s="307"/>
      <c r="H278" s="308" t="s">
        <v>627</v>
      </c>
      <c r="I278" s="309" t="s">
        <v>627</v>
      </c>
      <c r="J278" s="310" t="s">
        <v>627</v>
      </c>
      <c r="K278" s="287" t="s">
        <v>147</v>
      </c>
      <c r="L278" s="288" t="s">
        <v>148</v>
      </c>
      <c r="M278" s="311">
        <v>0</v>
      </c>
      <c r="N278" s="311">
        <v>0</v>
      </c>
      <c r="O278" s="311">
        <v>0</v>
      </c>
      <c r="P278" s="311">
        <v>0</v>
      </c>
      <c r="Q278" s="311">
        <v>0</v>
      </c>
      <c r="R278" s="311">
        <v>0</v>
      </c>
      <c r="S278" s="311">
        <v>0</v>
      </c>
      <c r="T278" s="312" t="s">
        <v>147</v>
      </c>
      <c r="U278" s="312"/>
      <c r="V278" s="313">
        <v>0</v>
      </c>
      <c r="W278" s="314"/>
      <c r="X278" s="314"/>
      <c r="Y278" s="315" t="s">
        <v>148</v>
      </c>
      <c r="Z278" s="316" t="s">
        <v>148</v>
      </c>
      <c r="AA278" s="313">
        <v>0</v>
      </c>
      <c r="AB278" s="312" t="s">
        <v>148</v>
      </c>
      <c r="AC278" s="317" t="s">
        <v>148</v>
      </c>
      <c r="AD278" s="318" t="s">
        <v>222</v>
      </c>
      <c r="AE278" s="319"/>
      <c r="AF278" s="320"/>
      <c r="AG278" s="311"/>
      <c r="AH278" s="137"/>
      <c r="AI278" s="321"/>
      <c r="AJ278" s="322"/>
      <c r="AK278" s="322"/>
      <c r="AL278" s="396"/>
      <c r="AM278" s="324"/>
      <c r="AN278" s="309"/>
      <c r="AO278" s="312"/>
      <c r="AP278" s="317"/>
      <c r="AQ278" s="325"/>
      <c r="AR278" s="326"/>
      <c r="AS278" s="325"/>
      <c r="AT278" s="326"/>
      <c r="AU278" s="325"/>
      <c r="AV278" s="326"/>
      <c r="AW278" s="325"/>
      <c r="AX278" s="327"/>
      <c r="AY278" s="328"/>
    </row>
    <row r="279" spans="2:51" ht="22.5" customHeight="1">
      <c r="B279" s="302" t="s">
        <v>381</v>
      </c>
      <c r="C279" s="303" t="s">
        <v>1039</v>
      </c>
      <c r="D279" s="402" t="s">
        <v>266</v>
      </c>
      <c r="E279" s="305">
        <v>0</v>
      </c>
      <c r="F279" s="306"/>
      <c r="G279" s="307"/>
      <c r="H279" s="308" t="s">
        <v>627</v>
      </c>
      <c r="I279" s="309" t="s">
        <v>627</v>
      </c>
      <c r="J279" s="310" t="s">
        <v>627</v>
      </c>
      <c r="K279" s="287" t="s">
        <v>147</v>
      </c>
      <c r="L279" s="288" t="s">
        <v>148</v>
      </c>
      <c r="M279" s="311">
        <v>0</v>
      </c>
      <c r="N279" s="311">
        <v>0</v>
      </c>
      <c r="O279" s="311">
        <v>0</v>
      </c>
      <c r="P279" s="311">
        <v>0</v>
      </c>
      <c r="Q279" s="311">
        <v>0</v>
      </c>
      <c r="R279" s="311">
        <v>0</v>
      </c>
      <c r="S279" s="311">
        <v>0</v>
      </c>
      <c r="T279" s="312" t="s">
        <v>147</v>
      </c>
      <c r="U279" s="312"/>
      <c r="V279" s="313">
        <v>0</v>
      </c>
      <c r="W279" s="314"/>
      <c r="X279" s="314"/>
      <c r="Y279" s="315" t="s">
        <v>148</v>
      </c>
      <c r="Z279" s="316" t="s">
        <v>148</v>
      </c>
      <c r="AA279" s="313">
        <v>0</v>
      </c>
      <c r="AB279" s="312" t="s">
        <v>148</v>
      </c>
      <c r="AC279" s="317" t="s">
        <v>148</v>
      </c>
      <c r="AD279" s="318" t="s">
        <v>222</v>
      </c>
      <c r="AE279" s="319"/>
      <c r="AF279" s="320"/>
      <c r="AG279" s="311"/>
      <c r="AH279" s="137"/>
      <c r="AI279" s="321"/>
      <c r="AJ279" s="322"/>
      <c r="AK279" s="322"/>
      <c r="AL279" s="396"/>
      <c r="AM279" s="324"/>
      <c r="AN279" s="309"/>
      <c r="AO279" s="312"/>
      <c r="AP279" s="317"/>
      <c r="AQ279" s="325"/>
      <c r="AR279" s="326"/>
      <c r="AS279" s="325"/>
      <c r="AT279" s="326"/>
      <c r="AU279" s="325"/>
      <c r="AV279" s="326"/>
      <c r="AW279" s="325"/>
      <c r="AX279" s="327"/>
      <c r="AY279" s="328"/>
    </row>
    <row r="280" spans="2:51" ht="22.5" customHeight="1">
      <c r="B280" s="302" t="s">
        <v>381</v>
      </c>
      <c r="C280" s="303" t="s">
        <v>1040</v>
      </c>
      <c r="D280" s="402" t="s">
        <v>266</v>
      </c>
      <c r="E280" s="305">
        <v>0</v>
      </c>
      <c r="F280" s="306"/>
      <c r="G280" s="307"/>
      <c r="H280" s="308" t="s">
        <v>627</v>
      </c>
      <c r="I280" s="309" t="s">
        <v>627</v>
      </c>
      <c r="J280" s="310" t="s">
        <v>627</v>
      </c>
      <c r="K280" s="287" t="s">
        <v>147</v>
      </c>
      <c r="L280" s="288" t="s">
        <v>148</v>
      </c>
      <c r="M280" s="311">
        <v>0</v>
      </c>
      <c r="N280" s="311">
        <v>0</v>
      </c>
      <c r="O280" s="311">
        <v>0</v>
      </c>
      <c r="P280" s="311">
        <v>0</v>
      </c>
      <c r="Q280" s="311">
        <v>0</v>
      </c>
      <c r="R280" s="311">
        <v>0</v>
      </c>
      <c r="S280" s="311">
        <v>0</v>
      </c>
      <c r="T280" s="312" t="s">
        <v>147</v>
      </c>
      <c r="U280" s="312"/>
      <c r="V280" s="313">
        <v>0</v>
      </c>
      <c r="W280" s="314"/>
      <c r="X280" s="314"/>
      <c r="Y280" s="315" t="s">
        <v>148</v>
      </c>
      <c r="Z280" s="316" t="s">
        <v>148</v>
      </c>
      <c r="AA280" s="313">
        <v>0</v>
      </c>
      <c r="AB280" s="312" t="s">
        <v>148</v>
      </c>
      <c r="AC280" s="317" t="s">
        <v>148</v>
      </c>
      <c r="AD280" s="318" t="s">
        <v>222</v>
      </c>
      <c r="AE280" s="319"/>
      <c r="AF280" s="320"/>
      <c r="AG280" s="311"/>
      <c r="AH280" s="137"/>
      <c r="AI280" s="321"/>
      <c r="AJ280" s="322"/>
      <c r="AK280" s="322"/>
      <c r="AL280" s="396"/>
      <c r="AM280" s="324"/>
      <c r="AN280" s="309"/>
      <c r="AO280" s="312"/>
      <c r="AP280" s="317"/>
      <c r="AQ280" s="325"/>
      <c r="AR280" s="326"/>
      <c r="AS280" s="325"/>
      <c r="AT280" s="326"/>
      <c r="AU280" s="325"/>
      <c r="AV280" s="326"/>
      <c r="AW280" s="325"/>
      <c r="AX280" s="327"/>
      <c r="AY280" s="328"/>
    </row>
    <row r="281" spans="2:51" ht="22.5" customHeight="1">
      <c r="B281" s="302" t="s">
        <v>381</v>
      </c>
      <c r="C281" s="303" t="s">
        <v>390</v>
      </c>
      <c r="D281" s="402" t="s">
        <v>266</v>
      </c>
      <c r="E281" s="305">
        <v>0</v>
      </c>
      <c r="F281" s="306"/>
      <c r="G281" s="307"/>
      <c r="H281" s="308" t="s">
        <v>627</v>
      </c>
      <c r="I281" s="309" t="s">
        <v>627</v>
      </c>
      <c r="J281" s="310" t="s">
        <v>627</v>
      </c>
      <c r="K281" s="287" t="s">
        <v>147</v>
      </c>
      <c r="L281" s="288" t="s">
        <v>148</v>
      </c>
      <c r="M281" s="311">
        <v>0</v>
      </c>
      <c r="N281" s="311">
        <v>0</v>
      </c>
      <c r="O281" s="311">
        <v>0</v>
      </c>
      <c r="P281" s="311">
        <v>0</v>
      </c>
      <c r="Q281" s="311">
        <v>0</v>
      </c>
      <c r="R281" s="311">
        <v>0</v>
      </c>
      <c r="S281" s="311">
        <v>0</v>
      </c>
      <c r="T281" s="312" t="s">
        <v>147</v>
      </c>
      <c r="U281" s="312"/>
      <c r="V281" s="313">
        <v>0</v>
      </c>
      <c r="W281" s="314"/>
      <c r="X281" s="314"/>
      <c r="Y281" s="315" t="s">
        <v>148</v>
      </c>
      <c r="Z281" s="316" t="s">
        <v>148</v>
      </c>
      <c r="AA281" s="313">
        <v>0</v>
      </c>
      <c r="AB281" s="312" t="s">
        <v>148</v>
      </c>
      <c r="AC281" s="317" t="s">
        <v>148</v>
      </c>
      <c r="AD281" s="318" t="s">
        <v>222</v>
      </c>
      <c r="AE281" s="319"/>
      <c r="AF281" s="320"/>
      <c r="AG281" s="311"/>
      <c r="AH281" s="137"/>
      <c r="AI281" s="321"/>
      <c r="AJ281" s="322"/>
      <c r="AK281" s="322"/>
      <c r="AL281" s="396"/>
      <c r="AM281" s="324"/>
      <c r="AN281" s="309"/>
      <c r="AO281" s="312"/>
      <c r="AP281" s="317"/>
      <c r="AQ281" s="325"/>
      <c r="AR281" s="326"/>
      <c r="AS281" s="325"/>
      <c r="AT281" s="326"/>
      <c r="AU281" s="325"/>
      <c r="AV281" s="326"/>
      <c r="AW281" s="325"/>
      <c r="AX281" s="327"/>
      <c r="AY281" s="328"/>
    </row>
    <row r="282" spans="2:51" ht="22.5" customHeight="1">
      <c r="B282" s="302" t="s">
        <v>381</v>
      </c>
      <c r="C282" s="303" t="s">
        <v>664</v>
      </c>
      <c r="D282" s="304" t="s">
        <v>266</v>
      </c>
      <c r="E282" s="305">
        <v>0</v>
      </c>
      <c r="F282" s="306"/>
      <c r="G282" s="307"/>
      <c r="H282" s="308" t="s">
        <v>627</v>
      </c>
      <c r="I282" s="309" t="s">
        <v>627</v>
      </c>
      <c r="J282" s="310" t="s">
        <v>627</v>
      </c>
      <c r="K282" s="287" t="s">
        <v>147</v>
      </c>
      <c r="L282" s="288" t="s">
        <v>148</v>
      </c>
      <c r="M282" s="311">
        <v>0</v>
      </c>
      <c r="N282" s="311">
        <v>0</v>
      </c>
      <c r="O282" s="311">
        <v>0</v>
      </c>
      <c r="P282" s="311">
        <v>0</v>
      </c>
      <c r="Q282" s="311">
        <v>0</v>
      </c>
      <c r="R282" s="311">
        <v>0</v>
      </c>
      <c r="S282" s="311">
        <v>0</v>
      </c>
      <c r="T282" s="312" t="s">
        <v>147</v>
      </c>
      <c r="U282" s="312"/>
      <c r="V282" s="313">
        <v>0</v>
      </c>
      <c r="W282" s="314"/>
      <c r="X282" s="314"/>
      <c r="Y282" s="315" t="s">
        <v>148</v>
      </c>
      <c r="Z282" s="316" t="s">
        <v>148</v>
      </c>
      <c r="AA282" s="313">
        <v>0</v>
      </c>
      <c r="AB282" s="312" t="s">
        <v>148</v>
      </c>
      <c r="AC282" s="317" t="s">
        <v>148</v>
      </c>
      <c r="AD282" s="318" t="s">
        <v>222</v>
      </c>
      <c r="AE282" s="319"/>
      <c r="AF282" s="320"/>
      <c r="AG282" s="311"/>
      <c r="AH282" s="137"/>
      <c r="AI282" s="321"/>
      <c r="AJ282" s="322"/>
      <c r="AK282" s="322"/>
      <c r="AL282" s="396"/>
      <c r="AM282" s="324"/>
      <c r="AN282" s="309"/>
      <c r="AO282" s="312"/>
      <c r="AP282" s="317"/>
      <c r="AQ282" s="325"/>
      <c r="AR282" s="326"/>
      <c r="AS282" s="325"/>
      <c r="AT282" s="326"/>
      <c r="AU282" s="325"/>
      <c r="AV282" s="326"/>
      <c r="AW282" s="325"/>
      <c r="AX282" s="327"/>
      <c r="AY282" s="328"/>
    </row>
    <row r="283" spans="2:51" ht="22.5" customHeight="1">
      <c r="B283" s="302" t="s">
        <v>381</v>
      </c>
      <c r="C283" s="303" t="s">
        <v>1041</v>
      </c>
      <c r="D283" s="304" t="s">
        <v>266</v>
      </c>
      <c r="E283" s="305">
        <v>0</v>
      </c>
      <c r="F283" s="306"/>
      <c r="G283" s="307"/>
      <c r="H283" s="308" t="s">
        <v>627</v>
      </c>
      <c r="I283" s="309" t="s">
        <v>627</v>
      </c>
      <c r="J283" s="310" t="s">
        <v>627</v>
      </c>
      <c r="K283" s="287" t="s">
        <v>147</v>
      </c>
      <c r="L283" s="288" t="s">
        <v>148</v>
      </c>
      <c r="M283" s="311">
        <v>0</v>
      </c>
      <c r="N283" s="311">
        <v>0</v>
      </c>
      <c r="O283" s="311">
        <v>0</v>
      </c>
      <c r="P283" s="311">
        <v>0</v>
      </c>
      <c r="Q283" s="311">
        <v>0</v>
      </c>
      <c r="R283" s="311">
        <v>0</v>
      </c>
      <c r="S283" s="311">
        <v>0</v>
      </c>
      <c r="T283" s="312" t="s">
        <v>147</v>
      </c>
      <c r="U283" s="312"/>
      <c r="V283" s="313">
        <v>0</v>
      </c>
      <c r="W283" s="314"/>
      <c r="X283" s="314"/>
      <c r="Y283" s="315" t="s">
        <v>148</v>
      </c>
      <c r="Z283" s="316" t="s">
        <v>148</v>
      </c>
      <c r="AA283" s="313">
        <v>0</v>
      </c>
      <c r="AB283" s="312" t="s">
        <v>148</v>
      </c>
      <c r="AC283" s="317" t="s">
        <v>148</v>
      </c>
      <c r="AD283" s="318" t="s">
        <v>222</v>
      </c>
      <c r="AE283" s="319"/>
      <c r="AF283" s="320"/>
      <c r="AG283" s="311"/>
      <c r="AH283" s="137"/>
      <c r="AI283" s="321"/>
      <c r="AJ283" s="322"/>
      <c r="AK283" s="322"/>
      <c r="AL283" s="396"/>
      <c r="AM283" s="324"/>
      <c r="AN283" s="309"/>
      <c r="AO283" s="312"/>
      <c r="AP283" s="317"/>
      <c r="AQ283" s="325"/>
      <c r="AR283" s="326"/>
      <c r="AS283" s="325"/>
      <c r="AT283" s="326"/>
      <c r="AU283" s="325"/>
      <c r="AV283" s="326"/>
      <c r="AW283" s="325"/>
      <c r="AX283" s="327"/>
      <c r="AY283" s="328"/>
    </row>
    <row r="284" spans="2:51" ht="22.5" customHeight="1">
      <c r="B284" s="302" t="s">
        <v>381</v>
      </c>
      <c r="C284" s="303" t="s">
        <v>97</v>
      </c>
      <c r="D284" s="304" t="s">
        <v>266</v>
      </c>
      <c r="E284" s="305">
        <v>0</v>
      </c>
      <c r="F284" s="306"/>
      <c r="G284" s="307"/>
      <c r="H284" s="308" t="s">
        <v>627</v>
      </c>
      <c r="I284" s="309" t="s">
        <v>627</v>
      </c>
      <c r="J284" s="310" t="s">
        <v>627</v>
      </c>
      <c r="K284" s="287" t="s">
        <v>147</v>
      </c>
      <c r="L284" s="288" t="s">
        <v>148</v>
      </c>
      <c r="M284" s="311">
        <v>0</v>
      </c>
      <c r="N284" s="311">
        <v>0</v>
      </c>
      <c r="O284" s="311">
        <v>0</v>
      </c>
      <c r="P284" s="311">
        <v>0</v>
      </c>
      <c r="Q284" s="311">
        <v>0</v>
      </c>
      <c r="R284" s="311">
        <v>0</v>
      </c>
      <c r="S284" s="311">
        <v>0</v>
      </c>
      <c r="T284" s="312" t="s">
        <v>147</v>
      </c>
      <c r="U284" s="312"/>
      <c r="V284" s="313">
        <v>0</v>
      </c>
      <c r="W284" s="314"/>
      <c r="X284" s="314"/>
      <c r="Y284" s="315" t="s">
        <v>148</v>
      </c>
      <c r="Z284" s="316" t="s">
        <v>148</v>
      </c>
      <c r="AA284" s="313">
        <v>0</v>
      </c>
      <c r="AB284" s="312" t="s">
        <v>148</v>
      </c>
      <c r="AC284" s="317" t="s">
        <v>148</v>
      </c>
      <c r="AD284" s="318" t="s">
        <v>222</v>
      </c>
      <c r="AE284" s="319"/>
      <c r="AF284" s="320"/>
      <c r="AG284" s="311"/>
      <c r="AH284" s="137"/>
      <c r="AI284" s="321"/>
      <c r="AJ284" s="322"/>
      <c r="AK284" s="322"/>
      <c r="AL284" s="396"/>
      <c r="AM284" s="324"/>
      <c r="AN284" s="309"/>
      <c r="AO284" s="312"/>
      <c r="AP284" s="317"/>
      <c r="AQ284" s="325"/>
      <c r="AR284" s="326"/>
      <c r="AS284" s="325"/>
      <c r="AT284" s="326"/>
      <c r="AU284" s="325"/>
      <c r="AV284" s="326"/>
      <c r="AW284" s="325"/>
      <c r="AX284" s="327"/>
      <c r="AY284" s="328"/>
    </row>
    <row r="285" spans="2:51" ht="22.5" customHeight="1">
      <c r="B285" s="302" t="s">
        <v>381</v>
      </c>
      <c r="C285" s="303" t="s">
        <v>1042</v>
      </c>
      <c r="D285" s="304" t="s">
        <v>266</v>
      </c>
      <c r="E285" s="305">
        <v>0</v>
      </c>
      <c r="F285" s="306"/>
      <c r="G285" s="307"/>
      <c r="H285" s="308" t="s">
        <v>627</v>
      </c>
      <c r="I285" s="309" t="s">
        <v>627</v>
      </c>
      <c r="J285" s="310" t="s">
        <v>627</v>
      </c>
      <c r="K285" s="287" t="s">
        <v>147</v>
      </c>
      <c r="L285" s="288" t="s">
        <v>148</v>
      </c>
      <c r="M285" s="311">
        <v>0</v>
      </c>
      <c r="N285" s="311">
        <v>0</v>
      </c>
      <c r="O285" s="311">
        <v>0</v>
      </c>
      <c r="P285" s="311">
        <v>0</v>
      </c>
      <c r="Q285" s="311">
        <v>0</v>
      </c>
      <c r="R285" s="311">
        <v>0</v>
      </c>
      <c r="S285" s="311">
        <v>0</v>
      </c>
      <c r="T285" s="312" t="s">
        <v>147</v>
      </c>
      <c r="U285" s="312"/>
      <c r="V285" s="313">
        <v>0</v>
      </c>
      <c r="W285" s="314"/>
      <c r="X285" s="314"/>
      <c r="Y285" s="315" t="s">
        <v>148</v>
      </c>
      <c r="Z285" s="316" t="s">
        <v>148</v>
      </c>
      <c r="AA285" s="313">
        <v>0</v>
      </c>
      <c r="AB285" s="312" t="s">
        <v>148</v>
      </c>
      <c r="AC285" s="317" t="s">
        <v>148</v>
      </c>
      <c r="AD285" s="318" t="s">
        <v>222</v>
      </c>
      <c r="AE285" s="319"/>
      <c r="AF285" s="320"/>
      <c r="AG285" s="311"/>
      <c r="AH285" s="137"/>
      <c r="AI285" s="321"/>
      <c r="AJ285" s="322"/>
      <c r="AK285" s="322"/>
      <c r="AL285" s="396"/>
      <c r="AM285" s="324"/>
      <c r="AN285" s="309"/>
      <c r="AO285" s="312"/>
      <c r="AP285" s="317"/>
      <c r="AQ285" s="325"/>
      <c r="AR285" s="326"/>
      <c r="AS285" s="325"/>
      <c r="AT285" s="326"/>
      <c r="AU285" s="325"/>
      <c r="AV285" s="326"/>
      <c r="AW285" s="325"/>
      <c r="AX285" s="327"/>
      <c r="AY285" s="328"/>
    </row>
    <row r="286" spans="2:51" ht="22.5" customHeight="1">
      <c r="B286" s="302" t="s">
        <v>381</v>
      </c>
      <c r="C286" s="303" t="s">
        <v>1043</v>
      </c>
      <c r="D286" s="304" t="s">
        <v>266</v>
      </c>
      <c r="E286" s="305">
        <v>0</v>
      </c>
      <c r="F286" s="306"/>
      <c r="G286" s="307"/>
      <c r="H286" s="308" t="s">
        <v>627</v>
      </c>
      <c r="I286" s="309" t="s">
        <v>627</v>
      </c>
      <c r="J286" s="310" t="s">
        <v>627</v>
      </c>
      <c r="K286" s="287" t="s">
        <v>147</v>
      </c>
      <c r="L286" s="288" t="s">
        <v>148</v>
      </c>
      <c r="M286" s="311">
        <v>0</v>
      </c>
      <c r="N286" s="311">
        <v>0</v>
      </c>
      <c r="O286" s="311">
        <v>0</v>
      </c>
      <c r="P286" s="311">
        <v>0</v>
      </c>
      <c r="Q286" s="311">
        <v>0</v>
      </c>
      <c r="R286" s="311">
        <v>0</v>
      </c>
      <c r="S286" s="311">
        <v>0</v>
      </c>
      <c r="T286" s="312" t="s">
        <v>147</v>
      </c>
      <c r="U286" s="312"/>
      <c r="V286" s="313">
        <v>0</v>
      </c>
      <c r="W286" s="314"/>
      <c r="X286" s="314"/>
      <c r="Y286" s="315" t="s">
        <v>148</v>
      </c>
      <c r="Z286" s="316" t="s">
        <v>148</v>
      </c>
      <c r="AA286" s="313">
        <v>0</v>
      </c>
      <c r="AB286" s="312" t="s">
        <v>148</v>
      </c>
      <c r="AC286" s="317" t="s">
        <v>148</v>
      </c>
      <c r="AD286" s="318" t="s">
        <v>222</v>
      </c>
      <c r="AE286" s="319"/>
      <c r="AF286" s="320"/>
      <c r="AG286" s="311"/>
      <c r="AH286" s="137"/>
      <c r="AI286" s="321"/>
      <c r="AJ286" s="322"/>
      <c r="AK286" s="322"/>
      <c r="AL286" s="396"/>
      <c r="AM286" s="324"/>
      <c r="AN286" s="309"/>
      <c r="AO286" s="312"/>
      <c r="AP286" s="317"/>
      <c r="AQ286" s="325"/>
      <c r="AR286" s="326"/>
      <c r="AS286" s="325"/>
      <c r="AT286" s="326"/>
      <c r="AU286" s="325"/>
      <c r="AV286" s="326"/>
      <c r="AW286" s="325"/>
      <c r="AX286" s="327"/>
      <c r="AY286" s="328"/>
    </row>
    <row r="287" spans="2:51" ht="22.5" customHeight="1">
      <c r="B287" s="302" t="s">
        <v>381</v>
      </c>
      <c r="C287" s="303" t="s">
        <v>1044</v>
      </c>
      <c r="D287" s="304" t="s">
        <v>266</v>
      </c>
      <c r="E287" s="305">
        <v>0</v>
      </c>
      <c r="F287" s="306"/>
      <c r="G287" s="307"/>
      <c r="H287" s="308" t="s">
        <v>627</v>
      </c>
      <c r="I287" s="309" t="s">
        <v>627</v>
      </c>
      <c r="J287" s="310" t="s">
        <v>627</v>
      </c>
      <c r="K287" s="287" t="s">
        <v>147</v>
      </c>
      <c r="L287" s="288" t="s">
        <v>148</v>
      </c>
      <c r="M287" s="311">
        <v>0</v>
      </c>
      <c r="N287" s="311">
        <v>0</v>
      </c>
      <c r="O287" s="311">
        <v>0</v>
      </c>
      <c r="P287" s="311">
        <v>0</v>
      </c>
      <c r="Q287" s="311">
        <v>0</v>
      </c>
      <c r="R287" s="311">
        <v>0</v>
      </c>
      <c r="S287" s="311">
        <v>0</v>
      </c>
      <c r="T287" s="312" t="s">
        <v>147</v>
      </c>
      <c r="U287" s="312"/>
      <c r="V287" s="313">
        <v>0</v>
      </c>
      <c r="W287" s="314"/>
      <c r="X287" s="314"/>
      <c r="Y287" s="315" t="s">
        <v>148</v>
      </c>
      <c r="Z287" s="316" t="s">
        <v>148</v>
      </c>
      <c r="AA287" s="313">
        <v>0</v>
      </c>
      <c r="AB287" s="312" t="s">
        <v>148</v>
      </c>
      <c r="AC287" s="317" t="s">
        <v>148</v>
      </c>
      <c r="AD287" s="329" t="s">
        <v>222</v>
      </c>
      <c r="AE287" s="319"/>
      <c r="AF287" s="320"/>
      <c r="AG287" s="311"/>
      <c r="AH287" s="137"/>
      <c r="AI287" s="321"/>
      <c r="AJ287" s="322"/>
      <c r="AK287" s="322"/>
      <c r="AL287" s="396"/>
      <c r="AM287" s="324"/>
      <c r="AN287" s="309"/>
      <c r="AO287" s="312"/>
      <c r="AP287" s="317"/>
      <c r="AQ287" s="325"/>
      <c r="AR287" s="326"/>
      <c r="AS287" s="325"/>
      <c r="AT287" s="326"/>
      <c r="AU287" s="325"/>
      <c r="AV287" s="326"/>
      <c r="AW287" s="325"/>
      <c r="AX287" s="327"/>
      <c r="AY287" s="328"/>
    </row>
    <row r="288" spans="2:51" ht="22.5" customHeight="1">
      <c r="B288" s="302" t="s">
        <v>381</v>
      </c>
      <c r="C288" s="303" t="s">
        <v>923</v>
      </c>
      <c r="D288" s="304" t="s">
        <v>266</v>
      </c>
      <c r="E288" s="305">
        <v>0</v>
      </c>
      <c r="F288" s="306"/>
      <c r="G288" s="307"/>
      <c r="H288" s="308" t="s">
        <v>627</v>
      </c>
      <c r="I288" s="309" t="s">
        <v>627</v>
      </c>
      <c r="J288" s="310" t="s">
        <v>627</v>
      </c>
      <c r="K288" s="287" t="s">
        <v>147</v>
      </c>
      <c r="L288" s="288" t="s">
        <v>148</v>
      </c>
      <c r="M288" s="311">
        <v>0</v>
      </c>
      <c r="N288" s="311">
        <v>0</v>
      </c>
      <c r="O288" s="311">
        <v>0</v>
      </c>
      <c r="P288" s="311">
        <v>0</v>
      </c>
      <c r="Q288" s="311">
        <v>0</v>
      </c>
      <c r="R288" s="311">
        <v>0</v>
      </c>
      <c r="S288" s="311">
        <v>0</v>
      </c>
      <c r="T288" s="312" t="s">
        <v>147</v>
      </c>
      <c r="U288" s="312"/>
      <c r="V288" s="313">
        <v>0</v>
      </c>
      <c r="W288" s="314"/>
      <c r="X288" s="314"/>
      <c r="Y288" s="315" t="s">
        <v>148</v>
      </c>
      <c r="Z288" s="316" t="s">
        <v>148</v>
      </c>
      <c r="AA288" s="313">
        <v>0</v>
      </c>
      <c r="AB288" s="312" t="s">
        <v>148</v>
      </c>
      <c r="AC288" s="317" t="s">
        <v>148</v>
      </c>
      <c r="AD288" s="318" t="s">
        <v>222</v>
      </c>
      <c r="AE288" s="319"/>
      <c r="AF288" s="320"/>
      <c r="AG288" s="311"/>
      <c r="AH288" s="137"/>
      <c r="AI288" s="321"/>
      <c r="AJ288" s="322"/>
      <c r="AK288" s="322"/>
      <c r="AL288" s="396"/>
      <c r="AM288" s="324"/>
      <c r="AN288" s="309"/>
      <c r="AO288" s="312"/>
      <c r="AP288" s="317"/>
      <c r="AQ288" s="325"/>
      <c r="AR288" s="326"/>
      <c r="AS288" s="325"/>
      <c r="AT288" s="326"/>
      <c r="AU288" s="325"/>
      <c r="AV288" s="326"/>
      <c r="AW288" s="325"/>
      <c r="AX288" s="327"/>
      <c r="AY288" s="328"/>
    </row>
    <row r="289" spans="2:51" ht="22.5" customHeight="1">
      <c r="B289" s="302" t="s">
        <v>613</v>
      </c>
      <c r="C289" s="303" t="s">
        <v>1045</v>
      </c>
      <c r="D289" s="304" t="s">
        <v>266</v>
      </c>
      <c r="E289" s="305">
        <v>0</v>
      </c>
      <c r="F289" s="306"/>
      <c r="G289" s="307"/>
      <c r="H289" s="308" t="s">
        <v>627</v>
      </c>
      <c r="I289" s="309" t="s">
        <v>627</v>
      </c>
      <c r="J289" s="310" t="s">
        <v>627</v>
      </c>
      <c r="K289" s="287" t="s">
        <v>147</v>
      </c>
      <c r="L289" s="288" t="s">
        <v>148</v>
      </c>
      <c r="M289" s="311">
        <v>0</v>
      </c>
      <c r="N289" s="311">
        <v>0</v>
      </c>
      <c r="O289" s="311">
        <v>0</v>
      </c>
      <c r="P289" s="311">
        <v>0</v>
      </c>
      <c r="Q289" s="311">
        <v>0</v>
      </c>
      <c r="R289" s="311">
        <v>0</v>
      </c>
      <c r="S289" s="311">
        <v>0</v>
      </c>
      <c r="T289" s="312" t="s">
        <v>147</v>
      </c>
      <c r="U289" s="312"/>
      <c r="V289" s="313">
        <v>0</v>
      </c>
      <c r="W289" s="314"/>
      <c r="X289" s="314"/>
      <c r="Y289" s="315" t="s">
        <v>148</v>
      </c>
      <c r="Z289" s="316" t="s">
        <v>148</v>
      </c>
      <c r="AA289" s="313">
        <v>0</v>
      </c>
      <c r="AB289" s="312" t="s">
        <v>148</v>
      </c>
      <c r="AC289" s="317" t="s">
        <v>148</v>
      </c>
      <c r="AD289" s="318" t="s">
        <v>222</v>
      </c>
      <c r="AE289" s="319"/>
      <c r="AF289" s="320"/>
      <c r="AG289" s="311"/>
      <c r="AH289" s="137"/>
      <c r="AI289" s="321"/>
      <c r="AJ289" s="322"/>
      <c r="AK289" s="322"/>
      <c r="AL289" s="396"/>
      <c r="AM289" s="324"/>
      <c r="AN289" s="309"/>
      <c r="AO289" s="312"/>
      <c r="AP289" s="317"/>
      <c r="AQ289" s="325"/>
      <c r="AR289" s="326"/>
      <c r="AS289" s="325"/>
      <c r="AT289" s="326"/>
      <c r="AU289" s="325"/>
      <c r="AV289" s="326"/>
      <c r="AW289" s="325"/>
      <c r="AX289" s="327"/>
      <c r="AY289" s="328"/>
    </row>
    <row r="290" spans="2:51" ht="22.5" customHeight="1">
      <c r="B290" s="302" t="s">
        <v>1046</v>
      </c>
      <c r="C290" s="303" t="s">
        <v>1047</v>
      </c>
      <c r="D290" s="304" t="s">
        <v>266</v>
      </c>
      <c r="E290" s="305">
        <v>0</v>
      </c>
      <c r="F290" s="306"/>
      <c r="G290" s="307"/>
      <c r="H290" s="308" t="s">
        <v>627</v>
      </c>
      <c r="I290" s="309" t="s">
        <v>627</v>
      </c>
      <c r="J290" s="310" t="s">
        <v>627</v>
      </c>
      <c r="K290" s="287" t="s">
        <v>147</v>
      </c>
      <c r="L290" s="288" t="s">
        <v>148</v>
      </c>
      <c r="M290" s="311">
        <v>0</v>
      </c>
      <c r="N290" s="311">
        <v>0</v>
      </c>
      <c r="O290" s="311">
        <v>0</v>
      </c>
      <c r="P290" s="311">
        <v>0</v>
      </c>
      <c r="Q290" s="311">
        <v>0</v>
      </c>
      <c r="R290" s="311">
        <v>0</v>
      </c>
      <c r="S290" s="311">
        <v>0</v>
      </c>
      <c r="T290" s="312" t="s">
        <v>147</v>
      </c>
      <c r="U290" s="312"/>
      <c r="V290" s="313">
        <v>0</v>
      </c>
      <c r="W290" s="314"/>
      <c r="X290" s="314"/>
      <c r="Y290" s="315" t="s">
        <v>148</v>
      </c>
      <c r="Z290" s="316" t="s">
        <v>148</v>
      </c>
      <c r="AA290" s="313">
        <v>0</v>
      </c>
      <c r="AB290" s="312" t="s">
        <v>148</v>
      </c>
      <c r="AC290" s="317" t="s">
        <v>148</v>
      </c>
      <c r="AD290" s="318" t="s">
        <v>222</v>
      </c>
      <c r="AE290" s="319"/>
      <c r="AF290" s="320"/>
      <c r="AG290" s="311"/>
      <c r="AH290" s="137"/>
      <c r="AI290" s="321"/>
      <c r="AJ290" s="322"/>
      <c r="AK290" s="322"/>
      <c r="AL290" s="396"/>
      <c r="AM290" s="324"/>
      <c r="AN290" s="309"/>
      <c r="AO290" s="312"/>
      <c r="AP290" s="317"/>
      <c r="AQ290" s="325"/>
      <c r="AR290" s="326"/>
      <c r="AS290" s="325"/>
      <c r="AT290" s="326"/>
      <c r="AU290" s="325"/>
      <c r="AV290" s="326"/>
      <c r="AW290" s="325"/>
      <c r="AX290" s="327"/>
      <c r="AY290" s="328"/>
    </row>
    <row r="291" spans="2:51" ht="22.5" customHeight="1">
      <c r="B291" s="302" t="s">
        <v>613</v>
      </c>
      <c r="C291" s="303" t="s">
        <v>1048</v>
      </c>
      <c r="D291" s="304" t="s">
        <v>266</v>
      </c>
      <c r="E291" s="305">
        <v>0</v>
      </c>
      <c r="F291" s="306"/>
      <c r="G291" s="307"/>
      <c r="H291" s="308" t="s">
        <v>627</v>
      </c>
      <c r="I291" s="309" t="s">
        <v>627</v>
      </c>
      <c r="J291" s="310" t="s">
        <v>627</v>
      </c>
      <c r="K291" s="287" t="s">
        <v>147</v>
      </c>
      <c r="L291" s="288" t="s">
        <v>148</v>
      </c>
      <c r="M291" s="311">
        <v>0</v>
      </c>
      <c r="N291" s="311">
        <v>0</v>
      </c>
      <c r="O291" s="311">
        <v>0</v>
      </c>
      <c r="P291" s="311">
        <v>0</v>
      </c>
      <c r="Q291" s="311">
        <v>0</v>
      </c>
      <c r="R291" s="311">
        <v>0</v>
      </c>
      <c r="S291" s="311">
        <v>0</v>
      </c>
      <c r="T291" s="312" t="s">
        <v>147</v>
      </c>
      <c r="U291" s="312"/>
      <c r="V291" s="313">
        <v>0</v>
      </c>
      <c r="W291" s="314"/>
      <c r="X291" s="314"/>
      <c r="Y291" s="315" t="s">
        <v>148</v>
      </c>
      <c r="Z291" s="316" t="s">
        <v>148</v>
      </c>
      <c r="AA291" s="313">
        <v>0</v>
      </c>
      <c r="AB291" s="312" t="s">
        <v>148</v>
      </c>
      <c r="AC291" s="317" t="s">
        <v>148</v>
      </c>
      <c r="AD291" s="318" t="s">
        <v>222</v>
      </c>
      <c r="AE291" s="319"/>
      <c r="AF291" s="320"/>
      <c r="AG291" s="311"/>
      <c r="AH291" s="137"/>
      <c r="AI291" s="321"/>
      <c r="AJ291" s="322"/>
      <c r="AK291" s="322"/>
      <c r="AL291" s="396"/>
      <c r="AM291" s="324"/>
      <c r="AN291" s="309"/>
      <c r="AO291" s="312"/>
      <c r="AP291" s="317"/>
      <c r="AQ291" s="325"/>
      <c r="AR291" s="326"/>
      <c r="AS291" s="325"/>
      <c r="AT291" s="326"/>
      <c r="AU291" s="325"/>
      <c r="AV291" s="326"/>
      <c r="AW291" s="325"/>
      <c r="AX291" s="327"/>
      <c r="AY291" s="328"/>
    </row>
    <row r="292" spans="2:51" ht="22.5" customHeight="1">
      <c r="B292" s="302" t="s">
        <v>613</v>
      </c>
      <c r="C292" s="303" t="s">
        <v>274</v>
      </c>
      <c r="D292" s="304" t="s">
        <v>266</v>
      </c>
      <c r="E292" s="305">
        <v>0</v>
      </c>
      <c r="F292" s="306"/>
      <c r="G292" s="307"/>
      <c r="H292" s="308" t="s">
        <v>627</v>
      </c>
      <c r="I292" s="309" t="s">
        <v>627</v>
      </c>
      <c r="J292" s="310" t="s">
        <v>627</v>
      </c>
      <c r="K292" s="287" t="s">
        <v>147</v>
      </c>
      <c r="L292" s="288" t="s">
        <v>148</v>
      </c>
      <c r="M292" s="311">
        <v>0</v>
      </c>
      <c r="N292" s="311">
        <v>0</v>
      </c>
      <c r="O292" s="311">
        <v>0</v>
      </c>
      <c r="P292" s="311">
        <v>0</v>
      </c>
      <c r="Q292" s="311">
        <v>0</v>
      </c>
      <c r="R292" s="311">
        <v>0</v>
      </c>
      <c r="S292" s="311">
        <v>0</v>
      </c>
      <c r="T292" s="312" t="s">
        <v>147</v>
      </c>
      <c r="U292" s="312"/>
      <c r="V292" s="313">
        <v>0</v>
      </c>
      <c r="W292" s="314"/>
      <c r="X292" s="314"/>
      <c r="Y292" s="315" t="s">
        <v>148</v>
      </c>
      <c r="Z292" s="316" t="s">
        <v>148</v>
      </c>
      <c r="AA292" s="313">
        <v>0</v>
      </c>
      <c r="AB292" s="312" t="s">
        <v>148</v>
      </c>
      <c r="AC292" s="317" t="s">
        <v>148</v>
      </c>
      <c r="AD292" s="318" t="s">
        <v>222</v>
      </c>
      <c r="AE292" s="319"/>
      <c r="AF292" s="320"/>
      <c r="AG292" s="311"/>
      <c r="AH292" s="137"/>
      <c r="AI292" s="321"/>
      <c r="AJ292" s="322"/>
      <c r="AK292" s="322"/>
      <c r="AL292" s="396"/>
      <c r="AM292" s="324"/>
      <c r="AN292" s="309"/>
      <c r="AO292" s="312"/>
      <c r="AP292" s="317"/>
      <c r="AQ292" s="325"/>
      <c r="AR292" s="326"/>
      <c r="AS292" s="325"/>
      <c r="AT292" s="326"/>
      <c r="AU292" s="325"/>
      <c r="AV292" s="326"/>
      <c r="AW292" s="325"/>
      <c r="AX292" s="327"/>
      <c r="AY292" s="328"/>
    </row>
    <row r="293" spans="2:51" ht="22.5" customHeight="1">
      <c r="B293" s="302" t="s">
        <v>613</v>
      </c>
      <c r="C293" s="303" t="s">
        <v>385</v>
      </c>
      <c r="D293" s="304" t="s">
        <v>266</v>
      </c>
      <c r="E293" s="305">
        <v>0</v>
      </c>
      <c r="F293" s="306"/>
      <c r="G293" s="307"/>
      <c r="H293" s="308" t="s">
        <v>627</v>
      </c>
      <c r="I293" s="309" t="s">
        <v>627</v>
      </c>
      <c r="J293" s="310" t="s">
        <v>627</v>
      </c>
      <c r="K293" s="287" t="s">
        <v>147</v>
      </c>
      <c r="L293" s="288" t="s">
        <v>148</v>
      </c>
      <c r="M293" s="311">
        <v>0</v>
      </c>
      <c r="N293" s="311">
        <v>0</v>
      </c>
      <c r="O293" s="311">
        <v>0</v>
      </c>
      <c r="P293" s="311">
        <v>0</v>
      </c>
      <c r="Q293" s="311">
        <v>0</v>
      </c>
      <c r="R293" s="311">
        <v>0</v>
      </c>
      <c r="S293" s="311">
        <v>0</v>
      </c>
      <c r="T293" s="312" t="s">
        <v>147</v>
      </c>
      <c r="U293" s="312"/>
      <c r="V293" s="313">
        <v>0</v>
      </c>
      <c r="W293" s="314"/>
      <c r="X293" s="314"/>
      <c r="Y293" s="315" t="s">
        <v>148</v>
      </c>
      <c r="Z293" s="316" t="s">
        <v>148</v>
      </c>
      <c r="AA293" s="313">
        <v>0</v>
      </c>
      <c r="AB293" s="312" t="s">
        <v>148</v>
      </c>
      <c r="AC293" s="317" t="s">
        <v>148</v>
      </c>
      <c r="AD293" s="318" t="s">
        <v>222</v>
      </c>
      <c r="AE293" s="319"/>
      <c r="AF293" s="320"/>
      <c r="AG293" s="311"/>
      <c r="AH293" s="137"/>
      <c r="AI293" s="321"/>
      <c r="AJ293" s="322"/>
      <c r="AK293" s="322"/>
      <c r="AL293" s="396"/>
      <c r="AM293" s="324"/>
      <c r="AN293" s="309"/>
      <c r="AO293" s="312"/>
      <c r="AP293" s="317"/>
      <c r="AQ293" s="325"/>
      <c r="AR293" s="326"/>
      <c r="AS293" s="325"/>
      <c r="AT293" s="326"/>
      <c r="AU293" s="325"/>
      <c r="AV293" s="326"/>
      <c r="AW293" s="325"/>
      <c r="AX293" s="327"/>
      <c r="AY293" s="328"/>
    </row>
    <row r="294" spans="2:51" ht="22.5" customHeight="1">
      <c r="B294" s="302" t="s">
        <v>613</v>
      </c>
      <c r="C294" s="303" t="s">
        <v>265</v>
      </c>
      <c r="D294" s="304" t="s">
        <v>266</v>
      </c>
      <c r="E294" s="305">
        <v>0</v>
      </c>
      <c r="F294" s="306"/>
      <c r="G294" s="307"/>
      <c r="H294" s="308" t="s">
        <v>627</v>
      </c>
      <c r="I294" s="309" t="s">
        <v>627</v>
      </c>
      <c r="J294" s="310" t="s">
        <v>627</v>
      </c>
      <c r="K294" s="287" t="s">
        <v>147</v>
      </c>
      <c r="L294" s="288" t="s">
        <v>148</v>
      </c>
      <c r="M294" s="311">
        <v>0</v>
      </c>
      <c r="N294" s="311">
        <v>0</v>
      </c>
      <c r="O294" s="311">
        <v>0</v>
      </c>
      <c r="P294" s="311">
        <v>0</v>
      </c>
      <c r="Q294" s="311">
        <v>0</v>
      </c>
      <c r="R294" s="311">
        <v>0</v>
      </c>
      <c r="S294" s="311">
        <v>0</v>
      </c>
      <c r="T294" s="312" t="s">
        <v>147</v>
      </c>
      <c r="U294" s="312"/>
      <c r="V294" s="313">
        <v>0</v>
      </c>
      <c r="W294" s="314"/>
      <c r="X294" s="314"/>
      <c r="Y294" s="315" t="s">
        <v>148</v>
      </c>
      <c r="Z294" s="316" t="s">
        <v>148</v>
      </c>
      <c r="AA294" s="313">
        <v>0</v>
      </c>
      <c r="AB294" s="312" t="s">
        <v>148</v>
      </c>
      <c r="AC294" s="317" t="s">
        <v>148</v>
      </c>
      <c r="AD294" s="318" t="s">
        <v>222</v>
      </c>
      <c r="AE294" s="319"/>
      <c r="AF294" s="320"/>
      <c r="AG294" s="311"/>
      <c r="AH294" s="137"/>
      <c r="AI294" s="321"/>
      <c r="AJ294" s="322"/>
      <c r="AK294" s="322"/>
      <c r="AL294" s="396"/>
      <c r="AM294" s="324"/>
      <c r="AN294" s="309"/>
      <c r="AO294" s="312"/>
      <c r="AP294" s="317"/>
      <c r="AQ294" s="325"/>
      <c r="AR294" s="326"/>
      <c r="AS294" s="325"/>
      <c r="AT294" s="326"/>
      <c r="AU294" s="325"/>
      <c r="AV294" s="326"/>
      <c r="AW294" s="325"/>
      <c r="AX294" s="327"/>
      <c r="AY294" s="328"/>
    </row>
    <row r="295" spans="2:51" ht="22.5" customHeight="1">
      <c r="B295" s="302" t="s">
        <v>613</v>
      </c>
      <c r="C295" s="303" t="s">
        <v>1040</v>
      </c>
      <c r="D295" s="304" t="s">
        <v>266</v>
      </c>
      <c r="E295" s="305">
        <v>0</v>
      </c>
      <c r="F295" s="306"/>
      <c r="G295" s="307"/>
      <c r="H295" s="308" t="s">
        <v>627</v>
      </c>
      <c r="I295" s="309" t="s">
        <v>627</v>
      </c>
      <c r="J295" s="310" t="s">
        <v>627</v>
      </c>
      <c r="K295" s="287" t="s">
        <v>147</v>
      </c>
      <c r="L295" s="288" t="s">
        <v>148</v>
      </c>
      <c r="M295" s="311">
        <v>0</v>
      </c>
      <c r="N295" s="311">
        <v>0</v>
      </c>
      <c r="O295" s="311">
        <v>0</v>
      </c>
      <c r="P295" s="311">
        <v>0</v>
      </c>
      <c r="Q295" s="311">
        <v>0</v>
      </c>
      <c r="R295" s="311">
        <v>0</v>
      </c>
      <c r="S295" s="311">
        <v>0</v>
      </c>
      <c r="T295" s="312" t="s">
        <v>147</v>
      </c>
      <c r="U295" s="312"/>
      <c r="V295" s="313">
        <v>0</v>
      </c>
      <c r="W295" s="314"/>
      <c r="X295" s="314"/>
      <c r="Y295" s="315" t="s">
        <v>148</v>
      </c>
      <c r="Z295" s="316" t="s">
        <v>148</v>
      </c>
      <c r="AA295" s="313">
        <v>0</v>
      </c>
      <c r="AB295" s="312" t="s">
        <v>148</v>
      </c>
      <c r="AC295" s="317" t="s">
        <v>148</v>
      </c>
      <c r="AD295" s="318" t="s">
        <v>222</v>
      </c>
      <c r="AE295" s="319"/>
      <c r="AF295" s="320"/>
      <c r="AG295" s="311"/>
      <c r="AH295" s="137"/>
      <c r="AI295" s="321"/>
      <c r="AJ295" s="322"/>
      <c r="AK295" s="322"/>
      <c r="AL295" s="396"/>
      <c r="AM295" s="324"/>
      <c r="AN295" s="309"/>
      <c r="AO295" s="312"/>
      <c r="AP295" s="317"/>
      <c r="AQ295" s="325"/>
      <c r="AR295" s="326"/>
      <c r="AS295" s="325"/>
      <c r="AT295" s="326"/>
      <c r="AU295" s="325"/>
      <c r="AV295" s="326"/>
      <c r="AW295" s="325"/>
      <c r="AX295" s="327"/>
      <c r="AY295" s="328"/>
    </row>
    <row r="296" spans="2:51" ht="22.5" customHeight="1">
      <c r="B296" s="302" t="s">
        <v>1046</v>
      </c>
      <c r="C296" s="303" t="s">
        <v>390</v>
      </c>
      <c r="D296" s="304" t="s">
        <v>266</v>
      </c>
      <c r="E296" s="305">
        <v>0</v>
      </c>
      <c r="F296" s="306"/>
      <c r="G296" s="307"/>
      <c r="H296" s="308" t="s">
        <v>627</v>
      </c>
      <c r="I296" s="309" t="s">
        <v>627</v>
      </c>
      <c r="J296" s="310" t="s">
        <v>627</v>
      </c>
      <c r="K296" s="287" t="s">
        <v>147</v>
      </c>
      <c r="L296" s="288" t="s">
        <v>148</v>
      </c>
      <c r="M296" s="311">
        <v>0</v>
      </c>
      <c r="N296" s="311">
        <v>0</v>
      </c>
      <c r="O296" s="311">
        <v>0</v>
      </c>
      <c r="P296" s="311">
        <v>0</v>
      </c>
      <c r="Q296" s="311">
        <v>0</v>
      </c>
      <c r="R296" s="311">
        <v>0</v>
      </c>
      <c r="S296" s="311">
        <v>0</v>
      </c>
      <c r="T296" s="312" t="s">
        <v>147</v>
      </c>
      <c r="U296" s="312"/>
      <c r="V296" s="313">
        <v>0</v>
      </c>
      <c r="W296" s="314"/>
      <c r="X296" s="314"/>
      <c r="Y296" s="315" t="s">
        <v>148</v>
      </c>
      <c r="Z296" s="316" t="s">
        <v>148</v>
      </c>
      <c r="AA296" s="313">
        <v>0</v>
      </c>
      <c r="AB296" s="312" t="s">
        <v>148</v>
      </c>
      <c r="AC296" s="317" t="s">
        <v>148</v>
      </c>
      <c r="AD296" s="318" t="s">
        <v>222</v>
      </c>
      <c r="AE296" s="319"/>
      <c r="AF296" s="320"/>
      <c r="AG296" s="311"/>
      <c r="AH296" s="137"/>
      <c r="AI296" s="321"/>
      <c r="AJ296" s="322"/>
      <c r="AK296" s="322"/>
      <c r="AL296" s="396"/>
      <c r="AM296" s="324"/>
      <c r="AN296" s="309"/>
      <c r="AO296" s="312"/>
      <c r="AP296" s="317"/>
      <c r="AQ296" s="325"/>
      <c r="AR296" s="326"/>
      <c r="AS296" s="325"/>
      <c r="AT296" s="326"/>
      <c r="AU296" s="325"/>
      <c r="AV296" s="326"/>
      <c r="AW296" s="325"/>
      <c r="AX296" s="327"/>
      <c r="AY296" s="328"/>
    </row>
    <row r="297" spans="2:51" ht="22.5" customHeight="1">
      <c r="B297" s="302" t="s">
        <v>613</v>
      </c>
      <c r="C297" s="303" t="s">
        <v>664</v>
      </c>
      <c r="D297" s="304" t="s">
        <v>266</v>
      </c>
      <c r="E297" s="305">
        <v>0</v>
      </c>
      <c r="F297" s="306"/>
      <c r="G297" s="307"/>
      <c r="H297" s="308" t="s">
        <v>627</v>
      </c>
      <c r="I297" s="309" t="s">
        <v>627</v>
      </c>
      <c r="J297" s="310" t="s">
        <v>627</v>
      </c>
      <c r="K297" s="287" t="s">
        <v>147</v>
      </c>
      <c r="L297" s="288" t="s">
        <v>148</v>
      </c>
      <c r="M297" s="311">
        <v>0</v>
      </c>
      <c r="N297" s="311">
        <v>0</v>
      </c>
      <c r="O297" s="311">
        <v>0</v>
      </c>
      <c r="P297" s="311">
        <v>0</v>
      </c>
      <c r="Q297" s="311">
        <v>0</v>
      </c>
      <c r="R297" s="311">
        <v>0</v>
      </c>
      <c r="S297" s="311">
        <v>0</v>
      </c>
      <c r="T297" s="312" t="s">
        <v>147</v>
      </c>
      <c r="U297" s="312"/>
      <c r="V297" s="313">
        <v>0</v>
      </c>
      <c r="W297" s="314"/>
      <c r="X297" s="314"/>
      <c r="Y297" s="315" t="s">
        <v>148</v>
      </c>
      <c r="Z297" s="316" t="s">
        <v>148</v>
      </c>
      <c r="AA297" s="313">
        <v>0</v>
      </c>
      <c r="AB297" s="312" t="s">
        <v>148</v>
      </c>
      <c r="AC297" s="317" t="s">
        <v>148</v>
      </c>
      <c r="AD297" s="318" t="s">
        <v>222</v>
      </c>
      <c r="AE297" s="319"/>
      <c r="AF297" s="320"/>
      <c r="AG297" s="311"/>
      <c r="AH297" s="137"/>
      <c r="AI297" s="321"/>
      <c r="AJ297" s="322"/>
      <c r="AK297" s="322"/>
      <c r="AL297" s="396"/>
      <c r="AM297" s="324"/>
      <c r="AN297" s="309"/>
      <c r="AO297" s="312"/>
      <c r="AP297" s="317"/>
      <c r="AQ297" s="325"/>
      <c r="AR297" s="326"/>
      <c r="AS297" s="325"/>
      <c r="AT297" s="326"/>
      <c r="AU297" s="325"/>
      <c r="AV297" s="326"/>
      <c r="AW297" s="325"/>
      <c r="AX297" s="327"/>
      <c r="AY297" s="328"/>
    </row>
    <row r="298" spans="2:51" ht="22.5" customHeight="1">
      <c r="B298" s="302" t="s">
        <v>613</v>
      </c>
      <c r="C298" s="303" t="s">
        <v>1041</v>
      </c>
      <c r="D298" s="304" t="s">
        <v>789</v>
      </c>
      <c r="E298" s="305">
        <v>0</v>
      </c>
      <c r="F298" s="306"/>
      <c r="G298" s="307"/>
      <c r="H298" s="308">
        <v>5</v>
      </c>
      <c r="I298" s="309">
        <v>245</v>
      </c>
      <c r="J298" s="310" t="s">
        <v>1049</v>
      </c>
      <c r="K298" s="287" t="s">
        <v>976</v>
      </c>
      <c r="L298" s="288">
        <v>1</v>
      </c>
      <c r="M298" s="311" t="s">
        <v>308</v>
      </c>
      <c r="N298" s="311">
        <v>0</v>
      </c>
      <c r="O298" s="311" t="s">
        <v>1050</v>
      </c>
      <c r="P298" s="311" t="s">
        <v>1051</v>
      </c>
      <c r="Q298" s="311" t="s">
        <v>1052</v>
      </c>
      <c r="R298" s="311" t="s">
        <v>978</v>
      </c>
      <c r="S298" s="311">
        <v>0</v>
      </c>
      <c r="T298" s="312">
        <v>36</v>
      </c>
      <c r="U298" s="312">
        <v>1</v>
      </c>
      <c r="V298" s="313">
        <v>1</v>
      </c>
      <c r="W298" s="314"/>
      <c r="X298" s="314"/>
      <c r="Y298" s="315">
        <v>1</v>
      </c>
      <c r="Z298" s="316">
        <v>1</v>
      </c>
      <c r="AA298" s="313">
        <v>0</v>
      </c>
      <c r="AB298" s="312">
        <v>44.1</v>
      </c>
      <c r="AC298" s="317">
        <v>7056</v>
      </c>
      <c r="AD298" s="318" t="s">
        <v>30</v>
      </c>
      <c r="AE298" s="319"/>
      <c r="AF298" s="320"/>
      <c r="AG298" s="311"/>
      <c r="AH298" s="137"/>
      <c r="AI298" s="321"/>
      <c r="AJ298" s="322"/>
      <c r="AK298" s="322">
        <f t="shared" si="20"/>
        <v>0</v>
      </c>
      <c r="AL298" s="323">
        <f t="shared" si="21"/>
        <v>0</v>
      </c>
      <c r="AM298" s="324"/>
      <c r="AN298" s="309">
        <f t="shared" si="22"/>
        <v>0</v>
      </c>
      <c r="AO298" s="312"/>
      <c r="AP298" s="317">
        <f t="shared" si="23"/>
        <v>0</v>
      </c>
      <c r="AQ298" s="325"/>
      <c r="AR298" s="326"/>
      <c r="AS298" s="325"/>
      <c r="AT298" s="326"/>
      <c r="AU298" s="325"/>
      <c r="AV298" s="326"/>
      <c r="AW298" s="325"/>
      <c r="AX298" s="327"/>
      <c r="AY298" s="328">
        <f t="shared" si="24"/>
        <v>0</v>
      </c>
    </row>
    <row r="299" spans="2:51" ht="22.5" customHeight="1">
      <c r="B299" s="302" t="s">
        <v>613</v>
      </c>
      <c r="C299" s="303" t="s">
        <v>1042</v>
      </c>
      <c r="D299" s="304" t="s">
        <v>266</v>
      </c>
      <c r="E299" s="305">
        <v>0</v>
      </c>
      <c r="F299" s="306"/>
      <c r="G299" s="307"/>
      <c r="H299" s="308" t="s">
        <v>627</v>
      </c>
      <c r="I299" s="309" t="s">
        <v>627</v>
      </c>
      <c r="J299" s="310" t="s">
        <v>627</v>
      </c>
      <c r="K299" s="287" t="s">
        <v>147</v>
      </c>
      <c r="L299" s="288" t="s">
        <v>148</v>
      </c>
      <c r="M299" s="311">
        <v>0</v>
      </c>
      <c r="N299" s="311">
        <v>0</v>
      </c>
      <c r="O299" s="311">
        <v>0</v>
      </c>
      <c r="P299" s="311">
        <v>0</v>
      </c>
      <c r="Q299" s="311">
        <v>0</v>
      </c>
      <c r="R299" s="311">
        <v>0</v>
      </c>
      <c r="S299" s="311">
        <v>0</v>
      </c>
      <c r="T299" s="312" t="s">
        <v>147</v>
      </c>
      <c r="U299" s="312"/>
      <c r="V299" s="313">
        <v>0</v>
      </c>
      <c r="W299" s="314"/>
      <c r="X299" s="314"/>
      <c r="Y299" s="315" t="s">
        <v>148</v>
      </c>
      <c r="Z299" s="316" t="s">
        <v>148</v>
      </c>
      <c r="AA299" s="313">
        <v>0</v>
      </c>
      <c r="AB299" s="312" t="s">
        <v>148</v>
      </c>
      <c r="AC299" s="317" t="s">
        <v>148</v>
      </c>
      <c r="AD299" s="318" t="s">
        <v>222</v>
      </c>
      <c r="AE299" s="319"/>
      <c r="AF299" s="320"/>
      <c r="AG299" s="311"/>
      <c r="AH299" s="137"/>
      <c r="AI299" s="321"/>
      <c r="AJ299" s="322"/>
      <c r="AK299" s="322"/>
      <c r="AL299" s="396"/>
      <c r="AM299" s="324"/>
      <c r="AN299" s="309"/>
      <c r="AO299" s="312"/>
      <c r="AP299" s="317"/>
      <c r="AQ299" s="325"/>
      <c r="AR299" s="326"/>
      <c r="AS299" s="325"/>
      <c r="AT299" s="326"/>
      <c r="AU299" s="325"/>
      <c r="AV299" s="326"/>
      <c r="AW299" s="325"/>
      <c r="AX299" s="327"/>
      <c r="AY299" s="328"/>
    </row>
    <row r="300" spans="2:51" ht="22.5" customHeight="1">
      <c r="B300" s="302" t="s">
        <v>613</v>
      </c>
      <c r="C300" s="303" t="s">
        <v>923</v>
      </c>
      <c r="D300" s="304" t="s">
        <v>266</v>
      </c>
      <c r="E300" s="305">
        <v>0</v>
      </c>
      <c r="F300" s="306"/>
      <c r="G300" s="307"/>
      <c r="H300" s="308" t="s">
        <v>627</v>
      </c>
      <c r="I300" s="309" t="s">
        <v>627</v>
      </c>
      <c r="J300" s="310" t="s">
        <v>627</v>
      </c>
      <c r="K300" s="287" t="s">
        <v>147</v>
      </c>
      <c r="L300" s="288" t="s">
        <v>148</v>
      </c>
      <c r="M300" s="311">
        <v>0</v>
      </c>
      <c r="N300" s="311">
        <v>0</v>
      </c>
      <c r="O300" s="311">
        <v>0</v>
      </c>
      <c r="P300" s="311">
        <v>0</v>
      </c>
      <c r="Q300" s="311">
        <v>0</v>
      </c>
      <c r="R300" s="311">
        <v>0</v>
      </c>
      <c r="S300" s="311">
        <v>0</v>
      </c>
      <c r="T300" s="312" t="s">
        <v>147</v>
      </c>
      <c r="U300" s="312"/>
      <c r="V300" s="313">
        <v>0</v>
      </c>
      <c r="W300" s="314"/>
      <c r="X300" s="314"/>
      <c r="Y300" s="315" t="s">
        <v>148</v>
      </c>
      <c r="Z300" s="316" t="s">
        <v>148</v>
      </c>
      <c r="AA300" s="313">
        <v>0</v>
      </c>
      <c r="AB300" s="312" t="s">
        <v>148</v>
      </c>
      <c r="AC300" s="317" t="s">
        <v>148</v>
      </c>
      <c r="AD300" s="329" t="s">
        <v>222</v>
      </c>
      <c r="AE300" s="319"/>
      <c r="AF300" s="320"/>
      <c r="AG300" s="311"/>
      <c r="AH300" s="137"/>
      <c r="AI300" s="321"/>
      <c r="AJ300" s="322"/>
      <c r="AK300" s="322"/>
      <c r="AL300" s="396"/>
      <c r="AM300" s="324"/>
      <c r="AN300" s="309"/>
      <c r="AO300" s="312"/>
      <c r="AP300" s="317"/>
      <c r="AQ300" s="325"/>
      <c r="AR300" s="326"/>
      <c r="AS300" s="325"/>
      <c r="AT300" s="326"/>
      <c r="AU300" s="325"/>
      <c r="AV300" s="326"/>
      <c r="AW300" s="325"/>
      <c r="AX300" s="327"/>
      <c r="AY300" s="328"/>
    </row>
    <row r="301" spans="2:51" ht="22.5" customHeight="1">
      <c r="B301" s="404" t="s">
        <v>1053</v>
      </c>
      <c r="C301" s="303"/>
      <c r="D301" s="304"/>
      <c r="E301" s="305">
        <v>0</v>
      </c>
      <c r="F301" s="306"/>
      <c r="G301" s="307"/>
      <c r="H301" s="308"/>
      <c r="I301" s="309"/>
      <c r="J301" s="310" t="s">
        <v>627</v>
      </c>
      <c r="K301" s="287" t="s">
        <v>147</v>
      </c>
      <c r="L301" s="288" t="s">
        <v>148</v>
      </c>
      <c r="M301" s="311">
        <v>0</v>
      </c>
      <c r="N301" s="311">
        <v>0</v>
      </c>
      <c r="O301" s="311">
        <v>0</v>
      </c>
      <c r="P301" s="311">
        <v>0</v>
      </c>
      <c r="Q301" s="311">
        <v>0</v>
      </c>
      <c r="R301" s="311">
        <v>0</v>
      </c>
      <c r="S301" s="311">
        <v>0</v>
      </c>
      <c r="T301" s="312" t="s">
        <v>147</v>
      </c>
      <c r="U301" s="312"/>
      <c r="V301" s="313">
        <v>0</v>
      </c>
      <c r="W301" s="314"/>
      <c r="X301" s="314"/>
      <c r="Y301" s="315" t="s">
        <v>148</v>
      </c>
      <c r="Z301" s="316" t="s">
        <v>148</v>
      </c>
      <c r="AA301" s="313">
        <v>0</v>
      </c>
      <c r="AB301" s="312" t="s">
        <v>148</v>
      </c>
      <c r="AC301" s="317" t="s">
        <v>148</v>
      </c>
      <c r="AD301" s="329">
        <v>0</v>
      </c>
      <c r="AE301" s="319"/>
      <c r="AF301" s="320"/>
      <c r="AG301" s="311"/>
      <c r="AH301" s="137"/>
      <c r="AI301" s="321"/>
      <c r="AJ301" s="322"/>
      <c r="AK301" s="322"/>
      <c r="AL301" s="323"/>
      <c r="AM301" s="324"/>
      <c r="AN301" s="309"/>
      <c r="AO301" s="312"/>
      <c r="AP301" s="317"/>
      <c r="AQ301" s="325"/>
      <c r="AR301" s="326"/>
      <c r="AS301" s="325"/>
      <c r="AT301" s="326"/>
      <c r="AU301" s="325"/>
      <c r="AV301" s="326"/>
      <c r="AW301" s="325"/>
      <c r="AX301" s="327"/>
      <c r="AY301" s="328"/>
    </row>
    <row r="302" spans="2:51" ht="22.5" customHeight="1">
      <c r="B302" s="302" t="s">
        <v>381</v>
      </c>
      <c r="C302" s="303" t="s">
        <v>1054</v>
      </c>
      <c r="D302" s="304" t="s">
        <v>266</v>
      </c>
      <c r="E302" s="305">
        <v>0</v>
      </c>
      <c r="F302" s="306"/>
      <c r="G302" s="307"/>
      <c r="H302" s="308" t="s">
        <v>627</v>
      </c>
      <c r="I302" s="309" t="s">
        <v>627</v>
      </c>
      <c r="J302" s="310" t="s">
        <v>627</v>
      </c>
      <c r="K302" s="287" t="s">
        <v>147</v>
      </c>
      <c r="L302" s="288" t="s">
        <v>148</v>
      </c>
      <c r="M302" s="311">
        <v>0</v>
      </c>
      <c r="N302" s="311">
        <v>0</v>
      </c>
      <c r="O302" s="311">
        <v>0</v>
      </c>
      <c r="P302" s="311">
        <v>0</v>
      </c>
      <c r="Q302" s="311">
        <v>0</v>
      </c>
      <c r="R302" s="311">
        <v>0</v>
      </c>
      <c r="S302" s="311">
        <v>0</v>
      </c>
      <c r="T302" s="312" t="s">
        <v>147</v>
      </c>
      <c r="U302" s="312"/>
      <c r="V302" s="313">
        <v>0</v>
      </c>
      <c r="W302" s="314"/>
      <c r="X302" s="314"/>
      <c r="Y302" s="315" t="s">
        <v>148</v>
      </c>
      <c r="Z302" s="316" t="s">
        <v>148</v>
      </c>
      <c r="AA302" s="313">
        <v>0</v>
      </c>
      <c r="AB302" s="312" t="s">
        <v>148</v>
      </c>
      <c r="AC302" s="317" t="s">
        <v>148</v>
      </c>
      <c r="AD302" s="318" t="s">
        <v>222</v>
      </c>
      <c r="AE302" s="319"/>
      <c r="AF302" s="320"/>
      <c r="AG302" s="311"/>
      <c r="AH302" s="137"/>
      <c r="AI302" s="321"/>
      <c r="AJ302" s="322"/>
      <c r="AK302" s="322"/>
      <c r="AL302" s="396"/>
      <c r="AM302" s="324"/>
      <c r="AN302" s="309"/>
      <c r="AO302" s="312"/>
      <c r="AP302" s="317"/>
      <c r="AQ302" s="325"/>
      <c r="AR302" s="326"/>
      <c r="AS302" s="325"/>
      <c r="AT302" s="326"/>
      <c r="AU302" s="325"/>
      <c r="AV302" s="326"/>
      <c r="AW302" s="325"/>
      <c r="AX302" s="327"/>
      <c r="AY302" s="328"/>
    </row>
    <row r="303" spans="2:51" ht="22.5" customHeight="1">
      <c r="B303" s="302" t="s">
        <v>381</v>
      </c>
      <c r="C303" s="303" t="s">
        <v>1055</v>
      </c>
      <c r="D303" s="304" t="s">
        <v>266</v>
      </c>
      <c r="E303" s="305">
        <v>0</v>
      </c>
      <c r="F303" s="306"/>
      <c r="G303" s="307"/>
      <c r="H303" s="308" t="s">
        <v>627</v>
      </c>
      <c r="I303" s="309" t="s">
        <v>627</v>
      </c>
      <c r="J303" s="310" t="s">
        <v>627</v>
      </c>
      <c r="K303" s="287" t="s">
        <v>147</v>
      </c>
      <c r="L303" s="288" t="s">
        <v>148</v>
      </c>
      <c r="M303" s="311">
        <v>0</v>
      </c>
      <c r="N303" s="311">
        <v>0</v>
      </c>
      <c r="O303" s="311">
        <v>0</v>
      </c>
      <c r="P303" s="311">
        <v>0</v>
      </c>
      <c r="Q303" s="311">
        <v>0</v>
      </c>
      <c r="R303" s="311">
        <v>0</v>
      </c>
      <c r="S303" s="311">
        <v>0</v>
      </c>
      <c r="T303" s="312" t="s">
        <v>147</v>
      </c>
      <c r="U303" s="312"/>
      <c r="V303" s="313">
        <v>0</v>
      </c>
      <c r="W303" s="314"/>
      <c r="X303" s="314"/>
      <c r="Y303" s="315" t="s">
        <v>148</v>
      </c>
      <c r="Z303" s="316" t="s">
        <v>148</v>
      </c>
      <c r="AA303" s="313">
        <v>0</v>
      </c>
      <c r="AB303" s="312" t="s">
        <v>148</v>
      </c>
      <c r="AC303" s="317" t="s">
        <v>148</v>
      </c>
      <c r="AD303" s="318" t="s">
        <v>222</v>
      </c>
      <c r="AE303" s="319"/>
      <c r="AF303" s="320"/>
      <c r="AG303" s="311"/>
      <c r="AH303" s="137"/>
      <c r="AI303" s="321"/>
      <c r="AJ303" s="322"/>
      <c r="AK303" s="322"/>
      <c r="AL303" s="396"/>
      <c r="AM303" s="324"/>
      <c r="AN303" s="309"/>
      <c r="AO303" s="312"/>
      <c r="AP303" s="317"/>
      <c r="AQ303" s="325"/>
      <c r="AR303" s="326"/>
      <c r="AS303" s="325"/>
      <c r="AT303" s="326"/>
      <c r="AU303" s="325"/>
      <c r="AV303" s="326"/>
      <c r="AW303" s="325"/>
      <c r="AX303" s="327"/>
      <c r="AY303" s="328"/>
    </row>
    <row r="304" spans="2:51" ht="22.5" customHeight="1">
      <c r="B304" s="302" t="s">
        <v>381</v>
      </c>
      <c r="C304" s="303" t="s">
        <v>274</v>
      </c>
      <c r="D304" s="304" t="s">
        <v>266</v>
      </c>
      <c r="E304" s="305">
        <v>0</v>
      </c>
      <c r="F304" s="306"/>
      <c r="G304" s="307"/>
      <c r="H304" s="308" t="s">
        <v>627</v>
      </c>
      <c r="I304" s="309" t="s">
        <v>627</v>
      </c>
      <c r="J304" s="310" t="s">
        <v>627</v>
      </c>
      <c r="K304" s="287" t="s">
        <v>147</v>
      </c>
      <c r="L304" s="288" t="s">
        <v>148</v>
      </c>
      <c r="M304" s="311">
        <v>0</v>
      </c>
      <c r="N304" s="311">
        <v>0</v>
      </c>
      <c r="O304" s="311">
        <v>0</v>
      </c>
      <c r="P304" s="311">
        <v>0</v>
      </c>
      <c r="Q304" s="311">
        <v>0</v>
      </c>
      <c r="R304" s="311">
        <v>0</v>
      </c>
      <c r="S304" s="311">
        <v>0</v>
      </c>
      <c r="T304" s="312" t="s">
        <v>147</v>
      </c>
      <c r="U304" s="312"/>
      <c r="V304" s="313">
        <v>0</v>
      </c>
      <c r="W304" s="314"/>
      <c r="X304" s="314"/>
      <c r="Y304" s="315" t="s">
        <v>148</v>
      </c>
      <c r="Z304" s="316" t="s">
        <v>148</v>
      </c>
      <c r="AA304" s="313">
        <v>0</v>
      </c>
      <c r="AB304" s="312" t="s">
        <v>148</v>
      </c>
      <c r="AC304" s="317" t="s">
        <v>148</v>
      </c>
      <c r="AD304" s="318" t="s">
        <v>222</v>
      </c>
      <c r="AE304" s="319"/>
      <c r="AF304" s="320"/>
      <c r="AG304" s="311"/>
      <c r="AH304" s="137"/>
      <c r="AI304" s="321"/>
      <c r="AJ304" s="322"/>
      <c r="AK304" s="322"/>
      <c r="AL304" s="396"/>
      <c r="AM304" s="324"/>
      <c r="AN304" s="309"/>
      <c r="AO304" s="312"/>
      <c r="AP304" s="317"/>
      <c r="AQ304" s="325"/>
      <c r="AR304" s="326"/>
      <c r="AS304" s="325"/>
      <c r="AT304" s="326"/>
      <c r="AU304" s="325"/>
      <c r="AV304" s="326"/>
      <c r="AW304" s="325"/>
      <c r="AX304" s="327"/>
      <c r="AY304" s="328"/>
    </row>
    <row r="305" spans="2:51" ht="22.5" customHeight="1">
      <c r="B305" s="302" t="s">
        <v>381</v>
      </c>
      <c r="C305" s="303" t="s">
        <v>1056</v>
      </c>
      <c r="D305" s="304" t="s">
        <v>266</v>
      </c>
      <c r="E305" s="305">
        <v>0</v>
      </c>
      <c r="F305" s="306"/>
      <c r="G305" s="307"/>
      <c r="H305" s="308" t="s">
        <v>627</v>
      </c>
      <c r="I305" s="309" t="s">
        <v>627</v>
      </c>
      <c r="J305" s="310" t="s">
        <v>627</v>
      </c>
      <c r="K305" s="287" t="s">
        <v>147</v>
      </c>
      <c r="L305" s="288" t="s">
        <v>148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0</v>
      </c>
      <c r="S305" s="311">
        <v>0</v>
      </c>
      <c r="T305" s="312" t="s">
        <v>147</v>
      </c>
      <c r="U305" s="312"/>
      <c r="V305" s="313">
        <v>0</v>
      </c>
      <c r="W305" s="314"/>
      <c r="X305" s="314"/>
      <c r="Y305" s="315" t="s">
        <v>148</v>
      </c>
      <c r="Z305" s="316" t="s">
        <v>148</v>
      </c>
      <c r="AA305" s="313">
        <v>0</v>
      </c>
      <c r="AB305" s="312" t="s">
        <v>148</v>
      </c>
      <c r="AC305" s="317" t="s">
        <v>148</v>
      </c>
      <c r="AD305" s="318" t="s">
        <v>222</v>
      </c>
      <c r="AE305" s="319"/>
      <c r="AF305" s="320"/>
      <c r="AG305" s="311"/>
      <c r="AH305" s="137"/>
      <c r="AI305" s="321"/>
      <c r="AJ305" s="322"/>
      <c r="AK305" s="322"/>
      <c r="AL305" s="396"/>
      <c r="AM305" s="324"/>
      <c r="AN305" s="309"/>
      <c r="AO305" s="312"/>
      <c r="AP305" s="317"/>
      <c r="AQ305" s="325"/>
      <c r="AR305" s="326"/>
      <c r="AS305" s="325"/>
      <c r="AT305" s="326"/>
      <c r="AU305" s="325"/>
      <c r="AV305" s="326"/>
      <c r="AW305" s="325"/>
      <c r="AX305" s="327"/>
      <c r="AY305" s="328"/>
    </row>
    <row r="306" spans="2:51" ht="22.5" customHeight="1">
      <c r="B306" s="302" t="s">
        <v>381</v>
      </c>
      <c r="C306" s="303" t="s">
        <v>1057</v>
      </c>
      <c r="D306" s="304" t="s">
        <v>266</v>
      </c>
      <c r="E306" s="305">
        <v>0</v>
      </c>
      <c r="F306" s="306"/>
      <c r="G306" s="307"/>
      <c r="H306" s="308" t="s">
        <v>627</v>
      </c>
      <c r="I306" s="309" t="s">
        <v>627</v>
      </c>
      <c r="J306" s="310" t="s">
        <v>627</v>
      </c>
      <c r="K306" s="287" t="s">
        <v>147</v>
      </c>
      <c r="L306" s="288" t="s">
        <v>148</v>
      </c>
      <c r="M306" s="311">
        <v>0</v>
      </c>
      <c r="N306" s="311">
        <v>0</v>
      </c>
      <c r="O306" s="311">
        <v>0</v>
      </c>
      <c r="P306" s="311">
        <v>0</v>
      </c>
      <c r="Q306" s="311">
        <v>0</v>
      </c>
      <c r="R306" s="311">
        <v>0</v>
      </c>
      <c r="S306" s="311">
        <v>0</v>
      </c>
      <c r="T306" s="312" t="s">
        <v>147</v>
      </c>
      <c r="U306" s="312"/>
      <c r="V306" s="313">
        <v>0</v>
      </c>
      <c r="W306" s="314"/>
      <c r="X306" s="314"/>
      <c r="Y306" s="315" t="s">
        <v>148</v>
      </c>
      <c r="Z306" s="316" t="s">
        <v>148</v>
      </c>
      <c r="AA306" s="313">
        <v>0</v>
      </c>
      <c r="AB306" s="312" t="s">
        <v>148</v>
      </c>
      <c r="AC306" s="317" t="s">
        <v>148</v>
      </c>
      <c r="AD306" s="318" t="s">
        <v>222</v>
      </c>
      <c r="AE306" s="319"/>
      <c r="AF306" s="320"/>
      <c r="AG306" s="311"/>
      <c r="AH306" s="137"/>
      <c r="AI306" s="321"/>
      <c r="AJ306" s="322"/>
      <c r="AK306" s="322"/>
      <c r="AL306" s="396"/>
      <c r="AM306" s="324"/>
      <c r="AN306" s="309"/>
      <c r="AO306" s="312"/>
      <c r="AP306" s="317"/>
      <c r="AQ306" s="325"/>
      <c r="AR306" s="326"/>
      <c r="AS306" s="325"/>
      <c r="AT306" s="326"/>
      <c r="AU306" s="325"/>
      <c r="AV306" s="326"/>
      <c r="AW306" s="325"/>
      <c r="AX306" s="327"/>
      <c r="AY306" s="328"/>
    </row>
    <row r="307" spans="2:51" ht="22.5" customHeight="1">
      <c r="B307" s="302" t="s">
        <v>381</v>
      </c>
      <c r="C307" s="303" t="s">
        <v>1058</v>
      </c>
      <c r="D307" s="304" t="s">
        <v>266</v>
      </c>
      <c r="E307" s="305">
        <v>0</v>
      </c>
      <c r="F307" s="306"/>
      <c r="G307" s="307"/>
      <c r="H307" s="308" t="s">
        <v>627</v>
      </c>
      <c r="I307" s="309" t="s">
        <v>627</v>
      </c>
      <c r="J307" s="310" t="s">
        <v>627</v>
      </c>
      <c r="K307" s="287" t="s">
        <v>147</v>
      </c>
      <c r="L307" s="288" t="s">
        <v>148</v>
      </c>
      <c r="M307" s="311">
        <v>0</v>
      </c>
      <c r="N307" s="311">
        <v>0</v>
      </c>
      <c r="O307" s="311">
        <v>0</v>
      </c>
      <c r="P307" s="311">
        <v>0</v>
      </c>
      <c r="Q307" s="311">
        <v>0</v>
      </c>
      <c r="R307" s="311">
        <v>0</v>
      </c>
      <c r="S307" s="311">
        <v>0</v>
      </c>
      <c r="T307" s="312" t="s">
        <v>147</v>
      </c>
      <c r="U307" s="312"/>
      <c r="V307" s="313">
        <v>0</v>
      </c>
      <c r="W307" s="314"/>
      <c r="X307" s="314"/>
      <c r="Y307" s="315" t="s">
        <v>148</v>
      </c>
      <c r="Z307" s="316" t="s">
        <v>148</v>
      </c>
      <c r="AA307" s="313">
        <v>0</v>
      </c>
      <c r="AB307" s="312" t="s">
        <v>148</v>
      </c>
      <c r="AC307" s="317" t="s">
        <v>148</v>
      </c>
      <c r="AD307" s="318" t="s">
        <v>222</v>
      </c>
      <c r="AE307" s="319"/>
      <c r="AF307" s="320"/>
      <c r="AG307" s="311"/>
      <c r="AH307" s="137"/>
      <c r="AI307" s="321"/>
      <c r="AJ307" s="322"/>
      <c r="AK307" s="322"/>
      <c r="AL307" s="396"/>
      <c r="AM307" s="324"/>
      <c r="AN307" s="309"/>
      <c r="AO307" s="312"/>
      <c r="AP307" s="317"/>
      <c r="AQ307" s="325"/>
      <c r="AR307" s="326"/>
      <c r="AS307" s="325"/>
      <c r="AT307" s="326"/>
      <c r="AU307" s="325"/>
      <c r="AV307" s="326"/>
      <c r="AW307" s="325"/>
      <c r="AX307" s="327"/>
      <c r="AY307" s="328"/>
    </row>
    <row r="308" spans="2:51" ht="22.5" customHeight="1">
      <c r="B308" s="302" t="s">
        <v>381</v>
      </c>
      <c r="C308" s="303" t="s">
        <v>1059</v>
      </c>
      <c r="D308" s="304" t="s">
        <v>266</v>
      </c>
      <c r="E308" s="305">
        <v>0</v>
      </c>
      <c r="F308" s="306"/>
      <c r="G308" s="307"/>
      <c r="H308" s="308" t="s">
        <v>627</v>
      </c>
      <c r="I308" s="309" t="s">
        <v>627</v>
      </c>
      <c r="J308" s="310" t="s">
        <v>627</v>
      </c>
      <c r="K308" s="287" t="s">
        <v>147</v>
      </c>
      <c r="L308" s="288" t="s">
        <v>148</v>
      </c>
      <c r="M308" s="311">
        <v>0</v>
      </c>
      <c r="N308" s="311">
        <v>0</v>
      </c>
      <c r="O308" s="311">
        <v>0</v>
      </c>
      <c r="P308" s="311">
        <v>0</v>
      </c>
      <c r="Q308" s="311">
        <v>0</v>
      </c>
      <c r="R308" s="311">
        <v>0</v>
      </c>
      <c r="S308" s="311">
        <v>0</v>
      </c>
      <c r="T308" s="312" t="s">
        <v>147</v>
      </c>
      <c r="U308" s="312"/>
      <c r="V308" s="313">
        <v>0</v>
      </c>
      <c r="W308" s="314"/>
      <c r="X308" s="314"/>
      <c r="Y308" s="315" t="s">
        <v>148</v>
      </c>
      <c r="Z308" s="316" t="s">
        <v>148</v>
      </c>
      <c r="AA308" s="313">
        <v>0</v>
      </c>
      <c r="AB308" s="312" t="s">
        <v>148</v>
      </c>
      <c r="AC308" s="317" t="s">
        <v>148</v>
      </c>
      <c r="AD308" s="318" t="s">
        <v>222</v>
      </c>
      <c r="AE308" s="319"/>
      <c r="AF308" s="320"/>
      <c r="AG308" s="311"/>
      <c r="AH308" s="137"/>
      <c r="AI308" s="321"/>
      <c r="AJ308" s="322"/>
      <c r="AK308" s="322"/>
      <c r="AL308" s="396"/>
      <c r="AM308" s="324"/>
      <c r="AN308" s="309"/>
      <c r="AO308" s="312"/>
      <c r="AP308" s="317"/>
      <c r="AQ308" s="325"/>
      <c r="AR308" s="326"/>
      <c r="AS308" s="325"/>
      <c r="AT308" s="326"/>
      <c r="AU308" s="325"/>
      <c r="AV308" s="326"/>
      <c r="AW308" s="325"/>
      <c r="AX308" s="327"/>
      <c r="AY308" s="328"/>
    </row>
    <row r="309" spans="2:51" ht="22.5" customHeight="1">
      <c r="B309" s="302" t="s">
        <v>381</v>
      </c>
      <c r="C309" s="303" t="s">
        <v>1060</v>
      </c>
      <c r="D309" s="304" t="s">
        <v>266</v>
      </c>
      <c r="E309" s="305">
        <v>0</v>
      </c>
      <c r="F309" s="306"/>
      <c r="G309" s="307"/>
      <c r="H309" s="308" t="s">
        <v>627</v>
      </c>
      <c r="I309" s="309" t="s">
        <v>627</v>
      </c>
      <c r="J309" s="310" t="s">
        <v>627</v>
      </c>
      <c r="K309" s="287" t="s">
        <v>147</v>
      </c>
      <c r="L309" s="288" t="s">
        <v>148</v>
      </c>
      <c r="M309" s="311">
        <v>0</v>
      </c>
      <c r="N309" s="311">
        <v>0</v>
      </c>
      <c r="O309" s="311">
        <v>0</v>
      </c>
      <c r="P309" s="311">
        <v>0</v>
      </c>
      <c r="Q309" s="311">
        <v>0</v>
      </c>
      <c r="R309" s="311">
        <v>0</v>
      </c>
      <c r="S309" s="311">
        <v>0</v>
      </c>
      <c r="T309" s="312" t="s">
        <v>147</v>
      </c>
      <c r="U309" s="312"/>
      <c r="V309" s="313">
        <v>0</v>
      </c>
      <c r="W309" s="314"/>
      <c r="X309" s="314"/>
      <c r="Y309" s="315" t="s">
        <v>148</v>
      </c>
      <c r="Z309" s="316" t="s">
        <v>148</v>
      </c>
      <c r="AA309" s="313">
        <v>0</v>
      </c>
      <c r="AB309" s="312" t="s">
        <v>148</v>
      </c>
      <c r="AC309" s="317" t="s">
        <v>148</v>
      </c>
      <c r="AD309" s="318" t="s">
        <v>222</v>
      </c>
      <c r="AE309" s="319"/>
      <c r="AF309" s="320"/>
      <c r="AG309" s="311"/>
      <c r="AH309" s="137"/>
      <c r="AI309" s="321"/>
      <c r="AJ309" s="322"/>
      <c r="AK309" s="322"/>
      <c r="AL309" s="396"/>
      <c r="AM309" s="324"/>
      <c r="AN309" s="309"/>
      <c r="AO309" s="312"/>
      <c r="AP309" s="317"/>
      <c r="AQ309" s="325"/>
      <c r="AR309" s="326"/>
      <c r="AS309" s="325"/>
      <c r="AT309" s="326"/>
      <c r="AU309" s="325"/>
      <c r="AV309" s="326"/>
      <c r="AW309" s="325"/>
      <c r="AX309" s="327"/>
      <c r="AY309" s="328"/>
    </row>
    <row r="310" spans="2:51" ht="22.5" customHeight="1">
      <c r="B310" s="302" t="s">
        <v>381</v>
      </c>
      <c r="C310" s="303" t="s">
        <v>1061</v>
      </c>
      <c r="D310" s="304" t="s">
        <v>266</v>
      </c>
      <c r="E310" s="305">
        <v>0</v>
      </c>
      <c r="F310" s="306"/>
      <c r="G310" s="307"/>
      <c r="H310" s="308" t="s">
        <v>627</v>
      </c>
      <c r="I310" s="309" t="s">
        <v>627</v>
      </c>
      <c r="J310" s="310" t="s">
        <v>627</v>
      </c>
      <c r="K310" s="287" t="s">
        <v>147</v>
      </c>
      <c r="L310" s="288" t="s">
        <v>148</v>
      </c>
      <c r="M310" s="311">
        <v>0</v>
      </c>
      <c r="N310" s="311">
        <v>0</v>
      </c>
      <c r="O310" s="311">
        <v>0</v>
      </c>
      <c r="P310" s="311">
        <v>0</v>
      </c>
      <c r="Q310" s="311">
        <v>0</v>
      </c>
      <c r="R310" s="311">
        <v>0</v>
      </c>
      <c r="S310" s="311">
        <v>0</v>
      </c>
      <c r="T310" s="312" t="s">
        <v>147</v>
      </c>
      <c r="U310" s="312"/>
      <c r="V310" s="313">
        <v>0</v>
      </c>
      <c r="W310" s="314"/>
      <c r="X310" s="314"/>
      <c r="Y310" s="315" t="s">
        <v>148</v>
      </c>
      <c r="Z310" s="316" t="s">
        <v>148</v>
      </c>
      <c r="AA310" s="313">
        <v>0</v>
      </c>
      <c r="AB310" s="312" t="s">
        <v>148</v>
      </c>
      <c r="AC310" s="317" t="s">
        <v>148</v>
      </c>
      <c r="AD310" s="318" t="s">
        <v>222</v>
      </c>
      <c r="AE310" s="319"/>
      <c r="AF310" s="320"/>
      <c r="AG310" s="311"/>
      <c r="AH310" s="137"/>
      <c r="AI310" s="321"/>
      <c r="AJ310" s="322"/>
      <c r="AK310" s="322"/>
      <c r="AL310" s="396"/>
      <c r="AM310" s="324"/>
      <c r="AN310" s="309"/>
      <c r="AO310" s="312"/>
      <c r="AP310" s="317"/>
      <c r="AQ310" s="325"/>
      <c r="AR310" s="326"/>
      <c r="AS310" s="325"/>
      <c r="AT310" s="326"/>
      <c r="AU310" s="325"/>
      <c r="AV310" s="326"/>
      <c r="AW310" s="325"/>
      <c r="AX310" s="327"/>
      <c r="AY310" s="328"/>
    </row>
    <row r="311" spans="2:51" ht="22.5" customHeight="1">
      <c r="B311" s="302" t="s">
        <v>381</v>
      </c>
      <c r="C311" s="303" t="s">
        <v>1062</v>
      </c>
      <c r="D311" s="304" t="s">
        <v>266</v>
      </c>
      <c r="E311" s="305">
        <v>0</v>
      </c>
      <c r="F311" s="306"/>
      <c r="G311" s="307"/>
      <c r="H311" s="308" t="s">
        <v>627</v>
      </c>
      <c r="I311" s="309" t="s">
        <v>627</v>
      </c>
      <c r="J311" s="310" t="s">
        <v>627</v>
      </c>
      <c r="K311" s="287" t="s">
        <v>147</v>
      </c>
      <c r="L311" s="288" t="s">
        <v>148</v>
      </c>
      <c r="M311" s="311">
        <v>0</v>
      </c>
      <c r="N311" s="311">
        <v>0</v>
      </c>
      <c r="O311" s="311">
        <v>0</v>
      </c>
      <c r="P311" s="311">
        <v>0</v>
      </c>
      <c r="Q311" s="311">
        <v>0</v>
      </c>
      <c r="R311" s="311">
        <v>0</v>
      </c>
      <c r="S311" s="311">
        <v>0</v>
      </c>
      <c r="T311" s="312" t="s">
        <v>147</v>
      </c>
      <c r="U311" s="312"/>
      <c r="V311" s="313">
        <v>0</v>
      </c>
      <c r="W311" s="314"/>
      <c r="X311" s="314"/>
      <c r="Y311" s="315" t="s">
        <v>148</v>
      </c>
      <c r="Z311" s="316" t="s">
        <v>148</v>
      </c>
      <c r="AA311" s="313">
        <v>0</v>
      </c>
      <c r="AB311" s="312" t="s">
        <v>148</v>
      </c>
      <c r="AC311" s="317" t="s">
        <v>148</v>
      </c>
      <c r="AD311" s="318" t="s">
        <v>222</v>
      </c>
      <c r="AE311" s="319"/>
      <c r="AF311" s="320"/>
      <c r="AG311" s="311"/>
      <c r="AH311" s="137"/>
      <c r="AI311" s="321"/>
      <c r="AJ311" s="322"/>
      <c r="AK311" s="322"/>
      <c r="AL311" s="396"/>
      <c r="AM311" s="324"/>
      <c r="AN311" s="309"/>
      <c r="AO311" s="312"/>
      <c r="AP311" s="317"/>
      <c r="AQ311" s="325"/>
      <c r="AR311" s="326"/>
      <c r="AS311" s="325"/>
      <c r="AT311" s="326"/>
      <c r="AU311" s="325"/>
      <c r="AV311" s="326"/>
      <c r="AW311" s="325"/>
      <c r="AX311" s="327"/>
      <c r="AY311" s="328"/>
    </row>
    <row r="312" spans="2:51" ht="22.5" customHeight="1">
      <c r="B312" s="302" t="s">
        <v>381</v>
      </c>
      <c r="C312" s="303" t="s">
        <v>1063</v>
      </c>
      <c r="D312" s="304" t="s">
        <v>266</v>
      </c>
      <c r="E312" s="305">
        <v>0</v>
      </c>
      <c r="F312" s="306"/>
      <c r="G312" s="307"/>
      <c r="H312" s="308" t="s">
        <v>627</v>
      </c>
      <c r="I312" s="309" t="s">
        <v>627</v>
      </c>
      <c r="J312" s="310" t="s">
        <v>627</v>
      </c>
      <c r="K312" s="287" t="s">
        <v>147</v>
      </c>
      <c r="L312" s="288" t="s">
        <v>148</v>
      </c>
      <c r="M312" s="311">
        <v>0</v>
      </c>
      <c r="N312" s="311">
        <v>0</v>
      </c>
      <c r="O312" s="311">
        <v>0</v>
      </c>
      <c r="P312" s="311">
        <v>0</v>
      </c>
      <c r="Q312" s="311">
        <v>0</v>
      </c>
      <c r="R312" s="311">
        <v>0</v>
      </c>
      <c r="S312" s="311">
        <v>0</v>
      </c>
      <c r="T312" s="312" t="s">
        <v>147</v>
      </c>
      <c r="U312" s="312"/>
      <c r="V312" s="313">
        <v>0</v>
      </c>
      <c r="W312" s="314"/>
      <c r="X312" s="314"/>
      <c r="Y312" s="315" t="s">
        <v>148</v>
      </c>
      <c r="Z312" s="316" t="s">
        <v>148</v>
      </c>
      <c r="AA312" s="313">
        <v>0</v>
      </c>
      <c r="AB312" s="312" t="s">
        <v>148</v>
      </c>
      <c r="AC312" s="317" t="s">
        <v>148</v>
      </c>
      <c r="AD312" s="318" t="s">
        <v>222</v>
      </c>
      <c r="AE312" s="319"/>
      <c r="AF312" s="320"/>
      <c r="AG312" s="311"/>
      <c r="AH312" s="137"/>
      <c r="AI312" s="321"/>
      <c r="AJ312" s="322"/>
      <c r="AK312" s="322"/>
      <c r="AL312" s="396"/>
      <c r="AM312" s="324"/>
      <c r="AN312" s="309"/>
      <c r="AO312" s="312"/>
      <c r="AP312" s="317"/>
      <c r="AQ312" s="325"/>
      <c r="AR312" s="326"/>
      <c r="AS312" s="325"/>
      <c r="AT312" s="326"/>
      <c r="AU312" s="325"/>
      <c r="AV312" s="326"/>
      <c r="AW312" s="325"/>
      <c r="AX312" s="327"/>
      <c r="AY312" s="328"/>
    </row>
    <row r="313" spans="2:51" ht="22.5" customHeight="1">
      <c r="B313" s="302" t="s">
        <v>381</v>
      </c>
      <c r="C313" s="303" t="s">
        <v>1064</v>
      </c>
      <c r="D313" s="304" t="s">
        <v>266</v>
      </c>
      <c r="E313" s="305">
        <v>0</v>
      </c>
      <c r="F313" s="306"/>
      <c r="G313" s="307"/>
      <c r="H313" s="308" t="s">
        <v>627</v>
      </c>
      <c r="I313" s="309" t="s">
        <v>627</v>
      </c>
      <c r="J313" s="310" t="s">
        <v>627</v>
      </c>
      <c r="K313" s="287" t="s">
        <v>147</v>
      </c>
      <c r="L313" s="288" t="s">
        <v>148</v>
      </c>
      <c r="M313" s="311">
        <v>0</v>
      </c>
      <c r="N313" s="311">
        <v>0</v>
      </c>
      <c r="O313" s="311">
        <v>0</v>
      </c>
      <c r="P313" s="311">
        <v>0</v>
      </c>
      <c r="Q313" s="311">
        <v>0</v>
      </c>
      <c r="R313" s="311">
        <v>0</v>
      </c>
      <c r="S313" s="311">
        <v>0</v>
      </c>
      <c r="T313" s="312" t="s">
        <v>147</v>
      </c>
      <c r="U313" s="312"/>
      <c r="V313" s="313">
        <v>0</v>
      </c>
      <c r="W313" s="314"/>
      <c r="X313" s="314"/>
      <c r="Y313" s="315" t="s">
        <v>148</v>
      </c>
      <c r="Z313" s="316" t="s">
        <v>148</v>
      </c>
      <c r="AA313" s="313">
        <v>0</v>
      </c>
      <c r="AB313" s="312" t="s">
        <v>148</v>
      </c>
      <c r="AC313" s="317" t="s">
        <v>148</v>
      </c>
      <c r="AD313" s="318" t="s">
        <v>222</v>
      </c>
      <c r="AE313" s="319"/>
      <c r="AF313" s="320"/>
      <c r="AG313" s="311"/>
      <c r="AH313" s="137"/>
      <c r="AI313" s="321"/>
      <c r="AJ313" s="322"/>
      <c r="AK313" s="322"/>
      <c r="AL313" s="396"/>
      <c r="AM313" s="324"/>
      <c r="AN313" s="309"/>
      <c r="AO313" s="312"/>
      <c r="AP313" s="317"/>
      <c r="AQ313" s="325"/>
      <c r="AR313" s="326"/>
      <c r="AS313" s="325"/>
      <c r="AT313" s="326"/>
      <c r="AU313" s="325"/>
      <c r="AV313" s="326"/>
      <c r="AW313" s="325"/>
      <c r="AX313" s="327"/>
      <c r="AY313" s="328"/>
    </row>
    <row r="314" spans="2:51" ht="22.5" customHeight="1">
      <c r="B314" s="302" t="s">
        <v>381</v>
      </c>
      <c r="C314" s="303" t="s">
        <v>337</v>
      </c>
      <c r="D314" s="304" t="s">
        <v>266</v>
      </c>
      <c r="E314" s="305">
        <v>0</v>
      </c>
      <c r="F314" s="306"/>
      <c r="G314" s="307"/>
      <c r="H314" s="308" t="s">
        <v>627</v>
      </c>
      <c r="I314" s="309" t="s">
        <v>627</v>
      </c>
      <c r="J314" s="310" t="s">
        <v>627</v>
      </c>
      <c r="K314" s="287" t="s">
        <v>147</v>
      </c>
      <c r="L314" s="288" t="s">
        <v>148</v>
      </c>
      <c r="M314" s="311">
        <v>0</v>
      </c>
      <c r="N314" s="311">
        <v>0</v>
      </c>
      <c r="O314" s="311">
        <v>0</v>
      </c>
      <c r="P314" s="311">
        <v>0</v>
      </c>
      <c r="Q314" s="311">
        <v>0</v>
      </c>
      <c r="R314" s="311">
        <v>0</v>
      </c>
      <c r="S314" s="311">
        <v>0</v>
      </c>
      <c r="T314" s="312" t="s">
        <v>147</v>
      </c>
      <c r="U314" s="312"/>
      <c r="V314" s="313">
        <v>0</v>
      </c>
      <c r="W314" s="314"/>
      <c r="X314" s="314"/>
      <c r="Y314" s="315" t="s">
        <v>148</v>
      </c>
      <c r="Z314" s="316" t="s">
        <v>148</v>
      </c>
      <c r="AA314" s="313">
        <v>0</v>
      </c>
      <c r="AB314" s="312" t="s">
        <v>148</v>
      </c>
      <c r="AC314" s="317" t="s">
        <v>148</v>
      </c>
      <c r="AD314" s="329" t="s">
        <v>222</v>
      </c>
      <c r="AE314" s="319"/>
      <c r="AF314" s="320"/>
      <c r="AG314" s="311"/>
      <c r="AH314" s="137"/>
      <c r="AI314" s="321"/>
      <c r="AJ314" s="322"/>
      <c r="AK314" s="322"/>
      <c r="AL314" s="396"/>
      <c r="AM314" s="324"/>
      <c r="AN314" s="309"/>
      <c r="AO314" s="312"/>
      <c r="AP314" s="317"/>
      <c r="AQ314" s="325"/>
      <c r="AR314" s="326"/>
      <c r="AS314" s="325"/>
      <c r="AT314" s="326"/>
      <c r="AU314" s="325"/>
      <c r="AV314" s="326"/>
      <c r="AW314" s="325"/>
      <c r="AX314" s="327"/>
      <c r="AY314" s="328"/>
    </row>
    <row r="315" spans="2:51" ht="22.5" customHeight="1">
      <c r="B315" s="302" t="s">
        <v>381</v>
      </c>
      <c r="C315" s="303" t="s">
        <v>680</v>
      </c>
      <c r="D315" s="304" t="s">
        <v>266</v>
      </c>
      <c r="E315" s="305">
        <v>0</v>
      </c>
      <c r="F315" s="306"/>
      <c r="G315" s="307"/>
      <c r="H315" s="308" t="s">
        <v>627</v>
      </c>
      <c r="I315" s="309" t="s">
        <v>627</v>
      </c>
      <c r="J315" s="310" t="s">
        <v>627</v>
      </c>
      <c r="K315" s="287" t="s">
        <v>147</v>
      </c>
      <c r="L315" s="288" t="s">
        <v>148</v>
      </c>
      <c r="M315" s="311">
        <v>0</v>
      </c>
      <c r="N315" s="311">
        <v>0</v>
      </c>
      <c r="O315" s="311">
        <v>0</v>
      </c>
      <c r="P315" s="311">
        <v>0</v>
      </c>
      <c r="Q315" s="311">
        <v>0</v>
      </c>
      <c r="R315" s="311">
        <v>0</v>
      </c>
      <c r="S315" s="311">
        <v>0</v>
      </c>
      <c r="T315" s="312" t="s">
        <v>147</v>
      </c>
      <c r="U315" s="312"/>
      <c r="V315" s="313">
        <v>0</v>
      </c>
      <c r="W315" s="314"/>
      <c r="X315" s="314"/>
      <c r="Y315" s="315" t="s">
        <v>148</v>
      </c>
      <c r="Z315" s="316" t="s">
        <v>148</v>
      </c>
      <c r="AA315" s="313">
        <v>0</v>
      </c>
      <c r="AB315" s="312" t="s">
        <v>148</v>
      </c>
      <c r="AC315" s="317" t="s">
        <v>148</v>
      </c>
      <c r="AD315" s="318" t="s">
        <v>222</v>
      </c>
      <c r="AE315" s="319"/>
      <c r="AF315" s="320"/>
      <c r="AG315" s="311"/>
      <c r="AH315" s="137"/>
      <c r="AI315" s="321"/>
      <c r="AJ315" s="322"/>
      <c r="AK315" s="322"/>
      <c r="AL315" s="396"/>
      <c r="AM315" s="324"/>
      <c r="AN315" s="309"/>
      <c r="AO315" s="312"/>
      <c r="AP315" s="317"/>
      <c r="AQ315" s="325"/>
      <c r="AR315" s="326"/>
      <c r="AS315" s="325"/>
      <c r="AT315" s="326"/>
      <c r="AU315" s="325"/>
      <c r="AV315" s="326"/>
      <c r="AW315" s="325"/>
      <c r="AX315" s="327"/>
      <c r="AY315" s="328"/>
    </row>
    <row r="316" spans="2:51" ht="22.5" customHeight="1">
      <c r="B316" s="302" t="s">
        <v>381</v>
      </c>
      <c r="C316" s="303" t="s">
        <v>1065</v>
      </c>
      <c r="D316" s="304" t="s">
        <v>266</v>
      </c>
      <c r="E316" s="305">
        <v>0</v>
      </c>
      <c r="F316" s="306"/>
      <c r="G316" s="307"/>
      <c r="H316" s="308" t="s">
        <v>627</v>
      </c>
      <c r="I316" s="309" t="s">
        <v>627</v>
      </c>
      <c r="J316" s="310" t="s">
        <v>627</v>
      </c>
      <c r="K316" s="287" t="s">
        <v>147</v>
      </c>
      <c r="L316" s="288" t="s">
        <v>148</v>
      </c>
      <c r="M316" s="311">
        <v>0</v>
      </c>
      <c r="N316" s="311">
        <v>0</v>
      </c>
      <c r="O316" s="311">
        <v>0</v>
      </c>
      <c r="P316" s="311">
        <v>0</v>
      </c>
      <c r="Q316" s="311">
        <v>0</v>
      </c>
      <c r="R316" s="311">
        <v>0</v>
      </c>
      <c r="S316" s="311">
        <v>0</v>
      </c>
      <c r="T316" s="312" t="s">
        <v>147</v>
      </c>
      <c r="U316" s="312"/>
      <c r="V316" s="313">
        <v>0</v>
      </c>
      <c r="W316" s="314"/>
      <c r="X316" s="314"/>
      <c r="Y316" s="315" t="s">
        <v>148</v>
      </c>
      <c r="Z316" s="316" t="s">
        <v>148</v>
      </c>
      <c r="AA316" s="313">
        <v>0</v>
      </c>
      <c r="AB316" s="312" t="s">
        <v>148</v>
      </c>
      <c r="AC316" s="317" t="s">
        <v>148</v>
      </c>
      <c r="AD316" s="318" t="s">
        <v>222</v>
      </c>
      <c r="AE316" s="319"/>
      <c r="AF316" s="320"/>
      <c r="AG316" s="311"/>
      <c r="AH316" s="137"/>
      <c r="AI316" s="321"/>
      <c r="AJ316" s="322"/>
      <c r="AK316" s="322"/>
      <c r="AL316" s="396"/>
      <c r="AM316" s="324"/>
      <c r="AN316" s="309"/>
      <c r="AO316" s="312"/>
      <c r="AP316" s="317"/>
      <c r="AQ316" s="325"/>
      <c r="AR316" s="326"/>
      <c r="AS316" s="325"/>
      <c r="AT316" s="326"/>
      <c r="AU316" s="325"/>
      <c r="AV316" s="326"/>
      <c r="AW316" s="325"/>
      <c r="AX316" s="327"/>
      <c r="AY316" s="328"/>
    </row>
    <row r="317" spans="2:51" ht="22.5" customHeight="1">
      <c r="B317" s="302" t="s">
        <v>381</v>
      </c>
      <c r="C317" s="303" t="s">
        <v>1066</v>
      </c>
      <c r="D317" s="304" t="s">
        <v>266</v>
      </c>
      <c r="E317" s="305">
        <v>0</v>
      </c>
      <c r="F317" s="306"/>
      <c r="G317" s="307"/>
      <c r="H317" s="308" t="s">
        <v>627</v>
      </c>
      <c r="I317" s="309" t="s">
        <v>627</v>
      </c>
      <c r="J317" s="310" t="s">
        <v>627</v>
      </c>
      <c r="K317" s="287" t="s">
        <v>147</v>
      </c>
      <c r="L317" s="288" t="s">
        <v>148</v>
      </c>
      <c r="M317" s="311">
        <v>0</v>
      </c>
      <c r="N317" s="311">
        <v>0</v>
      </c>
      <c r="O317" s="311">
        <v>0</v>
      </c>
      <c r="P317" s="311">
        <v>0</v>
      </c>
      <c r="Q317" s="311">
        <v>0</v>
      </c>
      <c r="R317" s="311">
        <v>0</v>
      </c>
      <c r="S317" s="311">
        <v>0</v>
      </c>
      <c r="T317" s="312" t="s">
        <v>147</v>
      </c>
      <c r="U317" s="312"/>
      <c r="V317" s="313">
        <v>0</v>
      </c>
      <c r="W317" s="314"/>
      <c r="X317" s="314"/>
      <c r="Y317" s="315" t="s">
        <v>148</v>
      </c>
      <c r="Z317" s="316" t="s">
        <v>148</v>
      </c>
      <c r="AA317" s="313">
        <v>0</v>
      </c>
      <c r="AB317" s="312" t="s">
        <v>148</v>
      </c>
      <c r="AC317" s="317" t="s">
        <v>148</v>
      </c>
      <c r="AD317" s="318" t="s">
        <v>222</v>
      </c>
      <c r="AE317" s="319"/>
      <c r="AF317" s="320"/>
      <c r="AG317" s="311"/>
      <c r="AH317" s="137"/>
      <c r="AI317" s="321"/>
      <c r="AJ317" s="322"/>
      <c r="AK317" s="322"/>
      <c r="AL317" s="396"/>
      <c r="AM317" s="324"/>
      <c r="AN317" s="309"/>
      <c r="AO317" s="312"/>
      <c r="AP317" s="317"/>
      <c r="AQ317" s="325"/>
      <c r="AR317" s="326"/>
      <c r="AS317" s="325"/>
      <c r="AT317" s="326"/>
      <c r="AU317" s="325"/>
      <c r="AV317" s="326"/>
      <c r="AW317" s="325"/>
      <c r="AX317" s="327"/>
      <c r="AY317" s="328"/>
    </row>
    <row r="318" spans="2:51" ht="22.5" customHeight="1">
      <c r="B318" s="302" t="s">
        <v>381</v>
      </c>
      <c r="C318" s="303" t="s">
        <v>1067</v>
      </c>
      <c r="D318" s="304" t="s">
        <v>266</v>
      </c>
      <c r="E318" s="305">
        <v>0</v>
      </c>
      <c r="F318" s="306"/>
      <c r="G318" s="307"/>
      <c r="H318" s="308" t="s">
        <v>627</v>
      </c>
      <c r="I318" s="309" t="s">
        <v>627</v>
      </c>
      <c r="J318" s="310" t="s">
        <v>627</v>
      </c>
      <c r="K318" s="287" t="s">
        <v>147</v>
      </c>
      <c r="L318" s="288" t="s">
        <v>148</v>
      </c>
      <c r="M318" s="311">
        <v>0</v>
      </c>
      <c r="N318" s="311">
        <v>0</v>
      </c>
      <c r="O318" s="311">
        <v>0</v>
      </c>
      <c r="P318" s="311">
        <v>0</v>
      </c>
      <c r="Q318" s="311">
        <v>0</v>
      </c>
      <c r="R318" s="311">
        <v>0</v>
      </c>
      <c r="S318" s="311">
        <v>0</v>
      </c>
      <c r="T318" s="312" t="s">
        <v>147</v>
      </c>
      <c r="U318" s="312"/>
      <c r="V318" s="313">
        <v>0</v>
      </c>
      <c r="W318" s="314"/>
      <c r="X318" s="314"/>
      <c r="Y318" s="315" t="s">
        <v>148</v>
      </c>
      <c r="Z318" s="316" t="s">
        <v>148</v>
      </c>
      <c r="AA318" s="313">
        <v>0</v>
      </c>
      <c r="AB318" s="312" t="s">
        <v>148</v>
      </c>
      <c r="AC318" s="317" t="s">
        <v>148</v>
      </c>
      <c r="AD318" s="318" t="s">
        <v>222</v>
      </c>
      <c r="AE318" s="319"/>
      <c r="AF318" s="320"/>
      <c r="AG318" s="311"/>
      <c r="AH318" s="137"/>
      <c r="AI318" s="321"/>
      <c r="AJ318" s="322"/>
      <c r="AK318" s="322"/>
      <c r="AL318" s="396"/>
      <c r="AM318" s="324"/>
      <c r="AN318" s="309"/>
      <c r="AO318" s="312"/>
      <c r="AP318" s="317"/>
      <c r="AQ318" s="325"/>
      <c r="AR318" s="326"/>
      <c r="AS318" s="325"/>
      <c r="AT318" s="326"/>
      <c r="AU318" s="325"/>
      <c r="AV318" s="326"/>
      <c r="AW318" s="325"/>
      <c r="AX318" s="327"/>
      <c r="AY318" s="328"/>
    </row>
    <row r="319" spans="2:51" ht="22.5" customHeight="1">
      <c r="B319" s="302" t="s">
        <v>381</v>
      </c>
      <c r="C319" s="303" t="s">
        <v>324</v>
      </c>
      <c r="D319" s="304" t="s">
        <v>266</v>
      </c>
      <c r="E319" s="305">
        <v>0</v>
      </c>
      <c r="F319" s="306"/>
      <c r="G319" s="307"/>
      <c r="H319" s="308" t="s">
        <v>627</v>
      </c>
      <c r="I319" s="309" t="s">
        <v>627</v>
      </c>
      <c r="J319" s="310" t="s">
        <v>627</v>
      </c>
      <c r="K319" s="287" t="s">
        <v>147</v>
      </c>
      <c r="L319" s="288" t="s">
        <v>148</v>
      </c>
      <c r="M319" s="311">
        <v>0</v>
      </c>
      <c r="N319" s="311">
        <v>0</v>
      </c>
      <c r="O319" s="311">
        <v>0</v>
      </c>
      <c r="P319" s="311">
        <v>0</v>
      </c>
      <c r="Q319" s="311">
        <v>0</v>
      </c>
      <c r="R319" s="311">
        <v>0</v>
      </c>
      <c r="S319" s="311">
        <v>0</v>
      </c>
      <c r="T319" s="312" t="s">
        <v>147</v>
      </c>
      <c r="U319" s="312"/>
      <c r="V319" s="313">
        <v>0</v>
      </c>
      <c r="W319" s="314"/>
      <c r="X319" s="314"/>
      <c r="Y319" s="315" t="s">
        <v>148</v>
      </c>
      <c r="Z319" s="316" t="s">
        <v>148</v>
      </c>
      <c r="AA319" s="313">
        <v>0</v>
      </c>
      <c r="AB319" s="312" t="s">
        <v>148</v>
      </c>
      <c r="AC319" s="317" t="s">
        <v>148</v>
      </c>
      <c r="AD319" s="318" t="s">
        <v>222</v>
      </c>
      <c r="AE319" s="319"/>
      <c r="AF319" s="320"/>
      <c r="AG319" s="311"/>
      <c r="AH319" s="137"/>
      <c r="AI319" s="321"/>
      <c r="AJ319" s="322"/>
      <c r="AK319" s="322"/>
      <c r="AL319" s="396"/>
      <c r="AM319" s="324"/>
      <c r="AN319" s="309"/>
      <c r="AO319" s="312"/>
      <c r="AP319" s="317"/>
      <c r="AQ319" s="325"/>
      <c r="AR319" s="326"/>
      <c r="AS319" s="325"/>
      <c r="AT319" s="326"/>
      <c r="AU319" s="325"/>
      <c r="AV319" s="326"/>
      <c r="AW319" s="325"/>
      <c r="AX319" s="327"/>
      <c r="AY319" s="328"/>
    </row>
    <row r="320" spans="2:51" ht="22.5" customHeight="1">
      <c r="B320" s="302" t="s">
        <v>381</v>
      </c>
      <c r="C320" s="303" t="s">
        <v>664</v>
      </c>
      <c r="D320" s="304" t="s">
        <v>266</v>
      </c>
      <c r="E320" s="305">
        <v>0</v>
      </c>
      <c r="F320" s="306"/>
      <c r="G320" s="307"/>
      <c r="H320" s="308" t="s">
        <v>627</v>
      </c>
      <c r="I320" s="309" t="s">
        <v>627</v>
      </c>
      <c r="J320" s="310" t="s">
        <v>627</v>
      </c>
      <c r="K320" s="287" t="s">
        <v>147</v>
      </c>
      <c r="L320" s="288" t="s">
        <v>148</v>
      </c>
      <c r="M320" s="311">
        <v>0</v>
      </c>
      <c r="N320" s="311">
        <v>0</v>
      </c>
      <c r="O320" s="311">
        <v>0</v>
      </c>
      <c r="P320" s="311">
        <v>0</v>
      </c>
      <c r="Q320" s="311">
        <v>0</v>
      </c>
      <c r="R320" s="311">
        <v>0</v>
      </c>
      <c r="S320" s="311">
        <v>0</v>
      </c>
      <c r="T320" s="312" t="s">
        <v>147</v>
      </c>
      <c r="U320" s="312"/>
      <c r="V320" s="313">
        <v>0</v>
      </c>
      <c r="W320" s="314"/>
      <c r="X320" s="314"/>
      <c r="Y320" s="315" t="s">
        <v>148</v>
      </c>
      <c r="Z320" s="316" t="s">
        <v>148</v>
      </c>
      <c r="AA320" s="313">
        <v>0</v>
      </c>
      <c r="AB320" s="312" t="s">
        <v>148</v>
      </c>
      <c r="AC320" s="317" t="s">
        <v>148</v>
      </c>
      <c r="AD320" s="318" t="s">
        <v>222</v>
      </c>
      <c r="AE320" s="319"/>
      <c r="AF320" s="320"/>
      <c r="AG320" s="311"/>
      <c r="AH320" s="137"/>
      <c r="AI320" s="321"/>
      <c r="AJ320" s="322"/>
      <c r="AK320" s="322"/>
      <c r="AL320" s="396"/>
      <c r="AM320" s="324"/>
      <c r="AN320" s="309"/>
      <c r="AO320" s="312"/>
      <c r="AP320" s="317"/>
      <c r="AQ320" s="325"/>
      <c r="AR320" s="326"/>
      <c r="AS320" s="325"/>
      <c r="AT320" s="326"/>
      <c r="AU320" s="325"/>
      <c r="AV320" s="326"/>
      <c r="AW320" s="325"/>
      <c r="AX320" s="327"/>
      <c r="AY320" s="328"/>
    </row>
    <row r="321" spans="2:51" ht="22.5" customHeight="1">
      <c r="B321" s="302" t="s">
        <v>381</v>
      </c>
      <c r="C321" s="303" t="s">
        <v>1068</v>
      </c>
      <c r="D321" s="304" t="s">
        <v>266</v>
      </c>
      <c r="E321" s="305">
        <v>0</v>
      </c>
      <c r="F321" s="306"/>
      <c r="G321" s="307"/>
      <c r="H321" s="308" t="s">
        <v>627</v>
      </c>
      <c r="I321" s="309" t="s">
        <v>627</v>
      </c>
      <c r="J321" s="310" t="s">
        <v>627</v>
      </c>
      <c r="K321" s="287" t="s">
        <v>147</v>
      </c>
      <c r="L321" s="288" t="s">
        <v>148</v>
      </c>
      <c r="M321" s="311">
        <v>0</v>
      </c>
      <c r="N321" s="311">
        <v>0</v>
      </c>
      <c r="O321" s="311">
        <v>0</v>
      </c>
      <c r="P321" s="311">
        <v>0</v>
      </c>
      <c r="Q321" s="311">
        <v>0</v>
      </c>
      <c r="R321" s="311">
        <v>0</v>
      </c>
      <c r="S321" s="311">
        <v>0</v>
      </c>
      <c r="T321" s="312" t="s">
        <v>147</v>
      </c>
      <c r="U321" s="312"/>
      <c r="V321" s="313">
        <v>0</v>
      </c>
      <c r="W321" s="314"/>
      <c r="X321" s="314"/>
      <c r="Y321" s="315" t="s">
        <v>148</v>
      </c>
      <c r="Z321" s="316" t="s">
        <v>148</v>
      </c>
      <c r="AA321" s="313">
        <v>0</v>
      </c>
      <c r="AB321" s="312" t="s">
        <v>148</v>
      </c>
      <c r="AC321" s="317" t="s">
        <v>148</v>
      </c>
      <c r="AD321" s="318" t="s">
        <v>222</v>
      </c>
      <c r="AE321" s="319"/>
      <c r="AF321" s="320"/>
      <c r="AG321" s="311"/>
      <c r="AH321" s="137"/>
      <c r="AI321" s="321"/>
      <c r="AJ321" s="322"/>
      <c r="AK321" s="322"/>
      <c r="AL321" s="396"/>
      <c r="AM321" s="324"/>
      <c r="AN321" s="309"/>
      <c r="AO321" s="312"/>
      <c r="AP321" s="317"/>
      <c r="AQ321" s="325"/>
      <c r="AR321" s="326"/>
      <c r="AS321" s="325"/>
      <c r="AT321" s="326"/>
      <c r="AU321" s="325"/>
      <c r="AV321" s="326"/>
      <c r="AW321" s="325"/>
      <c r="AX321" s="327"/>
      <c r="AY321" s="328"/>
    </row>
    <row r="322" spans="2:51" ht="22.5" customHeight="1">
      <c r="B322" s="302" t="s">
        <v>381</v>
      </c>
      <c r="C322" s="303" t="s">
        <v>716</v>
      </c>
      <c r="D322" s="304" t="s">
        <v>266</v>
      </c>
      <c r="E322" s="305">
        <v>0</v>
      </c>
      <c r="F322" s="306"/>
      <c r="G322" s="307"/>
      <c r="H322" s="308" t="s">
        <v>627</v>
      </c>
      <c r="I322" s="309" t="s">
        <v>627</v>
      </c>
      <c r="J322" s="310" t="s">
        <v>627</v>
      </c>
      <c r="K322" s="287" t="s">
        <v>147</v>
      </c>
      <c r="L322" s="288" t="s">
        <v>148</v>
      </c>
      <c r="M322" s="311">
        <v>0</v>
      </c>
      <c r="N322" s="311">
        <v>0</v>
      </c>
      <c r="O322" s="311">
        <v>0</v>
      </c>
      <c r="P322" s="311">
        <v>0</v>
      </c>
      <c r="Q322" s="311">
        <v>0</v>
      </c>
      <c r="R322" s="311">
        <v>0</v>
      </c>
      <c r="S322" s="311">
        <v>0</v>
      </c>
      <c r="T322" s="312" t="s">
        <v>147</v>
      </c>
      <c r="U322" s="312"/>
      <c r="V322" s="313">
        <v>0</v>
      </c>
      <c r="W322" s="314"/>
      <c r="X322" s="314"/>
      <c r="Y322" s="315" t="s">
        <v>148</v>
      </c>
      <c r="Z322" s="316" t="s">
        <v>148</v>
      </c>
      <c r="AA322" s="313">
        <v>0</v>
      </c>
      <c r="AB322" s="312" t="s">
        <v>148</v>
      </c>
      <c r="AC322" s="317" t="s">
        <v>148</v>
      </c>
      <c r="AD322" s="318" t="s">
        <v>222</v>
      </c>
      <c r="AE322" s="319"/>
      <c r="AF322" s="320"/>
      <c r="AG322" s="311"/>
      <c r="AH322" s="137"/>
      <c r="AI322" s="321"/>
      <c r="AJ322" s="322"/>
      <c r="AK322" s="322"/>
      <c r="AL322" s="396"/>
      <c r="AM322" s="324"/>
      <c r="AN322" s="309"/>
      <c r="AO322" s="312"/>
      <c r="AP322" s="317"/>
      <c r="AQ322" s="325"/>
      <c r="AR322" s="326"/>
      <c r="AS322" s="325"/>
      <c r="AT322" s="326"/>
      <c r="AU322" s="325"/>
      <c r="AV322" s="326"/>
      <c r="AW322" s="325"/>
      <c r="AX322" s="327"/>
      <c r="AY322" s="328"/>
    </row>
    <row r="323" spans="2:51" ht="22.5" customHeight="1">
      <c r="B323" s="302" t="s">
        <v>1069</v>
      </c>
      <c r="C323" s="303" t="s">
        <v>1070</v>
      </c>
      <c r="D323" s="304" t="s">
        <v>266</v>
      </c>
      <c r="E323" s="305">
        <v>0</v>
      </c>
      <c r="F323" s="306"/>
      <c r="G323" s="307"/>
      <c r="H323" s="308" t="s">
        <v>627</v>
      </c>
      <c r="I323" s="309" t="s">
        <v>627</v>
      </c>
      <c r="J323" s="310" t="s">
        <v>627</v>
      </c>
      <c r="K323" s="287" t="s">
        <v>147</v>
      </c>
      <c r="L323" s="288" t="s">
        <v>148</v>
      </c>
      <c r="M323" s="311">
        <v>0</v>
      </c>
      <c r="N323" s="311">
        <v>0</v>
      </c>
      <c r="O323" s="311">
        <v>0</v>
      </c>
      <c r="P323" s="311">
        <v>0</v>
      </c>
      <c r="Q323" s="311">
        <v>0</v>
      </c>
      <c r="R323" s="311">
        <v>0</v>
      </c>
      <c r="S323" s="311">
        <v>0</v>
      </c>
      <c r="T323" s="312" t="s">
        <v>147</v>
      </c>
      <c r="U323" s="312"/>
      <c r="V323" s="313">
        <v>0</v>
      </c>
      <c r="W323" s="314"/>
      <c r="X323" s="314"/>
      <c r="Y323" s="315" t="s">
        <v>148</v>
      </c>
      <c r="Z323" s="316" t="s">
        <v>148</v>
      </c>
      <c r="AA323" s="313">
        <v>0</v>
      </c>
      <c r="AB323" s="312" t="s">
        <v>148</v>
      </c>
      <c r="AC323" s="317" t="s">
        <v>148</v>
      </c>
      <c r="AD323" s="318" t="s">
        <v>222</v>
      </c>
      <c r="AE323" s="319"/>
      <c r="AF323" s="320"/>
      <c r="AG323" s="311"/>
      <c r="AH323" s="137"/>
      <c r="AI323" s="321"/>
      <c r="AJ323" s="322"/>
      <c r="AK323" s="322"/>
      <c r="AL323" s="396"/>
      <c r="AM323" s="324"/>
      <c r="AN323" s="309"/>
      <c r="AO323" s="312"/>
      <c r="AP323" s="317"/>
      <c r="AQ323" s="325"/>
      <c r="AR323" s="326"/>
      <c r="AS323" s="325"/>
      <c r="AT323" s="326"/>
      <c r="AU323" s="325"/>
      <c r="AV323" s="326"/>
      <c r="AW323" s="325"/>
      <c r="AX323" s="327"/>
      <c r="AY323" s="328"/>
    </row>
    <row r="324" spans="2:51" ht="22.5" customHeight="1">
      <c r="B324" s="302" t="s">
        <v>381</v>
      </c>
      <c r="C324" s="303" t="s">
        <v>1071</v>
      </c>
      <c r="D324" s="402" t="s">
        <v>1072</v>
      </c>
      <c r="E324" s="305">
        <v>0</v>
      </c>
      <c r="F324" s="306"/>
      <c r="G324" s="307"/>
      <c r="H324" s="308">
        <v>5</v>
      </c>
      <c r="I324" s="309">
        <v>245</v>
      </c>
      <c r="J324" s="310" t="s">
        <v>1073</v>
      </c>
      <c r="K324" s="287" t="s">
        <v>976</v>
      </c>
      <c r="L324" s="288">
        <v>1</v>
      </c>
      <c r="M324" s="311" t="s">
        <v>548</v>
      </c>
      <c r="N324" s="311">
        <v>0</v>
      </c>
      <c r="O324" s="311" t="s">
        <v>1074</v>
      </c>
      <c r="P324" s="311" t="s">
        <v>1075</v>
      </c>
      <c r="Q324" s="311" t="s">
        <v>257</v>
      </c>
      <c r="R324" s="311" t="s">
        <v>978</v>
      </c>
      <c r="S324" s="311">
        <v>0</v>
      </c>
      <c r="T324" s="312">
        <v>48</v>
      </c>
      <c r="U324" s="312">
        <v>2</v>
      </c>
      <c r="V324" s="313">
        <v>2</v>
      </c>
      <c r="W324" s="314"/>
      <c r="X324" s="314"/>
      <c r="Y324" s="315">
        <v>2</v>
      </c>
      <c r="Z324" s="316">
        <v>2</v>
      </c>
      <c r="AA324" s="313">
        <v>0</v>
      </c>
      <c r="AB324" s="312">
        <v>117.6</v>
      </c>
      <c r="AC324" s="317">
        <v>18816</v>
      </c>
      <c r="AD324" s="318" t="s">
        <v>30</v>
      </c>
      <c r="AE324" s="319"/>
      <c r="AF324" s="320"/>
      <c r="AG324" s="311"/>
      <c r="AH324" s="137"/>
      <c r="AI324" s="321"/>
      <c r="AJ324" s="322"/>
      <c r="AK324" s="322">
        <f t="shared" si="20"/>
        <v>0</v>
      </c>
      <c r="AL324" s="323">
        <f t="shared" si="21"/>
        <v>0</v>
      </c>
      <c r="AM324" s="324"/>
      <c r="AN324" s="309">
        <f t="shared" si="22"/>
        <v>0</v>
      </c>
      <c r="AO324" s="312"/>
      <c r="AP324" s="317">
        <f t="shared" si="23"/>
        <v>0</v>
      </c>
      <c r="AQ324" s="325"/>
      <c r="AR324" s="326"/>
      <c r="AS324" s="325"/>
      <c r="AT324" s="326"/>
      <c r="AU324" s="325"/>
      <c r="AV324" s="326"/>
      <c r="AW324" s="325"/>
      <c r="AX324" s="327"/>
      <c r="AY324" s="328">
        <f t="shared" si="24"/>
        <v>0</v>
      </c>
    </row>
    <row r="325" spans="2:51" ht="22.5" customHeight="1">
      <c r="B325" s="302" t="s">
        <v>613</v>
      </c>
      <c r="C325" s="303" t="s">
        <v>1054</v>
      </c>
      <c r="D325" s="304" t="s">
        <v>266</v>
      </c>
      <c r="E325" s="305">
        <v>0</v>
      </c>
      <c r="F325" s="306"/>
      <c r="G325" s="307"/>
      <c r="H325" s="308" t="s">
        <v>627</v>
      </c>
      <c r="I325" s="309" t="s">
        <v>627</v>
      </c>
      <c r="J325" s="310" t="s">
        <v>627</v>
      </c>
      <c r="K325" s="287" t="s">
        <v>147</v>
      </c>
      <c r="L325" s="288" t="s">
        <v>148</v>
      </c>
      <c r="M325" s="311">
        <v>0</v>
      </c>
      <c r="N325" s="311">
        <v>0</v>
      </c>
      <c r="O325" s="311">
        <v>0</v>
      </c>
      <c r="P325" s="311">
        <v>0</v>
      </c>
      <c r="Q325" s="311">
        <v>0</v>
      </c>
      <c r="R325" s="311">
        <v>0</v>
      </c>
      <c r="S325" s="311">
        <v>0</v>
      </c>
      <c r="T325" s="312" t="s">
        <v>147</v>
      </c>
      <c r="U325" s="312"/>
      <c r="V325" s="313">
        <v>0</v>
      </c>
      <c r="W325" s="314"/>
      <c r="X325" s="314"/>
      <c r="Y325" s="315" t="s">
        <v>148</v>
      </c>
      <c r="Z325" s="316" t="s">
        <v>148</v>
      </c>
      <c r="AA325" s="313">
        <v>0</v>
      </c>
      <c r="AB325" s="312" t="s">
        <v>148</v>
      </c>
      <c r="AC325" s="317" t="s">
        <v>148</v>
      </c>
      <c r="AD325" s="318" t="s">
        <v>222</v>
      </c>
      <c r="AE325" s="319"/>
      <c r="AF325" s="320"/>
      <c r="AG325" s="311"/>
      <c r="AH325" s="137"/>
      <c r="AI325" s="321"/>
      <c r="AJ325" s="322"/>
      <c r="AK325" s="322"/>
      <c r="AL325" s="396"/>
      <c r="AM325" s="324"/>
      <c r="AN325" s="309"/>
      <c r="AO325" s="312"/>
      <c r="AP325" s="317"/>
      <c r="AQ325" s="325"/>
      <c r="AR325" s="326"/>
      <c r="AS325" s="325"/>
      <c r="AT325" s="326"/>
      <c r="AU325" s="325"/>
      <c r="AV325" s="326"/>
      <c r="AW325" s="325"/>
      <c r="AX325" s="327"/>
      <c r="AY325" s="328"/>
    </row>
    <row r="326" spans="2:51" ht="22.5" customHeight="1">
      <c r="B326" s="302" t="s">
        <v>613</v>
      </c>
      <c r="C326" s="303" t="s">
        <v>1055</v>
      </c>
      <c r="D326" s="304" t="s">
        <v>266</v>
      </c>
      <c r="E326" s="305">
        <v>0</v>
      </c>
      <c r="F326" s="306"/>
      <c r="G326" s="307"/>
      <c r="H326" s="308" t="s">
        <v>627</v>
      </c>
      <c r="I326" s="309" t="s">
        <v>627</v>
      </c>
      <c r="J326" s="310" t="s">
        <v>627</v>
      </c>
      <c r="K326" s="287" t="s">
        <v>147</v>
      </c>
      <c r="L326" s="288" t="s">
        <v>148</v>
      </c>
      <c r="M326" s="311">
        <v>0</v>
      </c>
      <c r="N326" s="311">
        <v>0</v>
      </c>
      <c r="O326" s="311">
        <v>0</v>
      </c>
      <c r="P326" s="311">
        <v>0</v>
      </c>
      <c r="Q326" s="311">
        <v>0</v>
      </c>
      <c r="R326" s="311">
        <v>0</v>
      </c>
      <c r="S326" s="311">
        <v>0</v>
      </c>
      <c r="T326" s="312" t="s">
        <v>147</v>
      </c>
      <c r="U326" s="312"/>
      <c r="V326" s="313">
        <v>0</v>
      </c>
      <c r="W326" s="314"/>
      <c r="X326" s="314"/>
      <c r="Y326" s="315" t="s">
        <v>148</v>
      </c>
      <c r="Z326" s="316" t="s">
        <v>148</v>
      </c>
      <c r="AA326" s="313">
        <v>0</v>
      </c>
      <c r="AB326" s="312" t="s">
        <v>148</v>
      </c>
      <c r="AC326" s="317" t="s">
        <v>148</v>
      </c>
      <c r="AD326" s="318" t="s">
        <v>222</v>
      </c>
      <c r="AE326" s="319"/>
      <c r="AF326" s="320"/>
      <c r="AG326" s="311"/>
      <c r="AH326" s="137"/>
      <c r="AI326" s="321"/>
      <c r="AJ326" s="322"/>
      <c r="AK326" s="322"/>
      <c r="AL326" s="396"/>
      <c r="AM326" s="324"/>
      <c r="AN326" s="309"/>
      <c r="AO326" s="312"/>
      <c r="AP326" s="317"/>
      <c r="AQ326" s="325"/>
      <c r="AR326" s="326"/>
      <c r="AS326" s="325"/>
      <c r="AT326" s="326"/>
      <c r="AU326" s="325"/>
      <c r="AV326" s="326"/>
      <c r="AW326" s="325"/>
      <c r="AX326" s="327"/>
      <c r="AY326" s="328"/>
    </row>
    <row r="327" spans="2:51" ht="22.5" customHeight="1">
      <c r="B327" s="302" t="s">
        <v>613</v>
      </c>
      <c r="C327" s="303" t="s">
        <v>1076</v>
      </c>
      <c r="D327" s="304" t="s">
        <v>266</v>
      </c>
      <c r="E327" s="305">
        <v>0</v>
      </c>
      <c r="F327" s="306"/>
      <c r="G327" s="307"/>
      <c r="H327" s="308" t="s">
        <v>627</v>
      </c>
      <c r="I327" s="309" t="s">
        <v>627</v>
      </c>
      <c r="J327" s="310" t="s">
        <v>627</v>
      </c>
      <c r="K327" s="287" t="s">
        <v>147</v>
      </c>
      <c r="L327" s="288" t="s">
        <v>148</v>
      </c>
      <c r="M327" s="311">
        <v>0</v>
      </c>
      <c r="N327" s="311">
        <v>0</v>
      </c>
      <c r="O327" s="311">
        <v>0</v>
      </c>
      <c r="P327" s="311">
        <v>0</v>
      </c>
      <c r="Q327" s="311">
        <v>0</v>
      </c>
      <c r="R327" s="311">
        <v>0</v>
      </c>
      <c r="S327" s="311">
        <v>0</v>
      </c>
      <c r="T327" s="312" t="s">
        <v>147</v>
      </c>
      <c r="U327" s="312"/>
      <c r="V327" s="313">
        <v>0</v>
      </c>
      <c r="W327" s="314"/>
      <c r="X327" s="314"/>
      <c r="Y327" s="315" t="s">
        <v>148</v>
      </c>
      <c r="Z327" s="316" t="s">
        <v>148</v>
      </c>
      <c r="AA327" s="313">
        <v>0</v>
      </c>
      <c r="AB327" s="312" t="s">
        <v>148</v>
      </c>
      <c r="AC327" s="317" t="s">
        <v>148</v>
      </c>
      <c r="AD327" s="329" t="s">
        <v>222</v>
      </c>
      <c r="AE327" s="319"/>
      <c r="AF327" s="320"/>
      <c r="AG327" s="311"/>
      <c r="AH327" s="137"/>
      <c r="AI327" s="321"/>
      <c r="AJ327" s="322"/>
      <c r="AK327" s="322"/>
      <c r="AL327" s="396"/>
      <c r="AM327" s="324"/>
      <c r="AN327" s="309"/>
      <c r="AO327" s="312"/>
      <c r="AP327" s="317"/>
      <c r="AQ327" s="325"/>
      <c r="AR327" s="326"/>
      <c r="AS327" s="325"/>
      <c r="AT327" s="326"/>
      <c r="AU327" s="325"/>
      <c r="AV327" s="326"/>
      <c r="AW327" s="325"/>
      <c r="AX327" s="327"/>
      <c r="AY327" s="328"/>
    </row>
    <row r="328" spans="2:51" ht="22.5" customHeight="1">
      <c r="B328" s="302" t="s">
        <v>613</v>
      </c>
      <c r="C328" s="303" t="s">
        <v>1077</v>
      </c>
      <c r="D328" s="304" t="s">
        <v>266</v>
      </c>
      <c r="E328" s="305">
        <v>0</v>
      </c>
      <c r="F328" s="306"/>
      <c r="G328" s="307"/>
      <c r="H328" s="308" t="s">
        <v>627</v>
      </c>
      <c r="I328" s="309" t="s">
        <v>627</v>
      </c>
      <c r="J328" s="310" t="s">
        <v>627</v>
      </c>
      <c r="K328" s="287" t="s">
        <v>147</v>
      </c>
      <c r="L328" s="288" t="s">
        <v>148</v>
      </c>
      <c r="M328" s="311">
        <v>0</v>
      </c>
      <c r="N328" s="311">
        <v>0</v>
      </c>
      <c r="O328" s="311">
        <v>0</v>
      </c>
      <c r="P328" s="311">
        <v>0</v>
      </c>
      <c r="Q328" s="311">
        <v>0</v>
      </c>
      <c r="R328" s="311">
        <v>0</v>
      </c>
      <c r="S328" s="311">
        <v>0</v>
      </c>
      <c r="T328" s="312" t="s">
        <v>147</v>
      </c>
      <c r="U328" s="312"/>
      <c r="V328" s="313">
        <v>0</v>
      </c>
      <c r="W328" s="314"/>
      <c r="X328" s="314"/>
      <c r="Y328" s="315" t="s">
        <v>148</v>
      </c>
      <c r="Z328" s="316" t="s">
        <v>148</v>
      </c>
      <c r="AA328" s="313">
        <v>0</v>
      </c>
      <c r="AB328" s="312" t="s">
        <v>148</v>
      </c>
      <c r="AC328" s="317" t="s">
        <v>148</v>
      </c>
      <c r="AD328" s="318" t="s">
        <v>222</v>
      </c>
      <c r="AE328" s="319"/>
      <c r="AF328" s="320"/>
      <c r="AG328" s="311"/>
      <c r="AH328" s="137"/>
      <c r="AI328" s="321"/>
      <c r="AJ328" s="322"/>
      <c r="AK328" s="322"/>
      <c r="AL328" s="396"/>
      <c r="AM328" s="324"/>
      <c r="AN328" s="309"/>
      <c r="AO328" s="312"/>
      <c r="AP328" s="317"/>
      <c r="AQ328" s="325"/>
      <c r="AR328" s="326"/>
      <c r="AS328" s="325"/>
      <c r="AT328" s="326"/>
      <c r="AU328" s="325"/>
      <c r="AV328" s="326"/>
      <c r="AW328" s="325"/>
      <c r="AX328" s="327"/>
      <c r="AY328" s="328"/>
    </row>
    <row r="329" spans="2:51" ht="22.5" customHeight="1">
      <c r="B329" s="302" t="s">
        <v>613</v>
      </c>
      <c r="C329" s="303" t="s">
        <v>1078</v>
      </c>
      <c r="D329" s="304" t="s">
        <v>266</v>
      </c>
      <c r="E329" s="305">
        <v>0</v>
      </c>
      <c r="F329" s="306"/>
      <c r="G329" s="307"/>
      <c r="H329" s="308" t="s">
        <v>627</v>
      </c>
      <c r="I329" s="309" t="s">
        <v>627</v>
      </c>
      <c r="J329" s="310" t="s">
        <v>627</v>
      </c>
      <c r="K329" s="287" t="s">
        <v>147</v>
      </c>
      <c r="L329" s="288" t="s">
        <v>148</v>
      </c>
      <c r="M329" s="311">
        <v>0</v>
      </c>
      <c r="N329" s="311">
        <v>0</v>
      </c>
      <c r="O329" s="311">
        <v>0</v>
      </c>
      <c r="P329" s="311">
        <v>0</v>
      </c>
      <c r="Q329" s="311">
        <v>0</v>
      </c>
      <c r="R329" s="311">
        <v>0</v>
      </c>
      <c r="S329" s="311">
        <v>0</v>
      </c>
      <c r="T329" s="312" t="s">
        <v>147</v>
      </c>
      <c r="U329" s="312"/>
      <c r="V329" s="313">
        <v>0</v>
      </c>
      <c r="W329" s="314"/>
      <c r="X329" s="314"/>
      <c r="Y329" s="315" t="s">
        <v>148</v>
      </c>
      <c r="Z329" s="316" t="s">
        <v>148</v>
      </c>
      <c r="AA329" s="313">
        <v>0</v>
      </c>
      <c r="AB329" s="312" t="s">
        <v>148</v>
      </c>
      <c r="AC329" s="317" t="s">
        <v>148</v>
      </c>
      <c r="AD329" s="318" t="s">
        <v>222</v>
      </c>
      <c r="AE329" s="319"/>
      <c r="AF329" s="320"/>
      <c r="AG329" s="311"/>
      <c r="AH329" s="137"/>
      <c r="AI329" s="321"/>
      <c r="AJ329" s="322"/>
      <c r="AK329" s="322"/>
      <c r="AL329" s="396"/>
      <c r="AM329" s="324"/>
      <c r="AN329" s="309"/>
      <c r="AO329" s="312"/>
      <c r="AP329" s="317"/>
      <c r="AQ329" s="325"/>
      <c r="AR329" s="326"/>
      <c r="AS329" s="325"/>
      <c r="AT329" s="326"/>
      <c r="AU329" s="325"/>
      <c r="AV329" s="326"/>
      <c r="AW329" s="325"/>
      <c r="AX329" s="327"/>
      <c r="AY329" s="328"/>
    </row>
    <row r="330" spans="2:51" ht="22.5" customHeight="1">
      <c r="B330" s="302" t="s">
        <v>613</v>
      </c>
      <c r="C330" s="303" t="s">
        <v>274</v>
      </c>
      <c r="D330" s="304" t="s">
        <v>266</v>
      </c>
      <c r="E330" s="305">
        <v>0</v>
      </c>
      <c r="F330" s="306"/>
      <c r="G330" s="307"/>
      <c r="H330" s="308" t="s">
        <v>627</v>
      </c>
      <c r="I330" s="309" t="s">
        <v>627</v>
      </c>
      <c r="J330" s="310" t="s">
        <v>627</v>
      </c>
      <c r="K330" s="287" t="s">
        <v>147</v>
      </c>
      <c r="L330" s="288" t="s">
        <v>148</v>
      </c>
      <c r="M330" s="311">
        <v>0</v>
      </c>
      <c r="N330" s="311">
        <v>0</v>
      </c>
      <c r="O330" s="311">
        <v>0</v>
      </c>
      <c r="P330" s="311">
        <v>0</v>
      </c>
      <c r="Q330" s="311">
        <v>0</v>
      </c>
      <c r="R330" s="311">
        <v>0</v>
      </c>
      <c r="S330" s="311">
        <v>0</v>
      </c>
      <c r="T330" s="312" t="s">
        <v>147</v>
      </c>
      <c r="U330" s="312"/>
      <c r="V330" s="313">
        <v>0</v>
      </c>
      <c r="W330" s="314"/>
      <c r="X330" s="314"/>
      <c r="Y330" s="315" t="s">
        <v>148</v>
      </c>
      <c r="Z330" s="316" t="s">
        <v>148</v>
      </c>
      <c r="AA330" s="313">
        <v>0</v>
      </c>
      <c r="AB330" s="312" t="s">
        <v>148</v>
      </c>
      <c r="AC330" s="317" t="s">
        <v>148</v>
      </c>
      <c r="AD330" s="318" t="s">
        <v>222</v>
      </c>
      <c r="AE330" s="319"/>
      <c r="AF330" s="320"/>
      <c r="AG330" s="311"/>
      <c r="AH330" s="137"/>
      <c r="AI330" s="321"/>
      <c r="AJ330" s="322"/>
      <c r="AK330" s="322"/>
      <c r="AL330" s="396"/>
      <c r="AM330" s="324"/>
      <c r="AN330" s="309"/>
      <c r="AO330" s="312"/>
      <c r="AP330" s="317"/>
      <c r="AQ330" s="325"/>
      <c r="AR330" s="326"/>
      <c r="AS330" s="325"/>
      <c r="AT330" s="326"/>
      <c r="AU330" s="325"/>
      <c r="AV330" s="326"/>
      <c r="AW330" s="325"/>
      <c r="AX330" s="327"/>
      <c r="AY330" s="328"/>
    </row>
    <row r="331" spans="2:51" ht="22.5" customHeight="1">
      <c r="B331" s="302" t="s">
        <v>613</v>
      </c>
      <c r="C331" s="303" t="s">
        <v>1079</v>
      </c>
      <c r="D331" s="304" t="s">
        <v>266</v>
      </c>
      <c r="E331" s="305">
        <v>0</v>
      </c>
      <c r="F331" s="306"/>
      <c r="G331" s="307"/>
      <c r="H331" s="308" t="s">
        <v>627</v>
      </c>
      <c r="I331" s="309" t="s">
        <v>627</v>
      </c>
      <c r="J331" s="310" t="s">
        <v>627</v>
      </c>
      <c r="K331" s="287" t="s">
        <v>147</v>
      </c>
      <c r="L331" s="288" t="s">
        <v>148</v>
      </c>
      <c r="M331" s="311">
        <v>0</v>
      </c>
      <c r="N331" s="311">
        <v>0</v>
      </c>
      <c r="O331" s="311">
        <v>0</v>
      </c>
      <c r="P331" s="311">
        <v>0</v>
      </c>
      <c r="Q331" s="311">
        <v>0</v>
      </c>
      <c r="R331" s="311">
        <v>0</v>
      </c>
      <c r="S331" s="311">
        <v>0</v>
      </c>
      <c r="T331" s="312" t="s">
        <v>147</v>
      </c>
      <c r="U331" s="312"/>
      <c r="V331" s="313">
        <v>0</v>
      </c>
      <c r="W331" s="314"/>
      <c r="X331" s="314"/>
      <c r="Y331" s="315" t="s">
        <v>148</v>
      </c>
      <c r="Z331" s="316" t="s">
        <v>148</v>
      </c>
      <c r="AA331" s="313">
        <v>0</v>
      </c>
      <c r="AB331" s="312" t="s">
        <v>148</v>
      </c>
      <c r="AC331" s="317" t="s">
        <v>148</v>
      </c>
      <c r="AD331" s="318" t="s">
        <v>222</v>
      </c>
      <c r="AE331" s="319"/>
      <c r="AF331" s="320"/>
      <c r="AG331" s="311"/>
      <c r="AH331" s="137"/>
      <c r="AI331" s="321"/>
      <c r="AJ331" s="322"/>
      <c r="AK331" s="322"/>
      <c r="AL331" s="396"/>
      <c r="AM331" s="324"/>
      <c r="AN331" s="309"/>
      <c r="AO331" s="312"/>
      <c r="AP331" s="317"/>
      <c r="AQ331" s="325"/>
      <c r="AR331" s="326"/>
      <c r="AS331" s="325"/>
      <c r="AT331" s="326"/>
      <c r="AU331" s="325"/>
      <c r="AV331" s="326"/>
      <c r="AW331" s="325"/>
      <c r="AX331" s="327"/>
      <c r="AY331" s="328"/>
    </row>
    <row r="332" spans="2:51" ht="22.5" customHeight="1">
      <c r="B332" s="302" t="s">
        <v>613</v>
      </c>
      <c r="C332" s="303" t="s">
        <v>1080</v>
      </c>
      <c r="D332" s="304" t="s">
        <v>266</v>
      </c>
      <c r="E332" s="305">
        <v>0</v>
      </c>
      <c r="F332" s="306"/>
      <c r="G332" s="307"/>
      <c r="H332" s="308" t="s">
        <v>627</v>
      </c>
      <c r="I332" s="309" t="s">
        <v>627</v>
      </c>
      <c r="J332" s="310" t="s">
        <v>627</v>
      </c>
      <c r="K332" s="287" t="s">
        <v>147</v>
      </c>
      <c r="L332" s="288" t="s">
        <v>148</v>
      </c>
      <c r="M332" s="311">
        <v>0</v>
      </c>
      <c r="N332" s="311">
        <v>0</v>
      </c>
      <c r="O332" s="311">
        <v>0</v>
      </c>
      <c r="P332" s="311">
        <v>0</v>
      </c>
      <c r="Q332" s="311">
        <v>0</v>
      </c>
      <c r="R332" s="311">
        <v>0</v>
      </c>
      <c r="S332" s="311">
        <v>0</v>
      </c>
      <c r="T332" s="312" t="s">
        <v>147</v>
      </c>
      <c r="U332" s="312"/>
      <c r="V332" s="313">
        <v>0</v>
      </c>
      <c r="W332" s="314"/>
      <c r="X332" s="314"/>
      <c r="Y332" s="315" t="s">
        <v>148</v>
      </c>
      <c r="Z332" s="316" t="s">
        <v>148</v>
      </c>
      <c r="AA332" s="313">
        <v>0</v>
      </c>
      <c r="AB332" s="312" t="s">
        <v>148</v>
      </c>
      <c r="AC332" s="317" t="s">
        <v>148</v>
      </c>
      <c r="AD332" s="318" t="s">
        <v>222</v>
      </c>
      <c r="AE332" s="319"/>
      <c r="AF332" s="320"/>
      <c r="AG332" s="311"/>
      <c r="AH332" s="137"/>
      <c r="AI332" s="321"/>
      <c r="AJ332" s="322"/>
      <c r="AK332" s="322"/>
      <c r="AL332" s="396"/>
      <c r="AM332" s="324"/>
      <c r="AN332" s="309"/>
      <c r="AO332" s="312"/>
      <c r="AP332" s="317"/>
      <c r="AQ332" s="325"/>
      <c r="AR332" s="326"/>
      <c r="AS332" s="325"/>
      <c r="AT332" s="326"/>
      <c r="AU332" s="325"/>
      <c r="AV332" s="326"/>
      <c r="AW332" s="325"/>
      <c r="AX332" s="327"/>
      <c r="AY332" s="328"/>
    </row>
    <row r="333" spans="2:51" ht="22.5" customHeight="1">
      <c r="B333" s="302" t="s">
        <v>613</v>
      </c>
      <c r="C333" s="303" t="s">
        <v>1081</v>
      </c>
      <c r="D333" s="304" t="s">
        <v>266</v>
      </c>
      <c r="E333" s="305">
        <v>0</v>
      </c>
      <c r="F333" s="306"/>
      <c r="G333" s="307"/>
      <c r="H333" s="308" t="s">
        <v>627</v>
      </c>
      <c r="I333" s="309" t="s">
        <v>627</v>
      </c>
      <c r="J333" s="310" t="s">
        <v>627</v>
      </c>
      <c r="K333" s="287" t="s">
        <v>147</v>
      </c>
      <c r="L333" s="288" t="s">
        <v>148</v>
      </c>
      <c r="M333" s="311">
        <v>0</v>
      </c>
      <c r="N333" s="311">
        <v>0</v>
      </c>
      <c r="O333" s="311">
        <v>0</v>
      </c>
      <c r="P333" s="311">
        <v>0</v>
      </c>
      <c r="Q333" s="311">
        <v>0</v>
      </c>
      <c r="R333" s="311">
        <v>0</v>
      </c>
      <c r="S333" s="311">
        <v>0</v>
      </c>
      <c r="T333" s="312" t="s">
        <v>147</v>
      </c>
      <c r="U333" s="312"/>
      <c r="V333" s="313">
        <v>0</v>
      </c>
      <c r="W333" s="314"/>
      <c r="X333" s="314"/>
      <c r="Y333" s="315" t="s">
        <v>148</v>
      </c>
      <c r="Z333" s="316" t="s">
        <v>148</v>
      </c>
      <c r="AA333" s="313">
        <v>0</v>
      </c>
      <c r="AB333" s="312" t="s">
        <v>148</v>
      </c>
      <c r="AC333" s="317" t="s">
        <v>148</v>
      </c>
      <c r="AD333" s="318" t="s">
        <v>222</v>
      </c>
      <c r="AE333" s="319"/>
      <c r="AF333" s="320"/>
      <c r="AG333" s="311"/>
      <c r="AH333" s="137"/>
      <c r="AI333" s="321"/>
      <c r="AJ333" s="322"/>
      <c r="AK333" s="322"/>
      <c r="AL333" s="396"/>
      <c r="AM333" s="324"/>
      <c r="AN333" s="309"/>
      <c r="AO333" s="312"/>
      <c r="AP333" s="317"/>
      <c r="AQ333" s="325"/>
      <c r="AR333" s="326"/>
      <c r="AS333" s="325"/>
      <c r="AT333" s="326"/>
      <c r="AU333" s="325"/>
      <c r="AV333" s="326"/>
      <c r="AW333" s="325"/>
      <c r="AX333" s="327"/>
      <c r="AY333" s="328"/>
    </row>
    <row r="334" spans="2:51" ht="22.5" customHeight="1">
      <c r="B334" s="302" t="s">
        <v>613</v>
      </c>
      <c r="C334" s="303" t="s">
        <v>1082</v>
      </c>
      <c r="D334" s="304" t="s">
        <v>266</v>
      </c>
      <c r="E334" s="305">
        <v>0</v>
      </c>
      <c r="F334" s="306"/>
      <c r="G334" s="307"/>
      <c r="H334" s="308" t="s">
        <v>627</v>
      </c>
      <c r="I334" s="309" t="s">
        <v>627</v>
      </c>
      <c r="J334" s="310" t="s">
        <v>627</v>
      </c>
      <c r="K334" s="287" t="s">
        <v>147</v>
      </c>
      <c r="L334" s="288" t="s">
        <v>148</v>
      </c>
      <c r="M334" s="311">
        <v>0</v>
      </c>
      <c r="N334" s="311">
        <v>0</v>
      </c>
      <c r="O334" s="311">
        <v>0</v>
      </c>
      <c r="P334" s="311">
        <v>0</v>
      </c>
      <c r="Q334" s="311">
        <v>0</v>
      </c>
      <c r="R334" s="311">
        <v>0</v>
      </c>
      <c r="S334" s="311">
        <v>0</v>
      </c>
      <c r="T334" s="312" t="s">
        <v>147</v>
      </c>
      <c r="U334" s="312"/>
      <c r="V334" s="313">
        <v>0</v>
      </c>
      <c r="W334" s="314"/>
      <c r="X334" s="314"/>
      <c r="Y334" s="315" t="s">
        <v>148</v>
      </c>
      <c r="Z334" s="316" t="s">
        <v>148</v>
      </c>
      <c r="AA334" s="313">
        <v>0</v>
      </c>
      <c r="AB334" s="312" t="s">
        <v>148</v>
      </c>
      <c r="AC334" s="317" t="s">
        <v>148</v>
      </c>
      <c r="AD334" s="318" t="s">
        <v>222</v>
      </c>
      <c r="AE334" s="319"/>
      <c r="AF334" s="320"/>
      <c r="AG334" s="311"/>
      <c r="AH334" s="137"/>
      <c r="AI334" s="321"/>
      <c r="AJ334" s="322"/>
      <c r="AK334" s="322"/>
      <c r="AL334" s="396"/>
      <c r="AM334" s="324"/>
      <c r="AN334" s="309"/>
      <c r="AO334" s="312"/>
      <c r="AP334" s="317"/>
      <c r="AQ334" s="325"/>
      <c r="AR334" s="326"/>
      <c r="AS334" s="325"/>
      <c r="AT334" s="326"/>
      <c r="AU334" s="325"/>
      <c r="AV334" s="326"/>
      <c r="AW334" s="325"/>
      <c r="AX334" s="327"/>
      <c r="AY334" s="328"/>
    </row>
    <row r="335" spans="2:51" ht="22.5" customHeight="1">
      <c r="B335" s="302" t="s">
        <v>613</v>
      </c>
      <c r="C335" s="303" t="s">
        <v>1066</v>
      </c>
      <c r="D335" s="304" t="s">
        <v>266</v>
      </c>
      <c r="E335" s="305">
        <v>0</v>
      </c>
      <c r="F335" s="306"/>
      <c r="G335" s="307"/>
      <c r="H335" s="308" t="s">
        <v>627</v>
      </c>
      <c r="I335" s="309" t="s">
        <v>627</v>
      </c>
      <c r="J335" s="310" t="s">
        <v>627</v>
      </c>
      <c r="K335" s="287" t="s">
        <v>147</v>
      </c>
      <c r="L335" s="288" t="s">
        <v>148</v>
      </c>
      <c r="M335" s="311">
        <v>0</v>
      </c>
      <c r="N335" s="311">
        <v>0</v>
      </c>
      <c r="O335" s="311">
        <v>0</v>
      </c>
      <c r="P335" s="311">
        <v>0</v>
      </c>
      <c r="Q335" s="311">
        <v>0</v>
      </c>
      <c r="R335" s="311">
        <v>0</v>
      </c>
      <c r="S335" s="311">
        <v>0</v>
      </c>
      <c r="T335" s="312" t="s">
        <v>147</v>
      </c>
      <c r="U335" s="312"/>
      <c r="V335" s="313">
        <v>0</v>
      </c>
      <c r="W335" s="314"/>
      <c r="X335" s="314"/>
      <c r="Y335" s="315" t="s">
        <v>148</v>
      </c>
      <c r="Z335" s="316" t="s">
        <v>148</v>
      </c>
      <c r="AA335" s="313">
        <v>0</v>
      </c>
      <c r="AB335" s="312" t="s">
        <v>148</v>
      </c>
      <c r="AC335" s="317" t="s">
        <v>148</v>
      </c>
      <c r="AD335" s="318" t="s">
        <v>222</v>
      </c>
      <c r="AE335" s="319"/>
      <c r="AF335" s="320"/>
      <c r="AG335" s="311"/>
      <c r="AH335" s="137"/>
      <c r="AI335" s="321"/>
      <c r="AJ335" s="322"/>
      <c r="AK335" s="322"/>
      <c r="AL335" s="396"/>
      <c r="AM335" s="324"/>
      <c r="AN335" s="309"/>
      <c r="AO335" s="312"/>
      <c r="AP335" s="317"/>
      <c r="AQ335" s="325"/>
      <c r="AR335" s="326"/>
      <c r="AS335" s="325"/>
      <c r="AT335" s="326"/>
      <c r="AU335" s="325"/>
      <c r="AV335" s="326"/>
      <c r="AW335" s="325"/>
      <c r="AX335" s="327"/>
      <c r="AY335" s="328"/>
    </row>
    <row r="336" spans="2:51" ht="22.5" customHeight="1">
      <c r="B336" s="302" t="s">
        <v>613</v>
      </c>
      <c r="C336" s="303" t="s">
        <v>1083</v>
      </c>
      <c r="D336" s="304" t="s">
        <v>266</v>
      </c>
      <c r="E336" s="305">
        <v>0</v>
      </c>
      <c r="F336" s="306"/>
      <c r="G336" s="307"/>
      <c r="H336" s="308" t="s">
        <v>627</v>
      </c>
      <c r="I336" s="309" t="s">
        <v>627</v>
      </c>
      <c r="J336" s="310" t="s">
        <v>627</v>
      </c>
      <c r="K336" s="287" t="s">
        <v>147</v>
      </c>
      <c r="L336" s="288" t="s">
        <v>148</v>
      </c>
      <c r="M336" s="311">
        <v>0</v>
      </c>
      <c r="N336" s="311">
        <v>0</v>
      </c>
      <c r="O336" s="311">
        <v>0</v>
      </c>
      <c r="P336" s="311">
        <v>0</v>
      </c>
      <c r="Q336" s="311">
        <v>0</v>
      </c>
      <c r="R336" s="311">
        <v>0</v>
      </c>
      <c r="S336" s="311">
        <v>0</v>
      </c>
      <c r="T336" s="312" t="s">
        <v>147</v>
      </c>
      <c r="U336" s="312"/>
      <c r="V336" s="313">
        <v>0</v>
      </c>
      <c r="W336" s="314"/>
      <c r="X336" s="314"/>
      <c r="Y336" s="315" t="s">
        <v>148</v>
      </c>
      <c r="Z336" s="316" t="s">
        <v>148</v>
      </c>
      <c r="AA336" s="313">
        <v>0</v>
      </c>
      <c r="AB336" s="312" t="s">
        <v>148</v>
      </c>
      <c r="AC336" s="317" t="s">
        <v>148</v>
      </c>
      <c r="AD336" s="318" t="s">
        <v>222</v>
      </c>
      <c r="AE336" s="319"/>
      <c r="AF336" s="320"/>
      <c r="AG336" s="311"/>
      <c r="AH336" s="137"/>
      <c r="AI336" s="321"/>
      <c r="AJ336" s="322"/>
      <c r="AK336" s="322"/>
      <c r="AL336" s="396"/>
      <c r="AM336" s="324"/>
      <c r="AN336" s="309"/>
      <c r="AO336" s="312"/>
      <c r="AP336" s="317"/>
      <c r="AQ336" s="325"/>
      <c r="AR336" s="326"/>
      <c r="AS336" s="325"/>
      <c r="AT336" s="326"/>
      <c r="AU336" s="325"/>
      <c r="AV336" s="326"/>
      <c r="AW336" s="325"/>
      <c r="AX336" s="327"/>
      <c r="AY336" s="328"/>
    </row>
    <row r="337" spans="2:51" ht="22.5" customHeight="1">
      <c r="B337" s="302" t="s">
        <v>613</v>
      </c>
      <c r="C337" s="303" t="s">
        <v>324</v>
      </c>
      <c r="D337" s="304" t="s">
        <v>266</v>
      </c>
      <c r="E337" s="305">
        <v>0</v>
      </c>
      <c r="F337" s="306"/>
      <c r="G337" s="307"/>
      <c r="H337" s="308" t="s">
        <v>627</v>
      </c>
      <c r="I337" s="309" t="s">
        <v>627</v>
      </c>
      <c r="J337" s="310" t="s">
        <v>627</v>
      </c>
      <c r="K337" s="287" t="s">
        <v>147</v>
      </c>
      <c r="L337" s="288" t="s">
        <v>148</v>
      </c>
      <c r="M337" s="311">
        <v>0</v>
      </c>
      <c r="N337" s="311">
        <v>0</v>
      </c>
      <c r="O337" s="311">
        <v>0</v>
      </c>
      <c r="P337" s="311">
        <v>0</v>
      </c>
      <c r="Q337" s="311">
        <v>0</v>
      </c>
      <c r="R337" s="311">
        <v>0</v>
      </c>
      <c r="S337" s="311">
        <v>0</v>
      </c>
      <c r="T337" s="312" t="s">
        <v>147</v>
      </c>
      <c r="U337" s="312"/>
      <c r="V337" s="313">
        <v>0</v>
      </c>
      <c r="W337" s="314"/>
      <c r="X337" s="314"/>
      <c r="Y337" s="315" t="s">
        <v>148</v>
      </c>
      <c r="Z337" s="316" t="s">
        <v>148</v>
      </c>
      <c r="AA337" s="313">
        <v>0</v>
      </c>
      <c r="AB337" s="312" t="s">
        <v>148</v>
      </c>
      <c r="AC337" s="317" t="s">
        <v>148</v>
      </c>
      <c r="AD337" s="318" t="s">
        <v>222</v>
      </c>
      <c r="AE337" s="319"/>
      <c r="AF337" s="320"/>
      <c r="AG337" s="311"/>
      <c r="AH337" s="137"/>
      <c r="AI337" s="321"/>
      <c r="AJ337" s="322"/>
      <c r="AK337" s="322"/>
      <c r="AL337" s="396"/>
      <c r="AM337" s="324"/>
      <c r="AN337" s="309"/>
      <c r="AO337" s="312"/>
      <c r="AP337" s="317"/>
      <c r="AQ337" s="325"/>
      <c r="AR337" s="326"/>
      <c r="AS337" s="325"/>
      <c r="AT337" s="326"/>
      <c r="AU337" s="325"/>
      <c r="AV337" s="326"/>
      <c r="AW337" s="325"/>
      <c r="AX337" s="327"/>
      <c r="AY337" s="328"/>
    </row>
    <row r="338" spans="2:51" ht="22.5" customHeight="1">
      <c r="B338" s="302" t="s">
        <v>613</v>
      </c>
      <c r="C338" s="303" t="s">
        <v>1084</v>
      </c>
      <c r="D338" s="304" t="s">
        <v>266</v>
      </c>
      <c r="E338" s="305">
        <v>0</v>
      </c>
      <c r="F338" s="306"/>
      <c r="G338" s="307"/>
      <c r="H338" s="308" t="s">
        <v>627</v>
      </c>
      <c r="I338" s="309" t="s">
        <v>627</v>
      </c>
      <c r="J338" s="310" t="s">
        <v>627</v>
      </c>
      <c r="K338" s="287" t="s">
        <v>147</v>
      </c>
      <c r="L338" s="288" t="s">
        <v>148</v>
      </c>
      <c r="M338" s="311">
        <v>0</v>
      </c>
      <c r="N338" s="311">
        <v>0</v>
      </c>
      <c r="O338" s="311">
        <v>0</v>
      </c>
      <c r="P338" s="311">
        <v>0</v>
      </c>
      <c r="Q338" s="311">
        <v>0</v>
      </c>
      <c r="R338" s="311">
        <v>0</v>
      </c>
      <c r="S338" s="311">
        <v>0</v>
      </c>
      <c r="T338" s="312" t="s">
        <v>147</v>
      </c>
      <c r="U338" s="312"/>
      <c r="V338" s="313">
        <v>0</v>
      </c>
      <c r="W338" s="314"/>
      <c r="X338" s="314"/>
      <c r="Y338" s="315" t="s">
        <v>148</v>
      </c>
      <c r="Z338" s="316" t="s">
        <v>148</v>
      </c>
      <c r="AA338" s="313">
        <v>0</v>
      </c>
      <c r="AB338" s="312" t="s">
        <v>148</v>
      </c>
      <c r="AC338" s="317" t="s">
        <v>148</v>
      </c>
      <c r="AD338" s="318" t="s">
        <v>222</v>
      </c>
      <c r="AE338" s="319"/>
      <c r="AF338" s="320"/>
      <c r="AG338" s="311"/>
      <c r="AH338" s="137"/>
      <c r="AI338" s="321"/>
      <c r="AJ338" s="322"/>
      <c r="AK338" s="322"/>
      <c r="AL338" s="396"/>
      <c r="AM338" s="324"/>
      <c r="AN338" s="309"/>
      <c r="AO338" s="312"/>
      <c r="AP338" s="317"/>
      <c r="AQ338" s="325"/>
      <c r="AR338" s="326"/>
      <c r="AS338" s="325"/>
      <c r="AT338" s="326"/>
      <c r="AU338" s="325"/>
      <c r="AV338" s="326"/>
      <c r="AW338" s="325"/>
      <c r="AX338" s="327"/>
      <c r="AY338" s="328"/>
    </row>
    <row r="339" spans="2:51" ht="22.5" customHeight="1">
      <c r="B339" s="302" t="s">
        <v>613</v>
      </c>
      <c r="C339" s="303" t="s">
        <v>664</v>
      </c>
      <c r="D339" s="304" t="s">
        <v>266</v>
      </c>
      <c r="E339" s="305">
        <v>0</v>
      </c>
      <c r="F339" s="306"/>
      <c r="G339" s="307"/>
      <c r="H339" s="308" t="s">
        <v>627</v>
      </c>
      <c r="I339" s="309" t="s">
        <v>627</v>
      </c>
      <c r="J339" s="310" t="s">
        <v>627</v>
      </c>
      <c r="K339" s="287" t="s">
        <v>147</v>
      </c>
      <c r="L339" s="288" t="s">
        <v>148</v>
      </c>
      <c r="M339" s="311">
        <v>0</v>
      </c>
      <c r="N339" s="311">
        <v>0</v>
      </c>
      <c r="O339" s="311">
        <v>0</v>
      </c>
      <c r="P339" s="311">
        <v>0</v>
      </c>
      <c r="Q339" s="311">
        <v>0</v>
      </c>
      <c r="R339" s="311">
        <v>0</v>
      </c>
      <c r="S339" s="311">
        <v>0</v>
      </c>
      <c r="T339" s="312" t="s">
        <v>147</v>
      </c>
      <c r="U339" s="312"/>
      <c r="V339" s="313">
        <v>0</v>
      </c>
      <c r="W339" s="314"/>
      <c r="X339" s="314"/>
      <c r="Y339" s="315" t="s">
        <v>148</v>
      </c>
      <c r="Z339" s="316" t="s">
        <v>148</v>
      </c>
      <c r="AA339" s="313">
        <v>0</v>
      </c>
      <c r="AB339" s="312" t="s">
        <v>148</v>
      </c>
      <c r="AC339" s="317" t="s">
        <v>148</v>
      </c>
      <c r="AD339" s="318" t="s">
        <v>222</v>
      </c>
      <c r="AE339" s="319"/>
      <c r="AF339" s="320"/>
      <c r="AG339" s="311"/>
      <c r="AH339" s="137"/>
      <c r="AI339" s="321"/>
      <c r="AJ339" s="322"/>
      <c r="AK339" s="322"/>
      <c r="AL339" s="396"/>
      <c r="AM339" s="324"/>
      <c r="AN339" s="309"/>
      <c r="AO339" s="312"/>
      <c r="AP339" s="317"/>
      <c r="AQ339" s="325"/>
      <c r="AR339" s="326"/>
      <c r="AS339" s="325"/>
      <c r="AT339" s="326"/>
      <c r="AU339" s="325"/>
      <c r="AV339" s="326"/>
      <c r="AW339" s="325"/>
      <c r="AX339" s="327"/>
      <c r="AY339" s="328"/>
    </row>
    <row r="340" spans="2:51" ht="22.5" customHeight="1">
      <c r="B340" s="302" t="s">
        <v>613</v>
      </c>
      <c r="C340" s="303" t="s">
        <v>1085</v>
      </c>
      <c r="D340" s="304" t="s">
        <v>266</v>
      </c>
      <c r="E340" s="305">
        <v>0</v>
      </c>
      <c r="F340" s="306"/>
      <c r="G340" s="307"/>
      <c r="H340" s="308" t="s">
        <v>627</v>
      </c>
      <c r="I340" s="309" t="s">
        <v>627</v>
      </c>
      <c r="J340" s="310" t="s">
        <v>627</v>
      </c>
      <c r="K340" s="287" t="s">
        <v>147</v>
      </c>
      <c r="L340" s="288" t="s">
        <v>148</v>
      </c>
      <c r="M340" s="311">
        <v>0</v>
      </c>
      <c r="N340" s="311">
        <v>0</v>
      </c>
      <c r="O340" s="311">
        <v>0</v>
      </c>
      <c r="P340" s="311">
        <v>0</v>
      </c>
      <c r="Q340" s="311">
        <v>0</v>
      </c>
      <c r="R340" s="311">
        <v>0</v>
      </c>
      <c r="S340" s="311">
        <v>0</v>
      </c>
      <c r="T340" s="312" t="s">
        <v>147</v>
      </c>
      <c r="U340" s="312"/>
      <c r="V340" s="313">
        <v>0</v>
      </c>
      <c r="W340" s="314"/>
      <c r="X340" s="314"/>
      <c r="Y340" s="315" t="s">
        <v>148</v>
      </c>
      <c r="Z340" s="316" t="s">
        <v>148</v>
      </c>
      <c r="AA340" s="313">
        <v>0</v>
      </c>
      <c r="AB340" s="312" t="s">
        <v>148</v>
      </c>
      <c r="AC340" s="317" t="s">
        <v>148</v>
      </c>
      <c r="AD340" s="329" t="s">
        <v>222</v>
      </c>
      <c r="AE340" s="319"/>
      <c r="AF340" s="320"/>
      <c r="AG340" s="311"/>
      <c r="AH340" s="137"/>
      <c r="AI340" s="321"/>
      <c r="AJ340" s="322"/>
      <c r="AK340" s="322"/>
      <c r="AL340" s="396"/>
      <c r="AM340" s="324"/>
      <c r="AN340" s="309"/>
      <c r="AO340" s="312"/>
      <c r="AP340" s="317"/>
      <c r="AQ340" s="325"/>
      <c r="AR340" s="326"/>
      <c r="AS340" s="325"/>
      <c r="AT340" s="326"/>
      <c r="AU340" s="325"/>
      <c r="AV340" s="326"/>
      <c r="AW340" s="325"/>
      <c r="AX340" s="327"/>
      <c r="AY340" s="328"/>
    </row>
    <row r="341" spans="2:51" ht="22.5" customHeight="1">
      <c r="B341" s="302" t="s">
        <v>613</v>
      </c>
      <c r="C341" s="303" t="s">
        <v>1086</v>
      </c>
      <c r="D341" s="304" t="s">
        <v>266</v>
      </c>
      <c r="E341" s="305">
        <v>0</v>
      </c>
      <c r="F341" s="306"/>
      <c r="G341" s="307"/>
      <c r="H341" s="308" t="s">
        <v>627</v>
      </c>
      <c r="I341" s="309" t="s">
        <v>627</v>
      </c>
      <c r="J341" s="310" t="s">
        <v>627</v>
      </c>
      <c r="K341" s="287" t="s">
        <v>147</v>
      </c>
      <c r="L341" s="288" t="s">
        <v>148</v>
      </c>
      <c r="M341" s="311">
        <v>0</v>
      </c>
      <c r="N341" s="311">
        <v>0</v>
      </c>
      <c r="O341" s="311">
        <v>0</v>
      </c>
      <c r="P341" s="311">
        <v>0</v>
      </c>
      <c r="Q341" s="311">
        <v>0</v>
      </c>
      <c r="R341" s="311">
        <v>0</v>
      </c>
      <c r="S341" s="311">
        <v>0</v>
      </c>
      <c r="T341" s="312" t="s">
        <v>147</v>
      </c>
      <c r="U341" s="312"/>
      <c r="V341" s="313">
        <v>0</v>
      </c>
      <c r="W341" s="314"/>
      <c r="X341" s="314"/>
      <c r="Y341" s="315" t="s">
        <v>148</v>
      </c>
      <c r="Z341" s="316" t="s">
        <v>148</v>
      </c>
      <c r="AA341" s="313">
        <v>0</v>
      </c>
      <c r="AB341" s="312" t="s">
        <v>148</v>
      </c>
      <c r="AC341" s="317" t="s">
        <v>148</v>
      </c>
      <c r="AD341" s="318" t="s">
        <v>222</v>
      </c>
      <c r="AE341" s="319"/>
      <c r="AF341" s="320"/>
      <c r="AG341" s="311"/>
      <c r="AH341" s="137"/>
      <c r="AI341" s="321"/>
      <c r="AJ341" s="322"/>
      <c r="AK341" s="322"/>
      <c r="AL341" s="396"/>
      <c r="AM341" s="324"/>
      <c r="AN341" s="309"/>
      <c r="AO341" s="312"/>
      <c r="AP341" s="317"/>
      <c r="AQ341" s="325"/>
      <c r="AR341" s="326"/>
      <c r="AS341" s="325"/>
      <c r="AT341" s="326"/>
      <c r="AU341" s="325"/>
      <c r="AV341" s="326"/>
      <c r="AW341" s="325"/>
      <c r="AX341" s="327"/>
      <c r="AY341" s="328"/>
    </row>
    <row r="342" spans="2:51" ht="22.5" customHeight="1">
      <c r="B342" s="302" t="s">
        <v>613</v>
      </c>
      <c r="C342" s="303" t="s">
        <v>1071</v>
      </c>
      <c r="D342" s="304" t="s">
        <v>1087</v>
      </c>
      <c r="E342" s="305">
        <v>0</v>
      </c>
      <c r="F342" s="306"/>
      <c r="G342" s="307"/>
      <c r="H342" s="308">
        <v>5</v>
      </c>
      <c r="I342" s="309">
        <v>245</v>
      </c>
      <c r="J342" s="310" t="s">
        <v>1073</v>
      </c>
      <c r="K342" s="287" t="s">
        <v>976</v>
      </c>
      <c r="L342" s="288">
        <v>1</v>
      </c>
      <c r="M342" s="311" t="s">
        <v>548</v>
      </c>
      <c r="N342" s="311">
        <v>0</v>
      </c>
      <c r="O342" s="311" t="s">
        <v>1074</v>
      </c>
      <c r="P342" s="311" t="s">
        <v>1075</v>
      </c>
      <c r="Q342" s="311" t="s">
        <v>257</v>
      </c>
      <c r="R342" s="311" t="s">
        <v>978</v>
      </c>
      <c r="S342" s="311">
        <v>0</v>
      </c>
      <c r="T342" s="312">
        <v>48</v>
      </c>
      <c r="U342" s="312">
        <v>2</v>
      </c>
      <c r="V342" s="313">
        <v>2</v>
      </c>
      <c r="W342" s="314"/>
      <c r="X342" s="314"/>
      <c r="Y342" s="315">
        <v>2</v>
      </c>
      <c r="Z342" s="316">
        <v>2</v>
      </c>
      <c r="AA342" s="313">
        <v>0</v>
      </c>
      <c r="AB342" s="312">
        <v>117.6</v>
      </c>
      <c r="AC342" s="317">
        <v>18816</v>
      </c>
      <c r="AD342" s="318" t="s">
        <v>30</v>
      </c>
      <c r="AE342" s="319"/>
      <c r="AF342" s="320"/>
      <c r="AG342" s="311"/>
      <c r="AH342" s="137"/>
      <c r="AI342" s="321"/>
      <c r="AJ342" s="322"/>
      <c r="AK342" s="322">
        <f t="shared" ref="AK342:AK380" si="25">(AI342/1000)*H342*I342*AJ342</f>
        <v>0</v>
      </c>
      <c r="AL342" s="323">
        <f t="shared" ref="AL342:AL380" si="26">AK342*$D$5*$D$4</f>
        <v>0</v>
      </c>
      <c r="AM342" s="324"/>
      <c r="AN342" s="309">
        <f t="shared" ref="AN342:AN380" si="27">AJ342*AM342</f>
        <v>0</v>
      </c>
      <c r="AO342" s="312"/>
      <c r="AP342" s="317">
        <f t="shared" ref="AP342:AP380" si="28">AJ342*AO342</f>
        <v>0</v>
      </c>
      <c r="AQ342" s="325"/>
      <c r="AR342" s="326"/>
      <c r="AS342" s="325"/>
      <c r="AT342" s="326"/>
      <c r="AU342" s="325"/>
      <c r="AV342" s="326"/>
      <c r="AW342" s="325"/>
      <c r="AX342" s="327"/>
      <c r="AY342" s="328">
        <f t="shared" ref="AY342:AY380" si="29">AN342+AP342+AQ342+AS342+AU342+AW342</f>
        <v>0</v>
      </c>
    </row>
    <row r="343" spans="2:51" ht="22.5" customHeight="1">
      <c r="B343" s="302" t="s">
        <v>1088</v>
      </c>
      <c r="C343" s="303" t="s">
        <v>1089</v>
      </c>
      <c r="D343" s="304" t="s">
        <v>266</v>
      </c>
      <c r="E343" s="305">
        <v>0</v>
      </c>
      <c r="F343" s="306"/>
      <c r="G343" s="307"/>
      <c r="H343" s="308" t="s">
        <v>1090</v>
      </c>
      <c r="I343" s="309" t="s">
        <v>627</v>
      </c>
      <c r="J343" s="310" t="s">
        <v>1091</v>
      </c>
      <c r="K343" s="287" t="s">
        <v>147</v>
      </c>
      <c r="L343" s="288" t="s">
        <v>148</v>
      </c>
      <c r="M343" s="311">
        <v>0</v>
      </c>
      <c r="N343" s="311">
        <v>0</v>
      </c>
      <c r="O343" s="311">
        <v>0</v>
      </c>
      <c r="P343" s="311">
        <v>0</v>
      </c>
      <c r="Q343" s="311">
        <v>0</v>
      </c>
      <c r="R343" s="311">
        <v>0</v>
      </c>
      <c r="S343" s="311">
        <v>0</v>
      </c>
      <c r="T343" s="312" t="s">
        <v>147</v>
      </c>
      <c r="U343" s="312"/>
      <c r="V343" s="313">
        <v>0</v>
      </c>
      <c r="W343" s="314"/>
      <c r="X343" s="314"/>
      <c r="Y343" s="315" t="s">
        <v>148</v>
      </c>
      <c r="Z343" s="316" t="s">
        <v>148</v>
      </c>
      <c r="AA343" s="313">
        <v>0</v>
      </c>
      <c r="AB343" s="312" t="s">
        <v>148</v>
      </c>
      <c r="AC343" s="317" t="s">
        <v>148</v>
      </c>
      <c r="AD343" s="318" t="s">
        <v>222</v>
      </c>
      <c r="AE343" s="319"/>
      <c r="AF343" s="320"/>
      <c r="AG343" s="311"/>
      <c r="AH343" s="137"/>
      <c r="AI343" s="321"/>
      <c r="AJ343" s="322"/>
      <c r="AK343" s="322"/>
      <c r="AL343" s="396"/>
      <c r="AM343" s="324"/>
      <c r="AN343" s="309"/>
      <c r="AO343" s="312"/>
      <c r="AP343" s="317"/>
      <c r="AQ343" s="325"/>
      <c r="AR343" s="326"/>
      <c r="AS343" s="325"/>
      <c r="AT343" s="326"/>
      <c r="AU343" s="325"/>
      <c r="AV343" s="326"/>
      <c r="AW343" s="325"/>
      <c r="AX343" s="327"/>
      <c r="AY343" s="328"/>
    </row>
    <row r="344" spans="2:51" ht="22.5" customHeight="1">
      <c r="B344" s="302" t="s">
        <v>1092</v>
      </c>
      <c r="C344" s="303" t="s">
        <v>1093</v>
      </c>
      <c r="D344" s="304" t="s">
        <v>266</v>
      </c>
      <c r="E344" s="305">
        <v>0</v>
      </c>
      <c r="F344" s="306"/>
      <c r="G344" s="307"/>
      <c r="H344" s="308" t="s">
        <v>270</v>
      </c>
      <c r="I344" s="309" t="s">
        <v>270</v>
      </c>
      <c r="J344" s="310" t="s">
        <v>404</v>
      </c>
      <c r="K344" s="287" t="s">
        <v>147</v>
      </c>
      <c r="L344" s="288" t="s">
        <v>148</v>
      </c>
      <c r="M344" s="311">
        <v>0</v>
      </c>
      <c r="N344" s="311">
        <v>0</v>
      </c>
      <c r="O344" s="311">
        <v>0</v>
      </c>
      <c r="P344" s="311">
        <v>0</v>
      </c>
      <c r="Q344" s="311">
        <v>0</v>
      </c>
      <c r="R344" s="311">
        <v>0</v>
      </c>
      <c r="S344" s="311">
        <v>0</v>
      </c>
      <c r="T344" s="312" t="s">
        <v>147</v>
      </c>
      <c r="U344" s="312"/>
      <c r="V344" s="313">
        <v>0</v>
      </c>
      <c r="W344" s="314"/>
      <c r="X344" s="314"/>
      <c r="Y344" s="315" t="s">
        <v>148</v>
      </c>
      <c r="Z344" s="316" t="s">
        <v>148</v>
      </c>
      <c r="AA344" s="313">
        <v>0</v>
      </c>
      <c r="AB344" s="312" t="s">
        <v>148</v>
      </c>
      <c r="AC344" s="317" t="s">
        <v>148</v>
      </c>
      <c r="AD344" s="318" t="s">
        <v>222</v>
      </c>
      <c r="AE344" s="319"/>
      <c r="AF344" s="320"/>
      <c r="AG344" s="311"/>
      <c r="AH344" s="137"/>
      <c r="AI344" s="321"/>
      <c r="AJ344" s="322"/>
      <c r="AK344" s="322"/>
      <c r="AL344" s="396"/>
      <c r="AM344" s="324"/>
      <c r="AN344" s="309"/>
      <c r="AO344" s="312"/>
      <c r="AP344" s="317"/>
      <c r="AQ344" s="325"/>
      <c r="AR344" s="326"/>
      <c r="AS344" s="325"/>
      <c r="AT344" s="326"/>
      <c r="AU344" s="325"/>
      <c r="AV344" s="326"/>
      <c r="AW344" s="325"/>
      <c r="AX344" s="327"/>
      <c r="AY344" s="328"/>
    </row>
    <row r="345" spans="2:51" ht="22.5" customHeight="1">
      <c r="B345" s="302" t="s">
        <v>1094</v>
      </c>
      <c r="C345" s="303" t="s">
        <v>1095</v>
      </c>
      <c r="D345" s="304" t="s">
        <v>266</v>
      </c>
      <c r="E345" s="305">
        <v>0</v>
      </c>
      <c r="F345" s="306"/>
      <c r="G345" s="307"/>
      <c r="H345" s="308" t="s">
        <v>270</v>
      </c>
      <c r="I345" s="309" t="s">
        <v>270</v>
      </c>
      <c r="J345" s="310" t="s">
        <v>267</v>
      </c>
      <c r="K345" s="287" t="s">
        <v>147</v>
      </c>
      <c r="L345" s="288" t="s">
        <v>148</v>
      </c>
      <c r="M345" s="311">
        <v>0</v>
      </c>
      <c r="N345" s="311">
        <v>0</v>
      </c>
      <c r="O345" s="311">
        <v>0</v>
      </c>
      <c r="P345" s="311">
        <v>0</v>
      </c>
      <c r="Q345" s="311">
        <v>0</v>
      </c>
      <c r="R345" s="311">
        <v>0</v>
      </c>
      <c r="S345" s="311">
        <v>0</v>
      </c>
      <c r="T345" s="312" t="s">
        <v>147</v>
      </c>
      <c r="U345" s="312"/>
      <c r="V345" s="313">
        <v>0</v>
      </c>
      <c r="W345" s="314"/>
      <c r="X345" s="314"/>
      <c r="Y345" s="315" t="s">
        <v>148</v>
      </c>
      <c r="Z345" s="316" t="s">
        <v>148</v>
      </c>
      <c r="AA345" s="313">
        <v>0</v>
      </c>
      <c r="AB345" s="312" t="s">
        <v>148</v>
      </c>
      <c r="AC345" s="317" t="s">
        <v>148</v>
      </c>
      <c r="AD345" s="318" t="s">
        <v>222</v>
      </c>
      <c r="AE345" s="319"/>
      <c r="AF345" s="320"/>
      <c r="AG345" s="311"/>
      <c r="AH345" s="137"/>
      <c r="AI345" s="321"/>
      <c r="AJ345" s="322"/>
      <c r="AK345" s="322"/>
      <c r="AL345" s="396"/>
      <c r="AM345" s="324"/>
      <c r="AN345" s="309"/>
      <c r="AO345" s="312"/>
      <c r="AP345" s="317"/>
      <c r="AQ345" s="325"/>
      <c r="AR345" s="326"/>
      <c r="AS345" s="325"/>
      <c r="AT345" s="326"/>
      <c r="AU345" s="325"/>
      <c r="AV345" s="326"/>
      <c r="AW345" s="325"/>
      <c r="AX345" s="327"/>
      <c r="AY345" s="328"/>
    </row>
    <row r="346" spans="2:51" ht="22.5" customHeight="1">
      <c r="B346" s="302" t="s">
        <v>1094</v>
      </c>
      <c r="C346" s="303" t="s">
        <v>274</v>
      </c>
      <c r="D346" s="304" t="s">
        <v>266</v>
      </c>
      <c r="E346" s="305">
        <v>0</v>
      </c>
      <c r="F346" s="306"/>
      <c r="G346" s="307"/>
      <c r="H346" s="308" t="s">
        <v>270</v>
      </c>
      <c r="I346" s="309" t="s">
        <v>1090</v>
      </c>
      <c r="J346" s="310" t="s">
        <v>275</v>
      </c>
      <c r="K346" s="287" t="s">
        <v>147</v>
      </c>
      <c r="L346" s="288" t="s">
        <v>148</v>
      </c>
      <c r="M346" s="311">
        <v>0</v>
      </c>
      <c r="N346" s="311">
        <v>0</v>
      </c>
      <c r="O346" s="311">
        <v>0</v>
      </c>
      <c r="P346" s="311">
        <v>0</v>
      </c>
      <c r="Q346" s="311">
        <v>0</v>
      </c>
      <c r="R346" s="311">
        <v>0</v>
      </c>
      <c r="S346" s="311">
        <v>0</v>
      </c>
      <c r="T346" s="312" t="s">
        <v>147</v>
      </c>
      <c r="U346" s="312"/>
      <c r="V346" s="313">
        <v>0</v>
      </c>
      <c r="W346" s="314"/>
      <c r="X346" s="314"/>
      <c r="Y346" s="315" t="s">
        <v>148</v>
      </c>
      <c r="Z346" s="316" t="s">
        <v>148</v>
      </c>
      <c r="AA346" s="313">
        <v>0</v>
      </c>
      <c r="AB346" s="312" t="s">
        <v>148</v>
      </c>
      <c r="AC346" s="317" t="s">
        <v>148</v>
      </c>
      <c r="AD346" s="318" t="s">
        <v>222</v>
      </c>
      <c r="AE346" s="319"/>
      <c r="AF346" s="320"/>
      <c r="AG346" s="311"/>
      <c r="AH346" s="137"/>
      <c r="AI346" s="321"/>
      <c r="AJ346" s="322"/>
      <c r="AK346" s="322"/>
      <c r="AL346" s="396"/>
      <c r="AM346" s="324"/>
      <c r="AN346" s="309"/>
      <c r="AO346" s="312"/>
      <c r="AP346" s="317"/>
      <c r="AQ346" s="325"/>
      <c r="AR346" s="326"/>
      <c r="AS346" s="325"/>
      <c r="AT346" s="326"/>
      <c r="AU346" s="325"/>
      <c r="AV346" s="326"/>
      <c r="AW346" s="325"/>
      <c r="AX346" s="327"/>
      <c r="AY346" s="328"/>
    </row>
    <row r="347" spans="2:51" ht="22.5" customHeight="1">
      <c r="B347" s="302" t="s">
        <v>1094</v>
      </c>
      <c r="C347" s="303" t="s">
        <v>1079</v>
      </c>
      <c r="D347" s="304" t="s">
        <v>266</v>
      </c>
      <c r="E347" s="305">
        <v>0</v>
      </c>
      <c r="F347" s="306"/>
      <c r="G347" s="307"/>
      <c r="H347" s="308" t="s">
        <v>352</v>
      </c>
      <c r="I347" s="309" t="s">
        <v>270</v>
      </c>
      <c r="J347" s="310" t="s">
        <v>267</v>
      </c>
      <c r="K347" s="287" t="s">
        <v>147</v>
      </c>
      <c r="L347" s="288" t="s">
        <v>148</v>
      </c>
      <c r="M347" s="311">
        <v>0</v>
      </c>
      <c r="N347" s="311">
        <v>0</v>
      </c>
      <c r="O347" s="311">
        <v>0</v>
      </c>
      <c r="P347" s="311">
        <v>0</v>
      </c>
      <c r="Q347" s="311">
        <v>0</v>
      </c>
      <c r="R347" s="311">
        <v>0</v>
      </c>
      <c r="S347" s="311">
        <v>0</v>
      </c>
      <c r="T347" s="312" t="s">
        <v>147</v>
      </c>
      <c r="U347" s="312"/>
      <c r="V347" s="313">
        <v>0</v>
      </c>
      <c r="W347" s="314"/>
      <c r="X347" s="314"/>
      <c r="Y347" s="315" t="s">
        <v>148</v>
      </c>
      <c r="Z347" s="316" t="s">
        <v>148</v>
      </c>
      <c r="AA347" s="313">
        <v>0</v>
      </c>
      <c r="AB347" s="312" t="s">
        <v>148</v>
      </c>
      <c r="AC347" s="317" t="s">
        <v>148</v>
      </c>
      <c r="AD347" s="318" t="s">
        <v>222</v>
      </c>
      <c r="AE347" s="319"/>
      <c r="AF347" s="320"/>
      <c r="AG347" s="311"/>
      <c r="AH347" s="137"/>
      <c r="AI347" s="321"/>
      <c r="AJ347" s="322"/>
      <c r="AK347" s="322"/>
      <c r="AL347" s="396"/>
      <c r="AM347" s="324"/>
      <c r="AN347" s="309"/>
      <c r="AO347" s="312"/>
      <c r="AP347" s="317"/>
      <c r="AQ347" s="325"/>
      <c r="AR347" s="326"/>
      <c r="AS347" s="325"/>
      <c r="AT347" s="326"/>
      <c r="AU347" s="325"/>
      <c r="AV347" s="326"/>
      <c r="AW347" s="325"/>
      <c r="AX347" s="327"/>
      <c r="AY347" s="328"/>
    </row>
    <row r="348" spans="2:51" ht="22.5" customHeight="1">
      <c r="B348" s="302" t="s">
        <v>1088</v>
      </c>
      <c r="C348" s="303" t="s">
        <v>1080</v>
      </c>
      <c r="D348" s="304" t="s">
        <v>266</v>
      </c>
      <c r="E348" s="305">
        <v>0</v>
      </c>
      <c r="F348" s="306"/>
      <c r="G348" s="307"/>
      <c r="H348" s="308" t="s">
        <v>404</v>
      </c>
      <c r="I348" s="309" t="s">
        <v>270</v>
      </c>
      <c r="J348" s="310" t="s">
        <v>270</v>
      </c>
      <c r="K348" s="287" t="s">
        <v>147</v>
      </c>
      <c r="L348" s="288" t="s">
        <v>148</v>
      </c>
      <c r="M348" s="311">
        <v>0</v>
      </c>
      <c r="N348" s="311">
        <v>0</v>
      </c>
      <c r="O348" s="311">
        <v>0</v>
      </c>
      <c r="P348" s="311">
        <v>0</v>
      </c>
      <c r="Q348" s="311">
        <v>0</v>
      </c>
      <c r="R348" s="311">
        <v>0</v>
      </c>
      <c r="S348" s="311">
        <v>0</v>
      </c>
      <c r="T348" s="312" t="s">
        <v>147</v>
      </c>
      <c r="U348" s="312"/>
      <c r="V348" s="313">
        <v>0</v>
      </c>
      <c r="W348" s="314"/>
      <c r="X348" s="314"/>
      <c r="Y348" s="315" t="s">
        <v>148</v>
      </c>
      <c r="Z348" s="316" t="s">
        <v>148</v>
      </c>
      <c r="AA348" s="313">
        <v>0</v>
      </c>
      <c r="AB348" s="312" t="s">
        <v>148</v>
      </c>
      <c r="AC348" s="317" t="s">
        <v>148</v>
      </c>
      <c r="AD348" s="318" t="s">
        <v>222</v>
      </c>
      <c r="AE348" s="319"/>
      <c r="AF348" s="320"/>
      <c r="AG348" s="311"/>
      <c r="AH348" s="137"/>
      <c r="AI348" s="321"/>
      <c r="AJ348" s="322"/>
      <c r="AK348" s="322"/>
      <c r="AL348" s="396"/>
      <c r="AM348" s="324"/>
      <c r="AN348" s="309"/>
      <c r="AO348" s="312"/>
      <c r="AP348" s="317"/>
      <c r="AQ348" s="325"/>
      <c r="AR348" s="326"/>
      <c r="AS348" s="325"/>
      <c r="AT348" s="326"/>
      <c r="AU348" s="325"/>
      <c r="AV348" s="326"/>
      <c r="AW348" s="325"/>
      <c r="AX348" s="327"/>
      <c r="AY348" s="328"/>
    </row>
    <row r="349" spans="2:51" ht="22.5" customHeight="1">
      <c r="B349" s="302" t="s">
        <v>1096</v>
      </c>
      <c r="C349" s="303" t="s">
        <v>1081</v>
      </c>
      <c r="D349" s="304" t="s">
        <v>266</v>
      </c>
      <c r="E349" s="305">
        <v>0</v>
      </c>
      <c r="F349" s="306"/>
      <c r="G349" s="307"/>
      <c r="H349" s="308" t="s">
        <v>270</v>
      </c>
      <c r="I349" s="309" t="s">
        <v>270</v>
      </c>
      <c r="J349" s="310" t="s">
        <v>270</v>
      </c>
      <c r="K349" s="287" t="s">
        <v>147</v>
      </c>
      <c r="L349" s="288" t="s">
        <v>148</v>
      </c>
      <c r="M349" s="311">
        <v>0</v>
      </c>
      <c r="N349" s="311">
        <v>0</v>
      </c>
      <c r="O349" s="311">
        <v>0</v>
      </c>
      <c r="P349" s="311">
        <v>0</v>
      </c>
      <c r="Q349" s="311">
        <v>0</v>
      </c>
      <c r="R349" s="311">
        <v>0</v>
      </c>
      <c r="S349" s="311">
        <v>0</v>
      </c>
      <c r="T349" s="312" t="s">
        <v>147</v>
      </c>
      <c r="U349" s="312"/>
      <c r="V349" s="313">
        <v>0</v>
      </c>
      <c r="W349" s="314"/>
      <c r="X349" s="314"/>
      <c r="Y349" s="315" t="s">
        <v>148</v>
      </c>
      <c r="Z349" s="316" t="s">
        <v>148</v>
      </c>
      <c r="AA349" s="313">
        <v>0</v>
      </c>
      <c r="AB349" s="312" t="s">
        <v>148</v>
      </c>
      <c r="AC349" s="317" t="s">
        <v>148</v>
      </c>
      <c r="AD349" s="318" t="s">
        <v>222</v>
      </c>
      <c r="AE349" s="319"/>
      <c r="AF349" s="320"/>
      <c r="AG349" s="311"/>
      <c r="AH349" s="137"/>
      <c r="AI349" s="321"/>
      <c r="AJ349" s="322"/>
      <c r="AK349" s="322"/>
      <c r="AL349" s="396"/>
      <c r="AM349" s="324"/>
      <c r="AN349" s="309"/>
      <c r="AO349" s="312"/>
      <c r="AP349" s="317"/>
      <c r="AQ349" s="325"/>
      <c r="AR349" s="326"/>
      <c r="AS349" s="325"/>
      <c r="AT349" s="326"/>
      <c r="AU349" s="325"/>
      <c r="AV349" s="326"/>
      <c r="AW349" s="325"/>
      <c r="AX349" s="327"/>
      <c r="AY349" s="328"/>
    </row>
    <row r="350" spans="2:51" ht="22.5" customHeight="1">
      <c r="B350" s="302" t="s">
        <v>1096</v>
      </c>
      <c r="C350" s="303" t="s">
        <v>1082</v>
      </c>
      <c r="D350" s="304" t="s">
        <v>266</v>
      </c>
      <c r="E350" s="305">
        <v>0</v>
      </c>
      <c r="F350" s="306"/>
      <c r="G350" s="307"/>
      <c r="H350" s="308" t="s">
        <v>1097</v>
      </c>
      <c r="I350" s="309" t="s">
        <v>270</v>
      </c>
      <c r="J350" s="310" t="s">
        <v>270</v>
      </c>
      <c r="K350" s="287" t="s">
        <v>147</v>
      </c>
      <c r="L350" s="288" t="s">
        <v>148</v>
      </c>
      <c r="M350" s="311">
        <v>0</v>
      </c>
      <c r="N350" s="311">
        <v>0</v>
      </c>
      <c r="O350" s="311">
        <v>0</v>
      </c>
      <c r="P350" s="311">
        <v>0</v>
      </c>
      <c r="Q350" s="311">
        <v>0</v>
      </c>
      <c r="R350" s="311">
        <v>0</v>
      </c>
      <c r="S350" s="311">
        <v>0</v>
      </c>
      <c r="T350" s="312" t="s">
        <v>147</v>
      </c>
      <c r="U350" s="312"/>
      <c r="V350" s="313">
        <v>0</v>
      </c>
      <c r="W350" s="314"/>
      <c r="X350" s="314"/>
      <c r="Y350" s="315" t="s">
        <v>148</v>
      </c>
      <c r="Z350" s="316" t="s">
        <v>148</v>
      </c>
      <c r="AA350" s="313">
        <v>0</v>
      </c>
      <c r="AB350" s="312" t="s">
        <v>148</v>
      </c>
      <c r="AC350" s="317" t="s">
        <v>148</v>
      </c>
      <c r="AD350" s="318" t="s">
        <v>222</v>
      </c>
      <c r="AE350" s="319"/>
      <c r="AF350" s="320"/>
      <c r="AG350" s="311"/>
      <c r="AH350" s="137"/>
      <c r="AI350" s="321"/>
      <c r="AJ350" s="322"/>
      <c r="AK350" s="322"/>
      <c r="AL350" s="396"/>
      <c r="AM350" s="324"/>
      <c r="AN350" s="309"/>
      <c r="AO350" s="312"/>
      <c r="AP350" s="317"/>
      <c r="AQ350" s="325"/>
      <c r="AR350" s="326"/>
      <c r="AS350" s="325"/>
      <c r="AT350" s="326"/>
      <c r="AU350" s="325"/>
      <c r="AV350" s="326"/>
      <c r="AW350" s="325"/>
      <c r="AX350" s="327"/>
      <c r="AY350" s="328"/>
    </row>
    <row r="351" spans="2:51" ht="22.5" customHeight="1">
      <c r="B351" s="302" t="s">
        <v>1098</v>
      </c>
      <c r="C351" s="303" t="s">
        <v>1066</v>
      </c>
      <c r="D351" s="304" t="s">
        <v>266</v>
      </c>
      <c r="E351" s="305">
        <v>0</v>
      </c>
      <c r="F351" s="306"/>
      <c r="G351" s="307"/>
      <c r="H351" s="308" t="s">
        <v>270</v>
      </c>
      <c r="I351" s="309" t="s">
        <v>352</v>
      </c>
      <c r="J351" s="310" t="s">
        <v>404</v>
      </c>
      <c r="K351" s="287" t="s">
        <v>147</v>
      </c>
      <c r="L351" s="288" t="s">
        <v>148</v>
      </c>
      <c r="M351" s="311">
        <v>0</v>
      </c>
      <c r="N351" s="311">
        <v>0</v>
      </c>
      <c r="O351" s="311">
        <v>0</v>
      </c>
      <c r="P351" s="311">
        <v>0</v>
      </c>
      <c r="Q351" s="311">
        <v>0</v>
      </c>
      <c r="R351" s="311">
        <v>0</v>
      </c>
      <c r="S351" s="311">
        <v>0</v>
      </c>
      <c r="T351" s="312" t="s">
        <v>147</v>
      </c>
      <c r="U351" s="312"/>
      <c r="V351" s="313">
        <v>0</v>
      </c>
      <c r="W351" s="314"/>
      <c r="X351" s="314"/>
      <c r="Y351" s="315" t="s">
        <v>148</v>
      </c>
      <c r="Z351" s="316" t="s">
        <v>148</v>
      </c>
      <c r="AA351" s="313">
        <v>0</v>
      </c>
      <c r="AB351" s="312" t="s">
        <v>148</v>
      </c>
      <c r="AC351" s="317" t="s">
        <v>148</v>
      </c>
      <c r="AD351" s="318" t="s">
        <v>222</v>
      </c>
      <c r="AE351" s="319"/>
      <c r="AF351" s="320"/>
      <c r="AG351" s="311"/>
      <c r="AH351" s="137"/>
      <c r="AI351" s="321"/>
      <c r="AJ351" s="322"/>
      <c r="AK351" s="322"/>
      <c r="AL351" s="396"/>
      <c r="AM351" s="324"/>
      <c r="AN351" s="309"/>
      <c r="AO351" s="312"/>
      <c r="AP351" s="317"/>
      <c r="AQ351" s="325"/>
      <c r="AR351" s="326"/>
      <c r="AS351" s="325"/>
      <c r="AT351" s="326"/>
      <c r="AU351" s="325"/>
      <c r="AV351" s="326"/>
      <c r="AW351" s="325"/>
      <c r="AX351" s="327"/>
      <c r="AY351" s="328"/>
    </row>
    <row r="352" spans="2:51" ht="22.5" customHeight="1">
      <c r="B352" s="302" t="s">
        <v>1099</v>
      </c>
      <c r="C352" s="303" t="s">
        <v>1083</v>
      </c>
      <c r="D352" s="304" t="s">
        <v>266</v>
      </c>
      <c r="E352" s="305">
        <v>0</v>
      </c>
      <c r="F352" s="306"/>
      <c r="G352" s="307"/>
      <c r="H352" s="308" t="s">
        <v>1097</v>
      </c>
      <c r="I352" s="309" t="s">
        <v>1100</v>
      </c>
      <c r="J352" s="310" t="s">
        <v>270</v>
      </c>
      <c r="K352" s="287" t="s">
        <v>147</v>
      </c>
      <c r="L352" s="288" t="s">
        <v>148</v>
      </c>
      <c r="M352" s="311">
        <v>0</v>
      </c>
      <c r="N352" s="311">
        <v>0</v>
      </c>
      <c r="O352" s="311">
        <v>0</v>
      </c>
      <c r="P352" s="311">
        <v>0</v>
      </c>
      <c r="Q352" s="311">
        <v>0</v>
      </c>
      <c r="R352" s="311">
        <v>0</v>
      </c>
      <c r="S352" s="311">
        <v>0</v>
      </c>
      <c r="T352" s="312" t="s">
        <v>147</v>
      </c>
      <c r="U352" s="312"/>
      <c r="V352" s="313">
        <v>0</v>
      </c>
      <c r="W352" s="314"/>
      <c r="X352" s="314"/>
      <c r="Y352" s="315" t="s">
        <v>148</v>
      </c>
      <c r="Z352" s="316" t="s">
        <v>148</v>
      </c>
      <c r="AA352" s="313">
        <v>0</v>
      </c>
      <c r="AB352" s="312" t="s">
        <v>148</v>
      </c>
      <c r="AC352" s="317" t="s">
        <v>148</v>
      </c>
      <c r="AD352" s="318" t="s">
        <v>222</v>
      </c>
      <c r="AE352" s="319"/>
      <c r="AF352" s="320"/>
      <c r="AG352" s="311"/>
      <c r="AH352" s="137"/>
      <c r="AI352" s="321"/>
      <c r="AJ352" s="322"/>
      <c r="AK352" s="322"/>
      <c r="AL352" s="396"/>
      <c r="AM352" s="324"/>
      <c r="AN352" s="309"/>
      <c r="AO352" s="312"/>
      <c r="AP352" s="317"/>
      <c r="AQ352" s="325"/>
      <c r="AR352" s="326"/>
      <c r="AS352" s="325"/>
      <c r="AT352" s="326"/>
      <c r="AU352" s="325"/>
      <c r="AV352" s="326"/>
      <c r="AW352" s="325"/>
      <c r="AX352" s="327"/>
      <c r="AY352" s="328"/>
    </row>
    <row r="353" spans="2:51" ht="22.5" customHeight="1">
      <c r="B353" s="302" t="s">
        <v>1096</v>
      </c>
      <c r="C353" s="303" t="s">
        <v>324</v>
      </c>
      <c r="D353" s="304" t="s">
        <v>266</v>
      </c>
      <c r="E353" s="305">
        <v>0</v>
      </c>
      <c r="F353" s="306"/>
      <c r="G353" s="307"/>
      <c r="H353" s="308" t="s">
        <v>404</v>
      </c>
      <c r="I353" s="309" t="s">
        <v>1097</v>
      </c>
      <c r="J353" s="310" t="s">
        <v>404</v>
      </c>
      <c r="K353" s="287" t="s">
        <v>147</v>
      </c>
      <c r="L353" s="288" t="s">
        <v>148</v>
      </c>
      <c r="M353" s="311">
        <v>0</v>
      </c>
      <c r="N353" s="311">
        <v>0</v>
      </c>
      <c r="O353" s="311">
        <v>0</v>
      </c>
      <c r="P353" s="311">
        <v>0</v>
      </c>
      <c r="Q353" s="311">
        <v>0</v>
      </c>
      <c r="R353" s="311">
        <v>0</v>
      </c>
      <c r="S353" s="311">
        <v>0</v>
      </c>
      <c r="T353" s="312" t="s">
        <v>147</v>
      </c>
      <c r="U353" s="312"/>
      <c r="V353" s="313">
        <v>0</v>
      </c>
      <c r="W353" s="314"/>
      <c r="X353" s="314"/>
      <c r="Y353" s="315" t="s">
        <v>148</v>
      </c>
      <c r="Z353" s="316" t="s">
        <v>148</v>
      </c>
      <c r="AA353" s="313">
        <v>0</v>
      </c>
      <c r="AB353" s="312" t="s">
        <v>148</v>
      </c>
      <c r="AC353" s="317" t="s">
        <v>148</v>
      </c>
      <c r="AD353" s="329" t="s">
        <v>222</v>
      </c>
      <c r="AE353" s="319"/>
      <c r="AF353" s="320"/>
      <c r="AG353" s="311"/>
      <c r="AH353" s="137"/>
      <c r="AI353" s="321"/>
      <c r="AJ353" s="322"/>
      <c r="AK353" s="322"/>
      <c r="AL353" s="396"/>
      <c r="AM353" s="324"/>
      <c r="AN353" s="309"/>
      <c r="AO353" s="312"/>
      <c r="AP353" s="317"/>
      <c r="AQ353" s="325"/>
      <c r="AR353" s="326"/>
      <c r="AS353" s="325"/>
      <c r="AT353" s="326"/>
      <c r="AU353" s="325"/>
      <c r="AV353" s="326"/>
      <c r="AW353" s="325"/>
      <c r="AX353" s="327"/>
      <c r="AY353" s="328"/>
    </row>
    <row r="354" spans="2:51" ht="22.5" customHeight="1">
      <c r="B354" s="302" t="s">
        <v>1098</v>
      </c>
      <c r="C354" s="303" t="s">
        <v>664</v>
      </c>
      <c r="D354" s="304" t="s">
        <v>266</v>
      </c>
      <c r="E354" s="305">
        <v>0</v>
      </c>
      <c r="F354" s="306"/>
      <c r="G354" s="307"/>
      <c r="H354" s="308" t="s">
        <v>1101</v>
      </c>
      <c r="I354" s="309" t="s">
        <v>1101</v>
      </c>
      <c r="J354" s="310" t="s">
        <v>270</v>
      </c>
      <c r="K354" s="287" t="s">
        <v>147</v>
      </c>
      <c r="L354" s="288" t="s">
        <v>148</v>
      </c>
      <c r="M354" s="311">
        <v>0</v>
      </c>
      <c r="N354" s="311">
        <v>0</v>
      </c>
      <c r="O354" s="311">
        <v>0</v>
      </c>
      <c r="P354" s="311">
        <v>0</v>
      </c>
      <c r="Q354" s="311">
        <v>0</v>
      </c>
      <c r="R354" s="311">
        <v>0</v>
      </c>
      <c r="S354" s="311">
        <v>0</v>
      </c>
      <c r="T354" s="312" t="s">
        <v>147</v>
      </c>
      <c r="U354" s="312"/>
      <c r="V354" s="313">
        <v>0</v>
      </c>
      <c r="W354" s="314"/>
      <c r="X354" s="314"/>
      <c r="Y354" s="315" t="s">
        <v>148</v>
      </c>
      <c r="Z354" s="316" t="s">
        <v>148</v>
      </c>
      <c r="AA354" s="313">
        <v>0</v>
      </c>
      <c r="AB354" s="312" t="s">
        <v>148</v>
      </c>
      <c r="AC354" s="317" t="s">
        <v>148</v>
      </c>
      <c r="AD354" s="318" t="s">
        <v>222</v>
      </c>
      <c r="AE354" s="319"/>
      <c r="AF354" s="320"/>
      <c r="AG354" s="311"/>
      <c r="AH354" s="137"/>
      <c r="AI354" s="321"/>
      <c r="AJ354" s="322"/>
      <c r="AK354" s="322"/>
      <c r="AL354" s="396"/>
      <c r="AM354" s="324"/>
      <c r="AN354" s="309"/>
      <c r="AO354" s="312"/>
      <c r="AP354" s="317"/>
      <c r="AQ354" s="325"/>
      <c r="AR354" s="326"/>
      <c r="AS354" s="325"/>
      <c r="AT354" s="326"/>
      <c r="AU354" s="325"/>
      <c r="AV354" s="326"/>
      <c r="AW354" s="325"/>
      <c r="AX354" s="327"/>
      <c r="AY354" s="328"/>
    </row>
    <row r="355" spans="2:51" ht="22.5" customHeight="1">
      <c r="B355" s="302" t="s">
        <v>1098</v>
      </c>
      <c r="C355" s="303" t="s">
        <v>1102</v>
      </c>
      <c r="D355" s="304" t="s">
        <v>266</v>
      </c>
      <c r="E355" s="305">
        <v>0</v>
      </c>
      <c r="F355" s="306"/>
      <c r="G355" s="307"/>
      <c r="H355" s="308" t="s">
        <v>270</v>
      </c>
      <c r="I355" s="309" t="s">
        <v>270</v>
      </c>
      <c r="J355" s="310" t="s">
        <v>404</v>
      </c>
      <c r="K355" s="287" t="s">
        <v>147</v>
      </c>
      <c r="L355" s="288" t="s">
        <v>148</v>
      </c>
      <c r="M355" s="311">
        <v>0</v>
      </c>
      <c r="N355" s="311">
        <v>0</v>
      </c>
      <c r="O355" s="311">
        <v>0</v>
      </c>
      <c r="P355" s="311">
        <v>0</v>
      </c>
      <c r="Q355" s="311">
        <v>0</v>
      </c>
      <c r="R355" s="311">
        <v>0</v>
      </c>
      <c r="S355" s="311">
        <v>0</v>
      </c>
      <c r="T355" s="312" t="s">
        <v>147</v>
      </c>
      <c r="U355" s="312"/>
      <c r="V355" s="313">
        <v>0</v>
      </c>
      <c r="W355" s="314"/>
      <c r="X355" s="314"/>
      <c r="Y355" s="315" t="s">
        <v>148</v>
      </c>
      <c r="Z355" s="316" t="s">
        <v>148</v>
      </c>
      <c r="AA355" s="313">
        <v>0</v>
      </c>
      <c r="AB355" s="312" t="s">
        <v>148</v>
      </c>
      <c r="AC355" s="317" t="s">
        <v>148</v>
      </c>
      <c r="AD355" s="318" t="s">
        <v>222</v>
      </c>
      <c r="AE355" s="319"/>
      <c r="AF355" s="320"/>
      <c r="AG355" s="311"/>
      <c r="AH355" s="137"/>
      <c r="AI355" s="321"/>
      <c r="AJ355" s="322"/>
      <c r="AK355" s="322"/>
      <c r="AL355" s="396"/>
      <c r="AM355" s="324"/>
      <c r="AN355" s="309"/>
      <c r="AO355" s="312"/>
      <c r="AP355" s="317"/>
      <c r="AQ355" s="325"/>
      <c r="AR355" s="326"/>
      <c r="AS355" s="325"/>
      <c r="AT355" s="326"/>
      <c r="AU355" s="325"/>
      <c r="AV355" s="326"/>
      <c r="AW355" s="325"/>
      <c r="AX355" s="327"/>
      <c r="AY355" s="328"/>
    </row>
    <row r="356" spans="2:51" ht="22.5" customHeight="1">
      <c r="B356" s="302" t="s">
        <v>1096</v>
      </c>
      <c r="C356" s="303" t="s">
        <v>1103</v>
      </c>
      <c r="D356" s="304" t="s">
        <v>266</v>
      </c>
      <c r="E356" s="305">
        <v>0</v>
      </c>
      <c r="F356" s="306"/>
      <c r="G356" s="307"/>
      <c r="H356" s="308" t="s">
        <v>404</v>
      </c>
      <c r="I356" s="309" t="s">
        <v>404</v>
      </c>
      <c r="J356" s="310" t="s">
        <v>270</v>
      </c>
      <c r="K356" s="287" t="s">
        <v>147</v>
      </c>
      <c r="L356" s="288" t="s">
        <v>148</v>
      </c>
      <c r="M356" s="311">
        <v>0</v>
      </c>
      <c r="N356" s="311">
        <v>0</v>
      </c>
      <c r="O356" s="311">
        <v>0</v>
      </c>
      <c r="P356" s="311">
        <v>0</v>
      </c>
      <c r="Q356" s="311">
        <v>0</v>
      </c>
      <c r="R356" s="311">
        <v>0</v>
      </c>
      <c r="S356" s="311">
        <v>0</v>
      </c>
      <c r="T356" s="312" t="s">
        <v>147</v>
      </c>
      <c r="U356" s="312"/>
      <c r="V356" s="313">
        <v>0</v>
      </c>
      <c r="W356" s="314"/>
      <c r="X356" s="314"/>
      <c r="Y356" s="315" t="s">
        <v>148</v>
      </c>
      <c r="Z356" s="316" t="s">
        <v>148</v>
      </c>
      <c r="AA356" s="313">
        <v>0</v>
      </c>
      <c r="AB356" s="312" t="s">
        <v>148</v>
      </c>
      <c r="AC356" s="317" t="s">
        <v>148</v>
      </c>
      <c r="AD356" s="318" t="s">
        <v>222</v>
      </c>
      <c r="AE356" s="319"/>
      <c r="AF356" s="320"/>
      <c r="AG356" s="311"/>
      <c r="AH356" s="137"/>
      <c r="AI356" s="321"/>
      <c r="AJ356" s="322"/>
      <c r="AK356" s="322"/>
      <c r="AL356" s="396"/>
      <c r="AM356" s="324"/>
      <c r="AN356" s="309"/>
      <c r="AO356" s="312"/>
      <c r="AP356" s="317"/>
      <c r="AQ356" s="325"/>
      <c r="AR356" s="326"/>
      <c r="AS356" s="325"/>
      <c r="AT356" s="326"/>
      <c r="AU356" s="325"/>
      <c r="AV356" s="326"/>
      <c r="AW356" s="325"/>
      <c r="AX356" s="327"/>
      <c r="AY356" s="328"/>
    </row>
    <row r="357" spans="2:51" ht="22.5" customHeight="1">
      <c r="B357" s="302" t="s">
        <v>1098</v>
      </c>
      <c r="C357" s="303" t="s">
        <v>1104</v>
      </c>
      <c r="D357" s="304" t="s">
        <v>266</v>
      </c>
      <c r="E357" s="305">
        <v>0</v>
      </c>
      <c r="F357" s="306"/>
      <c r="G357" s="307"/>
      <c r="H357" s="308" t="s">
        <v>404</v>
      </c>
      <c r="I357" s="309" t="s">
        <v>404</v>
      </c>
      <c r="J357" s="310" t="s">
        <v>270</v>
      </c>
      <c r="K357" s="287" t="s">
        <v>147</v>
      </c>
      <c r="L357" s="288" t="s">
        <v>148</v>
      </c>
      <c r="M357" s="311">
        <v>0</v>
      </c>
      <c r="N357" s="311">
        <v>0</v>
      </c>
      <c r="O357" s="311">
        <v>0</v>
      </c>
      <c r="P357" s="311">
        <v>0</v>
      </c>
      <c r="Q357" s="311">
        <v>0</v>
      </c>
      <c r="R357" s="311">
        <v>0</v>
      </c>
      <c r="S357" s="311">
        <v>0</v>
      </c>
      <c r="T357" s="312" t="s">
        <v>147</v>
      </c>
      <c r="U357" s="312"/>
      <c r="V357" s="313">
        <v>0</v>
      </c>
      <c r="W357" s="314"/>
      <c r="X357" s="314"/>
      <c r="Y357" s="315" t="s">
        <v>148</v>
      </c>
      <c r="Z357" s="316" t="s">
        <v>148</v>
      </c>
      <c r="AA357" s="313">
        <v>0</v>
      </c>
      <c r="AB357" s="312" t="s">
        <v>148</v>
      </c>
      <c r="AC357" s="317" t="s">
        <v>148</v>
      </c>
      <c r="AD357" s="318" t="s">
        <v>222</v>
      </c>
      <c r="AE357" s="319"/>
      <c r="AF357" s="320"/>
      <c r="AG357" s="311"/>
      <c r="AH357" s="137"/>
      <c r="AI357" s="321"/>
      <c r="AJ357" s="322"/>
      <c r="AK357" s="322"/>
      <c r="AL357" s="396"/>
      <c r="AM357" s="324"/>
      <c r="AN357" s="309"/>
      <c r="AO357" s="312"/>
      <c r="AP357" s="317"/>
      <c r="AQ357" s="325"/>
      <c r="AR357" s="326"/>
      <c r="AS357" s="325"/>
      <c r="AT357" s="326"/>
      <c r="AU357" s="325"/>
      <c r="AV357" s="326"/>
      <c r="AW357" s="325"/>
      <c r="AX357" s="327"/>
      <c r="AY357" s="328"/>
    </row>
    <row r="358" spans="2:51" ht="22.5" customHeight="1">
      <c r="B358" s="302" t="s">
        <v>1096</v>
      </c>
      <c r="C358" s="303" t="s">
        <v>1071</v>
      </c>
      <c r="D358" s="304" t="s">
        <v>1087</v>
      </c>
      <c r="E358" s="305">
        <v>0</v>
      </c>
      <c r="F358" s="306"/>
      <c r="G358" s="307"/>
      <c r="H358" s="308">
        <v>5</v>
      </c>
      <c r="I358" s="309">
        <v>245</v>
      </c>
      <c r="J358" s="310" t="s">
        <v>1105</v>
      </c>
      <c r="K358" s="287" t="s">
        <v>976</v>
      </c>
      <c r="L358" s="288">
        <v>1</v>
      </c>
      <c r="M358" s="311" t="s">
        <v>548</v>
      </c>
      <c r="N358" s="311">
        <v>0</v>
      </c>
      <c r="O358" s="311" t="s">
        <v>1074</v>
      </c>
      <c r="P358" s="311" t="s">
        <v>1075</v>
      </c>
      <c r="Q358" s="311" t="s">
        <v>257</v>
      </c>
      <c r="R358" s="311" t="s">
        <v>978</v>
      </c>
      <c r="S358" s="311">
        <v>0</v>
      </c>
      <c r="T358" s="312">
        <v>48</v>
      </c>
      <c r="U358" s="312">
        <v>2</v>
      </c>
      <c r="V358" s="313">
        <v>2</v>
      </c>
      <c r="W358" s="314"/>
      <c r="X358" s="314"/>
      <c r="Y358" s="315">
        <v>2</v>
      </c>
      <c r="Z358" s="316">
        <v>2</v>
      </c>
      <c r="AA358" s="313">
        <v>0</v>
      </c>
      <c r="AB358" s="312">
        <v>117.6</v>
      </c>
      <c r="AC358" s="317">
        <v>18816</v>
      </c>
      <c r="AD358" s="318" t="s">
        <v>30</v>
      </c>
      <c r="AE358" s="319"/>
      <c r="AF358" s="320"/>
      <c r="AG358" s="311"/>
      <c r="AH358" s="137"/>
      <c r="AI358" s="321"/>
      <c r="AJ358" s="322"/>
      <c r="AK358" s="322">
        <f t="shared" si="25"/>
        <v>0</v>
      </c>
      <c r="AL358" s="323">
        <f t="shared" si="26"/>
        <v>0</v>
      </c>
      <c r="AM358" s="324"/>
      <c r="AN358" s="309">
        <f t="shared" si="27"/>
        <v>0</v>
      </c>
      <c r="AO358" s="312"/>
      <c r="AP358" s="317">
        <f t="shared" si="28"/>
        <v>0</v>
      </c>
      <c r="AQ358" s="325"/>
      <c r="AR358" s="326"/>
      <c r="AS358" s="325"/>
      <c r="AT358" s="326"/>
      <c r="AU358" s="325"/>
      <c r="AV358" s="326"/>
      <c r="AW358" s="325"/>
      <c r="AX358" s="327"/>
      <c r="AY358" s="328">
        <f t="shared" si="29"/>
        <v>0</v>
      </c>
    </row>
    <row r="359" spans="2:51" ht="22.5" customHeight="1">
      <c r="B359" s="302" t="s">
        <v>1106</v>
      </c>
      <c r="C359" s="303" t="s">
        <v>1107</v>
      </c>
      <c r="D359" s="304" t="s">
        <v>266</v>
      </c>
      <c r="E359" s="305">
        <v>0</v>
      </c>
      <c r="F359" s="306"/>
      <c r="G359" s="307"/>
      <c r="H359" s="308" t="s">
        <v>1097</v>
      </c>
      <c r="I359" s="309" t="s">
        <v>270</v>
      </c>
      <c r="J359" s="310" t="s">
        <v>270</v>
      </c>
      <c r="K359" s="287" t="s">
        <v>147</v>
      </c>
      <c r="L359" s="288" t="s">
        <v>148</v>
      </c>
      <c r="M359" s="311">
        <v>0</v>
      </c>
      <c r="N359" s="311">
        <v>0</v>
      </c>
      <c r="O359" s="311">
        <v>0</v>
      </c>
      <c r="P359" s="311">
        <v>0</v>
      </c>
      <c r="Q359" s="311">
        <v>0</v>
      </c>
      <c r="R359" s="311">
        <v>0</v>
      </c>
      <c r="S359" s="311">
        <v>0</v>
      </c>
      <c r="T359" s="312" t="s">
        <v>147</v>
      </c>
      <c r="U359" s="312"/>
      <c r="V359" s="313">
        <v>0</v>
      </c>
      <c r="W359" s="314"/>
      <c r="X359" s="314"/>
      <c r="Y359" s="315" t="s">
        <v>148</v>
      </c>
      <c r="Z359" s="316" t="s">
        <v>148</v>
      </c>
      <c r="AA359" s="313">
        <v>0</v>
      </c>
      <c r="AB359" s="312" t="s">
        <v>148</v>
      </c>
      <c r="AC359" s="317" t="s">
        <v>148</v>
      </c>
      <c r="AD359" s="318" t="s">
        <v>222</v>
      </c>
      <c r="AE359" s="319"/>
      <c r="AF359" s="320"/>
      <c r="AG359" s="311"/>
      <c r="AH359" s="137"/>
      <c r="AI359" s="321"/>
      <c r="AJ359" s="322"/>
      <c r="AK359" s="322"/>
      <c r="AL359" s="396"/>
      <c r="AM359" s="324"/>
      <c r="AN359" s="309"/>
      <c r="AO359" s="312"/>
      <c r="AP359" s="317"/>
      <c r="AQ359" s="325"/>
      <c r="AR359" s="326"/>
      <c r="AS359" s="325"/>
      <c r="AT359" s="326"/>
      <c r="AU359" s="325"/>
      <c r="AV359" s="326"/>
      <c r="AW359" s="325"/>
      <c r="AX359" s="327"/>
      <c r="AY359" s="328"/>
    </row>
    <row r="360" spans="2:51" ht="22.5" customHeight="1">
      <c r="B360" s="302" t="s">
        <v>1108</v>
      </c>
      <c r="C360" s="303" t="s">
        <v>1109</v>
      </c>
      <c r="D360" s="304" t="s">
        <v>266</v>
      </c>
      <c r="E360" s="305">
        <v>0</v>
      </c>
      <c r="F360" s="306"/>
      <c r="G360" s="307"/>
      <c r="H360" s="308" t="s">
        <v>270</v>
      </c>
      <c r="I360" s="309" t="s">
        <v>270</v>
      </c>
      <c r="J360" s="310" t="s">
        <v>404</v>
      </c>
      <c r="K360" s="287" t="s">
        <v>147</v>
      </c>
      <c r="L360" s="288" t="s">
        <v>148</v>
      </c>
      <c r="M360" s="311">
        <v>0</v>
      </c>
      <c r="N360" s="311">
        <v>0</v>
      </c>
      <c r="O360" s="311">
        <v>0</v>
      </c>
      <c r="P360" s="311">
        <v>0</v>
      </c>
      <c r="Q360" s="311">
        <v>0</v>
      </c>
      <c r="R360" s="311">
        <v>0</v>
      </c>
      <c r="S360" s="311">
        <v>0</v>
      </c>
      <c r="T360" s="312" t="s">
        <v>147</v>
      </c>
      <c r="U360" s="312"/>
      <c r="V360" s="313">
        <v>0</v>
      </c>
      <c r="W360" s="314"/>
      <c r="X360" s="314"/>
      <c r="Y360" s="315" t="s">
        <v>148</v>
      </c>
      <c r="Z360" s="316" t="s">
        <v>148</v>
      </c>
      <c r="AA360" s="313">
        <v>0</v>
      </c>
      <c r="AB360" s="312" t="s">
        <v>148</v>
      </c>
      <c r="AC360" s="317" t="s">
        <v>148</v>
      </c>
      <c r="AD360" s="318" t="s">
        <v>222</v>
      </c>
      <c r="AE360" s="319"/>
      <c r="AF360" s="320"/>
      <c r="AG360" s="311"/>
      <c r="AH360" s="137"/>
      <c r="AI360" s="321"/>
      <c r="AJ360" s="322"/>
      <c r="AK360" s="322"/>
      <c r="AL360" s="396"/>
      <c r="AM360" s="324"/>
      <c r="AN360" s="309"/>
      <c r="AO360" s="312"/>
      <c r="AP360" s="317"/>
      <c r="AQ360" s="325"/>
      <c r="AR360" s="326"/>
      <c r="AS360" s="325"/>
      <c r="AT360" s="326"/>
      <c r="AU360" s="325"/>
      <c r="AV360" s="326"/>
      <c r="AW360" s="325"/>
      <c r="AX360" s="327"/>
      <c r="AY360" s="328"/>
    </row>
    <row r="361" spans="2:51" ht="22.5" customHeight="1">
      <c r="B361" s="302" t="s">
        <v>1108</v>
      </c>
      <c r="C361" s="303" t="s">
        <v>1110</v>
      </c>
      <c r="D361" s="304" t="s">
        <v>266</v>
      </c>
      <c r="E361" s="305">
        <v>0</v>
      </c>
      <c r="F361" s="306"/>
      <c r="G361" s="307"/>
      <c r="H361" s="308" t="s">
        <v>404</v>
      </c>
      <c r="I361" s="309" t="s">
        <v>270</v>
      </c>
      <c r="J361" s="310" t="s">
        <v>270</v>
      </c>
      <c r="K361" s="287" t="s">
        <v>147</v>
      </c>
      <c r="L361" s="288" t="s">
        <v>148</v>
      </c>
      <c r="M361" s="311">
        <v>0</v>
      </c>
      <c r="N361" s="311">
        <v>0</v>
      </c>
      <c r="O361" s="311">
        <v>0</v>
      </c>
      <c r="P361" s="311">
        <v>0</v>
      </c>
      <c r="Q361" s="311">
        <v>0</v>
      </c>
      <c r="R361" s="311">
        <v>0</v>
      </c>
      <c r="S361" s="311">
        <v>0</v>
      </c>
      <c r="T361" s="312" t="s">
        <v>147</v>
      </c>
      <c r="U361" s="312"/>
      <c r="V361" s="313">
        <v>0</v>
      </c>
      <c r="W361" s="314"/>
      <c r="X361" s="314"/>
      <c r="Y361" s="315" t="s">
        <v>148</v>
      </c>
      <c r="Z361" s="316" t="s">
        <v>148</v>
      </c>
      <c r="AA361" s="313">
        <v>0</v>
      </c>
      <c r="AB361" s="312" t="s">
        <v>148</v>
      </c>
      <c r="AC361" s="317" t="s">
        <v>148</v>
      </c>
      <c r="AD361" s="318" t="s">
        <v>222</v>
      </c>
      <c r="AE361" s="319"/>
      <c r="AF361" s="320"/>
      <c r="AG361" s="311"/>
      <c r="AH361" s="137"/>
      <c r="AI361" s="321"/>
      <c r="AJ361" s="322"/>
      <c r="AK361" s="322"/>
      <c r="AL361" s="396"/>
      <c r="AM361" s="324"/>
      <c r="AN361" s="309"/>
      <c r="AO361" s="312"/>
      <c r="AP361" s="317"/>
      <c r="AQ361" s="325"/>
      <c r="AR361" s="326"/>
      <c r="AS361" s="325"/>
      <c r="AT361" s="326"/>
      <c r="AU361" s="325"/>
      <c r="AV361" s="326"/>
      <c r="AW361" s="325"/>
      <c r="AX361" s="327"/>
      <c r="AY361" s="328"/>
    </row>
    <row r="362" spans="2:51" ht="22.5" customHeight="1">
      <c r="B362" s="302" t="s">
        <v>1108</v>
      </c>
      <c r="C362" s="303" t="s">
        <v>274</v>
      </c>
      <c r="D362" s="304" t="s">
        <v>266</v>
      </c>
      <c r="E362" s="305">
        <v>0</v>
      </c>
      <c r="F362" s="306"/>
      <c r="G362" s="307"/>
      <c r="H362" s="308" t="s">
        <v>404</v>
      </c>
      <c r="I362" s="309" t="s">
        <v>270</v>
      </c>
      <c r="J362" s="310" t="s">
        <v>270</v>
      </c>
      <c r="K362" s="287" t="s">
        <v>147</v>
      </c>
      <c r="L362" s="288" t="s">
        <v>148</v>
      </c>
      <c r="M362" s="311">
        <v>0</v>
      </c>
      <c r="N362" s="311">
        <v>0</v>
      </c>
      <c r="O362" s="311">
        <v>0</v>
      </c>
      <c r="P362" s="311">
        <v>0</v>
      </c>
      <c r="Q362" s="311">
        <v>0</v>
      </c>
      <c r="R362" s="311">
        <v>0</v>
      </c>
      <c r="S362" s="311">
        <v>0</v>
      </c>
      <c r="T362" s="312" t="s">
        <v>147</v>
      </c>
      <c r="U362" s="312"/>
      <c r="V362" s="313">
        <v>0</v>
      </c>
      <c r="W362" s="314"/>
      <c r="X362" s="314"/>
      <c r="Y362" s="315" t="s">
        <v>148</v>
      </c>
      <c r="Z362" s="316" t="s">
        <v>148</v>
      </c>
      <c r="AA362" s="313">
        <v>0</v>
      </c>
      <c r="AB362" s="312" t="s">
        <v>148</v>
      </c>
      <c r="AC362" s="317" t="s">
        <v>148</v>
      </c>
      <c r="AD362" s="318" t="s">
        <v>222</v>
      </c>
      <c r="AE362" s="319"/>
      <c r="AF362" s="320"/>
      <c r="AG362" s="311"/>
      <c r="AH362" s="137"/>
      <c r="AI362" s="321"/>
      <c r="AJ362" s="322"/>
      <c r="AK362" s="322"/>
      <c r="AL362" s="396"/>
      <c r="AM362" s="324"/>
      <c r="AN362" s="309"/>
      <c r="AO362" s="312"/>
      <c r="AP362" s="317"/>
      <c r="AQ362" s="325"/>
      <c r="AR362" s="326"/>
      <c r="AS362" s="325"/>
      <c r="AT362" s="326"/>
      <c r="AU362" s="325"/>
      <c r="AV362" s="326"/>
      <c r="AW362" s="325"/>
      <c r="AX362" s="327"/>
      <c r="AY362" s="328"/>
    </row>
    <row r="363" spans="2:51" ht="22.5" customHeight="1">
      <c r="B363" s="302" t="s">
        <v>1108</v>
      </c>
      <c r="C363" s="303" t="s">
        <v>1079</v>
      </c>
      <c r="D363" s="304" t="s">
        <v>266</v>
      </c>
      <c r="E363" s="305">
        <v>0</v>
      </c>
      <c r="F363" s="306"/>
      <c r="G363" s="307"/>
      <c r="H363" s="308" t="s">
        <v>404</v>
      </c>
      <c r="I363" s="309" t="s">
        <v>270</v>
      </c>
      <c r="J363" s="310" t="s">
        <v>352</v>
      </c>
      <c r="K363" s="287" t="s">
        <v>147</v>
      </c>
      <c r="L363" s="288" t="s">
        <v>148</v>
      </c>
      <c r="M363" s="311">
        <v>0</v>
      </c>
      <c r="N363" s="311">
        <v>0</v>
      </c>
      <c r="O363" s="311">
        <v>0</v>
      </c>
      <c r="P363" s="311">
        <v>0</v>
      </c>
      <c r="Q363" s="311">
        <v>0</v>
      </c>
      <c r="R363" s="311">
        <v>0</v>
      </c>
      <c r="S363" s="311">
        <v>0</v>
      </c>
      <c r="T363" s="312" t="s">
        <v>147</v>
      </c>
      <c r="U363" s="312"/>
      <c r="V363" s="313">
        <v>0</v>
      </c>
      <c r="W363" s="314"/>
      <c r="X363" s="314"/>
      <c r="Y363" s="315" t="s">
        <v>148</v>
      </c>
      <c r="Z363" s="316" t="s">
        <v>148</v>
      </c>
      <c r="AA363" s="313">
        <v>0</v>
      </c>
      <c r="AB363" s="312" t="s">
        <v>148</v>
      </c>
      <c r="AC363" s="317" t="s">
        <v>148</v>
      </c>
      <c r="AD363" s="318" t="s">
        <v>222</v>
      </c>
      <c r="AE363" s="319"/>
      <c r="AF363" s="320"/>
      <c r="AG363" s="311"/>
      <c r="AH363" s="137"/>
      <c r="AI363" s="321"/>
      <c r="AJ363" s="322"/>
      <c r="AK363" s="322"/>
      <c r="AL363" s="396"/>
      <c r="AM363" s="324"/>
      <c r="AN363" s="309"/>
      <c r="AO363" s="312"/>
      <c r="AP363" s="317"/>
      <c r="AQ363" s="325"/>
      <c r="AR363" s="326"/>
      <c r="AS363" s="325"/>
      <c r="AT363" s="326"/>
      <c r="AU363" s="325"/>
      <c r="AV363" s="326"/>
      <c r="AW363" s="325"/>
      <c r="AX363" s="327"/>
      <c r="AY363" s="328"/>
    </row>
    <row r="364" spans="2:51" ht="22.5" customHeight="1">
      <c r="B364" s="302" t="s">
        <v>1111</v>
      </c>
      <c r="C364" s="303" t="s">
        <v>1080</v>
      </c>
      <c r="D364" s="304" t="s">
        <v>266</v>
      </c>
      <c r="E364" s="305">
        <v>0</v>
      </c>
      <c r="F364" s="306"/>
      <c r="G364" s="307"/>
      <c r="H364" s="308" t="s">
        <v>404</v>
      </c>
      <c r="I364" s="309" t="s">
        <v>270</v>
      </c>
      <c r="J364" s="310" t="s">
        <v>270</v>
      </c>
      <c r="K364" s="287" t="s">
        <v>147</v>
      </c>
      <c r="L364" s="288" t="s">
        <v>148</v>
      </c>
      <c r="M364" s="311">
        <v>0</v>
      </c>
      <c r="N364" s="311">
        <v>0</v>
      </c>
      <c r="O364" s="311">
        <v>0</v>
      </c>
      <c r="P364" s="311">
        <v>0</v>
      </c>
      <c r="Q364" s="311">
        <v>0</v>
      </c>
      <c r="R364" s="311">
        <v>0</v>
      </c>
      <c r="S364" s="311">
        <v>0</v>
      </c>
      <c r="T364" s="312" t="s">
        <v>147</v>
      </c>
      <c r="U364" s="312"/>
      <c r="V364" s="313">
        <v>0</v>
      </c>
      <c r="W364" s="314"/>
      <c r="X364" s="314"/>
      <c r="Y364" s="315" t="s">
        <v>148</v>
      </c>
      <c r="Z364" s="316" t="s">
        <v>148</v>
      </c>
      <c r="AA364" s="313">
        <v>0</v>
      </c>
      <c r="AB364" s="312" t="s">
        <v>148</v>
      </c>
      <c r="AC364" s="317" t="s">
        <v>148</v>
      </c>
      <c r="AD364" s="318" t="s">
        <v>222</v>
      </c>
      <c r="AE364" s="319"/>
      <c r="AF364" s="320"/>
      <c r="AG364" s="311"/>
      <c r="AH364" s="137"/>
      <c r="AI364" s="321"/>
      <c r="AJ364" s="322"/>
      <c r="AK364" s="322"/>
      <c r="AL364" s="396"/>
      <c r="AM364" s="324"/>
      <c r="AN364" s="309"/>
      <c r="AO364" s="312"/>
      <c r="AP364" s="317"/>
      <c r="AQ364" s="325"/>
      <c r="AR364" s="326"/>
      <c r="AS364" s="325"/>
      <c r="AT364" s="326"/>
      <c r="AU364" s="325"/>
      <c r="AV364" s="326"/>
      <c r="AW364" s="325"/>
      <c r="AX364" s="327"/>
      <c r="AY364" s="328"/>
    </row>
    <row r="365" spans="2:51" ht="22.5" customHeight="1">
      <c r="B365" s="302" t="s">
        <v>1108</v>
      </c>
      <c r="C365" s="303" t="s">
        <v>1081</v>
      </c>
      <c r="D365" s="304" t="s">
        <v>266</v>
      </c>
      <c r="E365" s="305">
        <v>0</v>
      </c>
      <c r="F365" s="306"/>
      <c r="G365" s="307"/>
      <c r="H365" s="308" t="s">
        <v>270</v>
      </c>
      <c r="I365" s="309" t="s">
        <v>270</v>
      </c>
      <c r="J365" s="310" t="s">
        <v>270</v>
      </c>
      <c r="K365" s="287" t="s">
        <v>147</v>
      </c>
      <c r="L365" s="288" t="s">
        <v>148</v>
      </c>
      <c r="M365" s="311">
        <v>0</v>
      </c>
      <c r="N365" s="311">
        <v>0</v>
      </c>
      <c r="O365" s="311">
        <v>0</v>
      </c>
      <c r="P365" s="311">
        <v>0</v>
      </c>
      <c r="Q365" s="311">
        <v>0</v>
      </c>
      <c r="R365" s="311">
        <v>0</v>
      </c>
      <c r="S365" s="311">
        <v>0</v>
      </c>
      <c r="T365" s="312" t="s">
        <v>147</v>
      </c>
      <c r="U365" s="312"/>
      <c r="V365" s="313">
        <v>0</v>
      </c>
      <c r="W365" s="314"/>
      <c r="X365" s="314"/>
      <c r="Y365" s="315" t="s">
        <v>148</v>
      </c>
      <c r="Z365" s="316" t="s">
        <v>148</v>
      </c>
      <c r="AA365" s="313">
        <v>0</v>
      </c>
      <c r="AB365" s="312" t="s">
        <v>148</v>
      </c>
      <c r="AC365" s="317" t="s">
        <v>148</v>
      </c>
      <c r="AD365" s="318" t="s">
        <v>222</v>
      </c>
      <c r="AE365" s="319"/>
      <c r="AF365" s="320"/>
      <c r="AG365" s="311"/>
      <c r="AH365" s="137"/>
      <c r="AI365" s="321"/>
      <c r="AJ365" s="322"/>
      <c r="AK365" s="322"/>
      <c r="AL365" s="396"/>
      <c r="AM365" s="324"/>
      <c r="AN365" s="309"/>
      <c r="AO365" s="312"/>
      <c r="AP365" s="317"/>
      <c r="AQ365" s="325"/>
      <c r="AR365" s="326"/>
      <c r="AS365" s="325"/>
      <c r="AT365" s="326"/>
      <c r="AU365" s="325"/>
      <c r="AV365" s="326"/>
      <c r="AW365" s="325"/>
      <c r="AX365" s="327"/>
      <c r="AY365" s="328"/>
    </row>
    <row r="366" spans="2:51" ht="22.5" customHeight="1">
      <c r="B366" s="302" t="s">
        <v>1111</v>
      </c>
      <c r="C366" s="303" t="s">
        <v>1082</v>
      </c>
      <c r="D366" s="304" t="s">
        <v>266</v>
      </c>
      <c r="E366" s="305">
        <v>0</v>
      </c>
      <c r="F366" s="306"/>
      <c r="G366" s="307"/>
      <c r="H366" s="308" t="s">
        <v>270</v>
      </c>
      <c r="I366" s="309" t="s">
        <v>270</v>
      </c>
      <c r="J366" s="310" t="s">
        <v>270</v>
      </c>
      <c r="K366" s="287" t="s">
        <v>147</v>
      </c>
      <c r="L366" s="288" t="s">
        <v>148</v>
      </c>
      <c r="M366" s="311">
        <v>0</v>
      </c>
      <c r="N366" s="311">
        <v>0</v>
      </c>
      <c r="O366" s="311">
        <v>0</v>
      </c>
      <c r="P366" s="311">
        <v>0</v>
      </c>
      <c r="Q366" s="311">
        <v>0</v>
      </c>
      <c r="R366" s="311">
        <v>0</v>
      </c>
      <c r="S366" s="311">
        <v>0</v>
      </c>
      <c r="T366" s="312" t="s">
        <v>147</v>
      </c>
      <c r="U366" s="312"/>
      <c r="V366" s="313">
        <v>0</v>
      </c>
      <c r="W366" s="314"/>
      <c r="X366" s="314"/>
      <c r="Y366" s="315" t="s">
        <v>148</v>
      </c>
      <c r="Z366" s="316" t="s">
        <v>148</v>
      </c>
      <c r="AA366" s="313">
        <v>0</v>
      </c>
      <c r="AB366" s="312" t="s">
        <v>148</v>
      </c>
      <c r="AC366" s="317" t="s">
        <v>148</v>
      </c>
      <c r="AD366" s="329" t="s">
        <v>222</v>
      </c>
      <c r="AE366" s="319"/>
      <c r="AF366" s="320"/>
      <c r="AG366" s="311"/>
      <c r="AH366" s="137"/>
      <c r="AI366" s="321"/>
      <c r="AJ366" s="322"/>
      <c r="AK366" s="322"/>
      <c r="AL366" s="396"/>
      <c r="AM366" s="324"/>
      <c r="AN366" s="309"/>
      <c r="AO366" s="312"/>
      <c r="AP366" s="317"/>
      <c r="AQ366" s="325"/>
      <c r="AR366" s="326"/>
      <c r="AS366" s="325"/>
      <c r="AT366" s="326"/>
      <c r="AU366" s="325"/>
      <c r="AV366" s="326"/>
      <c r="AW366" s="325"/>
      <c r="AX366" s="327"/>
      <c r="AY366" s="328"/>
    </row>
    <row r="367" spans="2:51" ht="22.5" customHeight="1">
      <c r="B367" s="302" t="s">
        <v>1108</v>
      </c>
      <c r="C367" s="303" t="s">
        <v>1066</v>
      </c>
      <c r="D367" s="304" t="s">
        <v>266</v>
      </c>
      <c r="E367" s="305">
        <v>0</v>
      </c>
      <c r="F367" s="306"/>
      <c r="G367" s="307"/>
      <c r="H367" s="308" t="s">
        <v>1097</v>
      </c>
      <c r="I367" s="309" t="s">
        <v>270</v>
      </c>
      <c r="J367" s="310" t="s">
        <v>1097</v>
      </c>
      <c r="K367" s="287" t="s">
        <v>147</v>
      </c>
      <c r="L367" s="288" t="s">
        <v>148</v>
      </c>
      <c r="M367" s="311">
        <v>0</v>
      </c>
      <c r="N367" s="311">
        <v>0</v>
      </c>
      <c r="O367" s="311">
        <v>0</v>
      </c>
      <c r="P367" s="311">
        <v>0</v>
      </c>
      <c r="Q367" s="311">
        <v>0</v>
      </c>
      <c r="R367" s="311">
        <v>0</v>
      </c>
      <c r="S367" s="311">
        <v>0</v>
      </c>
      <c r="T367" s="312" t="s">
        <v>147</v>
      </c>
      <c r="U367" s="312"/>
      <c r="V367" s="313">
        <v>0</v>
      </c>
      <c r="W367" s="314"/>
      <c r="X367" s="314"/>
      <c r="Y367" s="315" t="s">
        <v>148</v>
      </c>
      <c r="Z367" s="316" t="s">
        <v>148</v>
      </c>
      <c r="AA367" s="313">
        <v>0</v>
      </c>
      <c r="AB367" s="312" t="s">
        <v>148</v>
      </c>
      <c r="AC367" s="317" t="s">
        <v>148</v>
      </c>
      <c r="AD367" s="318" t="s">
        <v>222</v>
      </c>
      <c r="AE367" s="319"/>
      <c r="AF367" s="320"/>
      <c r="AG367" s="311"/>
      <c r="AH367" s="137"/>
      <c r="AI367" s="321"/>
      <c r="AJ367" s="322"/>
      <c r="AK367" s="322"/>
      <c r="AL367" s="396"/>
      <c r="AM367" s="324"/>
      <c r="AN367" s="309"/>
      <c r="AO367" s="312"/>
      <c r="AP367" s="317"/>
      <c r="AQ367" s="325"/>
      <c r="AR367" s="326"/>
      <c r="AS367" s="325"/>
      <c r="AT367" s="326"/>
      <c r="AU367" s="325"/>
      <c r="AV367" s="326"/>
      <c r="AW367" s="325"/>
      <c r="AX367" s="327"/>
      <c r="AY367" s="328"/>
    </row>
    <row r="368" spans="2:51" ht="22.5" customHeight="1">
      <c r="B368" s="302" t="s">
        <v>1108</v>
      </c>
      <c r="C368" s="303" t="s">
        <v>1083</v>
      </c>
      <c r="D368" s="304" t="s">
        <v>266</v>
      </c>
      <c r="E368" s="305">
        <v>0</v>
      </c>
      <c r="F368" s="306"/>
      <c r="G368" s="307"/>
      <c r="H368" s="308" t="s">
        <v>270</v>
      </c>
      <c r="I368" s="309" t="s">
        <v>404</v>
      </c>
      <c r="J368" s="310" t="s">
        <v>404</v>
      </c>
      <c r="K368" s="287" t="s">
        <v>147</v>
      </c>
      <c r="L368" s="288" t="s">
        <v>148</v>
      </c>
      <c r="M368" s="311">
        <v>0</v>
      </c>
      <c r="N368" s="311">
        <v>0</v>
      </c>
      <c r="O368" s="311">
        <v>0</v>
      </c>
      <c r="P368" s="311">
        <v>0</v>
      </c>
      <c r="Q368" s="311">
        <v>0</v>
      </c>
      <c r="R368" s="311">
        <v>0</v>
      </c>
      <c r="S368" s="311">
        <v>0</v>
      </c>
      <c r="T368" s="312" t="s">
        <v>147</v>
      </c>
      <c r="U368" s="312"/>
      <c r="V368" s="313">
        <v>0</v>
      </c>
      <c r="W368" s="314"/>
      <c r="X368" s="314"/>
      <c r="Y368" s="315" t="s">
        <v>148</v>
      </c>
      <c r="Z368" s="316" t="s">
        <v>148</v>
      </c>
      <c r="AA368" s="313">
        <v>0</v>
      </c>
      <c r="AB368" s="312" t="s">
        <v>148</v>
      </c>
      <c r="AC368" s="317" t="s">
        <v>148</v>
      </c>
      <c r="AD368" s="318" t="s">
        <v>222</v>
      </c>
      <c r="AE368" s="319"/>
      <c r="AF368" s="320"/>
      <c r="AG368" s="311"/>
      <c r="AH368" s="137"/>
      <c r="AI368" s="321"/>
      <c r="AJ368" s="322"/>
      <c r="AK368" s="322"/>
      <c r="AL368" s="396"/>
      <c r="AM368" s="324"/>
      <c r="AN368" s="309"/>
      <c r="AO368" s="312"/>
      <c r="AP368" s="317"/>
      <c r="AQ368" s="325"/>
      <c r="AR368" s="326"/>
      <c r="AS368" s="325"/>
      <c r="AT368" s="326"/>
      <c r="AU368" s="325"/>
      <c r="AV368" s="326"/>
      <c r="AW368" s="325"/>
      <c r="AX368" s="327"/>
      <c r="AY368" s="328"/>
    </row>
    <row r="369" spans="2:51" ht="22.5" customHeight="1">
      <c r="B369" s="302" t="s">
        <v>1108</v>
      </c>
      <c r="C369" s="303" t="s">
        <v>324</v>
      </c>
      <c r="D369" s="304" t="s">
        <v>266</v>
      </c>
      <c r="E369" s="305">
        <v>0</v>
      </c>
      <c r="F369" s="306"/>
      <c r="G369" s="307"/>
      <c r="H369" s="308" t="s">
        <v>1097</v>
      </c>
      <c r="I369" s="309" t="s">
        <v>1097</v>
      </c>
      <c r="J369" s="310" t="s">
        <v>270</v>
      </c>
      <c r="K369" s="287" t="s">
        <v>147</v>
      </c>
      <c r="L369" s="288" t="s">
        <v>148</v>
      </c>
      <c r="M369" s="311">
        <v>0</v>
      </c>
      <c r="N369" s="311">
        <v>0</v>
      </c>
      <c r="O369" s="311">
        <v>0</v>
      </c>
      <c r="P369" s="311">
        <v>0</v>
      </c>
      <c r="Q369" s="311">
        <v>0</v>
      </c>
      <c r="R369" s="311">
        <v>0</v>
      </c>
      <c r="S369" s="311">
        <v>0</v>
      </c>
      <c r="T369" s="312" t="s">
        <v>147</v>
      </c>
      <c r="U369" s="312"/>
      <c r="V369" s="313">
        <v>0</v>
      </c>
      <c r="W369" s="314"/>
      <c r="X369" s="314"/>
      <c r="Y369" s="315" t="s">
        <v>148</v>
      </c>
      <c r="Z369" s="316" t="s">
        <v>148</v>
      </c>
      <c r="AA369" s="313">
        <v>0</v>
      </c>
      <c r="AB369" s="312" t="s">
        <v>148</v>
      </c>
      <c r="AC369" s="317" t="s">
        <v>148</v>
      </c>
      <c r="AD369" s="318" t="s">
        <v>222</v>
      </c>
      <c r="AE369" s="319"/>
      <c r="AF369" s="320"/>
      <c r="AG369" s="311"/>
      <c r="AH369" s="137"/>
      <c r="AI369" s="321"/>
      <c r="AJ369" s="322"/>
      <c r="AK369" s="322"/>
      <c r="AL369" s="396"/>
      <c r="AM369" s="324"/>
      <c r="AN369" s="309"/>
      <c r="AO369" s="312"/>
      <c r="AP369" s="317"/>
      <c r="AQ369" s="325"/>
      <c r="AR369" s="326"/>
      <c r="AS369" s="325"/>
      <c r="AT369" s="326"/>
      <c r="AU369" s="325"/>
      <c r="AV369" s="326"/>
      <c r="AW369" s="325"/>
      <c r="AX369" s="327"/>
      <c r="AY369" s="328"/>
    </row>
    <row r="370" spans="2:51" ht="22.5" customHeight="1">
      <c r="B370" s="302" t="s">
        <v>1108</v>
      </c>
      <c r="C370" s="303" t="s">
        <v>664</v>
      </c>
      <c r="D370" s="304" t="s">
        <v>266</v>
      </c>
      <c r="E370" s="305">
        <v>0</v>
      </c>
      <c r="F370" s="306"/>
      <c r="G370" s="307"/>
      <c r="H370" s="308" t="s">
        <v>270</v>
      </c>
      <c r="I370" s="309" t="s">
        <v>404</v>
      </c>
      <c r="J370" s="310" t="s">
        <v>270</v>
      </c>
      <c r="K370" s="287" t="s">
        <v>147</v>
      </c>
      <c r="L370" s="288" t="s">
        <v>148</v>
      </c>
      <c r="M370" s="311">
        <v>0</v>
      </c>
      <c r="N370" s="311">
        <v>0</v>
      </c>
      <c r="O370" s="311">
        <v>0</v>
      </c>
      <c r="P370" s="311">
        <v>0</v>
      </c>
      <c r="Q370" s="311">
        <v>0</v>
      </c>
      <c r="R370" s="311">
        <v>0</v>
      </c>
      <c r="S370" s="311">
        <v>0</v>
      </c>
      <c r="T370" s="312" t="s">
        <v>147</v>
      </c>
      <c r="U370" s="312"/>
      <c r="V370" s="313">
        <v>0</v>
      </c>
      <c r="W370" s="314"/>
      <c r="X370" s="314"/>
      <c r="Y370" s="315" t="s">
        <v>148</v>
      </c>
      <c r="Z370" s="316" t="s">
        <v>148</v>
      </c>
      <c r="AA370" s="313">
        <v>0</v>
      </c>
      <c r="AB370" s="312" t="s">
        <v>148</v>
      </c>
      <c r="AC370" s="317" t="s">
        <v>148</v>
      </c>
      <c r="AD370" s="318" t="s">
        <v>222</v>
      </c>
      <c r="AE370" s="319"/>
      <c r="AF370" s="320"/>
      <c r="AG370" s="311"/>
      <c r="AH370" s="137"/>
      <c r="AI370" s="321"/>
      <c r="AJ370" s="322"/>
      <c r="AK370" s="322"/>
      <c r="AL370" s="396"/>
      <c r="AM370" s="324"/>
      <c r="AN370" s="309"/>
      <c r="AO370" s="312"/>
      <c r="AP370" s="317"/>
      <c r="AQ370" s="325"/>
      <c r="AR370" s="326"/>
      <c r="AS370" s="325"/>
      <c r="AT370" s="326"/>
      <c r="AU370" s="325"/>
      <c r="AV370" s="326"/>
      <c r="AW370" s="325"/>
      <c r="AX370" s="327"/>
      <c r="AY370" s="328"/>
    </row>
    <row r="371" spans="2:51" ht="22.5" customHeight="1">
      <c r="B371" s="302" t="s">
        <v>1108</v>
      </c>
      <c r="C371" s="303" t="s">
        <v>1112</v>
      </c>
      <c r="D371" s="304" t="s">
        <v>266</v>
      </c>
      <c r="E371" s="305">
        <v>0</v>
      </c>
      <c r="F371" s="306"/>
      <c r="G371" s="307"/>
      <c r="H371" s="308" t="s">
        <v>404</v>
      </c>
      <c r="I371" s="309" t="s">
        <v>404</v>
      </c>
      <c r="J371" s="310" t="s">
        <v>270</v>
      </c>
      <c r="K371" s="287" t="s">
        <v>147</v>
      </c>
      <c r="L371" s="288" t="s">
        <v>148</v>
      </c>
      <c r="M371" s="311">
        <v>0</v>
      </c>
      <c r="N371" s="311">
        <v>0</v>
      </c>
      <c r="O371" s="311">
        <v>0</v>
      </c>
      <c r="P371" s="311">
        <v>0</v>
      </c>
      <c r="Q371" s="311">
        <v>0</v>
      </c>
      <c r="R371" s="311">
        <v>0</v>
      </c>
      <c r="S371" s="311">
        <v>0</v>
      </c>
      <c r="T371" s="312" t="s">
        <v>147</v>
      </c>
      <c r="U371" s="312"/>
      <c r="V371" s="313">
        <v>0</v>
      </c>
      <c r="W371" s="314"/>
      <c r="X371" s="314"/>
      <c r="Y371" s="315" t="s">
        <v>148</v>
      </c>
      <c r="Z371" s="316" t="s">
        <v>148</v>
      </c>
      <c r="AA371" s="313">
        <v>0</v>
      </c>
      <c r="AB371" s="312" t="s">
        <v>148</v>
      </c>
      <c r="AC371" s="317" t="s">
        <v>148</v>
      </c>
      <c r="AD371" s="318" t="s">
        <v>222</v>
      </c>
      <c r="AE371" s="319"/>
      <c r="AF371" s="320"/>
      <c r="AG371" s="311"/>
      <c r="AH371" s="137"/>
      <c r="AI371" s="321"/>
      <c r="AJ371" s="322"/>
      <c r="AK371" s="322"/>
      <c r="AL371" s="396"/>
      <c r="AM371" s="324"/>
      <c r="AN371" s="309"/>
      <c r="AO371" s="312"/>
      <c r="AP371" s="317"/>
      <c r="AQ371" s="325"/>
      <c r="AR371" s="326"/>
      <c r="AS371" s="325"/>
      <c r="AT371" s="326"/>
      <c r="AU371" s="325"/>
      <c r="AV371" s="326"/>
      <c r="AW371" s="325"/>
      <c r="AX371" s="327"/>
      <c r="AY371" s="328"/>
    </row>
    <row r="372" spans="2:51" ht="22.5" customHeight="1">
      <c r="B372" s="302" t="s">
        <v>1108</v>
      </c>
      <c r="C372" s="303" t="s">
        <v>1113</v>
      </c>
      <c r="D372" s="304" t="s">
        <v>266</v>
      </c>
      <c r="E372" s="305">
        <v>0</v>
      </c>
      <c r="F372" s="306"/>
      <c r="G372" s="307"/>
      <c r="H372" s="308" t="s">
        <v>270</v>
      </c>
      <c r="I372" s="309" t="s">
        <v>270</v>
      </c>
      <c r="J372" s="310" t="s">
        <v>270</v>
      </c>
      <c r="K372" s="287" t="s">
        <v>147</v>
      </c>
      <c r="L372" s="288" t="s">
        <v>148</v>
      </c>
      <c r="M372" s="311">
        <v>0</v>
      </c>
      <c r="N372" s="311">
        <v>0</v>
      </c>
      <c r="O372" s="311">
        <v>0</v>
      </c>
      <c r="P372" s="311">
        <v>0</v>
      </c>
      <c r="Q372" s="311">
        <v>0</v>
      </c>
      <c r="R372" s="311">
        <v>0</v>
      </c>
      <c r="S372" s="311">
        <v>0</v>
      </c>
      <c r="T372" s="312" t="s">
        <v>147</v>
      </c>
      <c r="U372" s="312"/>
      <c r="V372" s="313">
        <v>0</v>
      </c>
      <c r="W372" s="314"/>
      <c r="X372" s="314"/>
      <c r="Y372" s="315" t="s">
        <v>148</v>
      </c>
      <c r="Z372" s="316" t="s">
        <v>148</v>
      </c>
      <c r="AA372" s="313">
        <v>0</v>
      </c>
      <c r="AB372" s="312" t="s">
        <v>148</v>
      </c>
      <c r="AC372" s="317" t="s">
        <v>148</v>
      </c>
      <c r="AD372" s="318" t="s">
        <v>222</v>
      </c>
      <c r="AE372" s="319"/>
      <c r="AF372" s="320"/>
      <c r="AG372" s="311"/>
      <c r="AH372" s="137"/>
      <c r="AI372" s="321"/>
      <c r="AJ372" s="322"/>
      <c r="AK372" s="322"/>
      <c r="AL372" s="396"/>
      <c r="AM372" s="324"/>
      <c r="AN372" s="309"/>
      <c r="AO372" s="312"/>
      <c r="AP372" s="317"/>
      <c r="AQ372" s="325"/>
      <c r="AR372" s="326"/>
      <c r="AS372" s="325"/>
      <c r="AT372" s="326"/>
      <c r="AU372" s="325"/>
      <c r="AV372" s="326"/>
      <c r="AW372" s="325"/>
      <c r="AX372" s="327"/>
      <c r="AY372" s="328"/>
    </row>
    <row r="373" spans="2:51" ht="22.5" customHeight="1">
      <c r="B373" s="302" t="s">
        <v>1108</v>
      </c>
      <c r="C373" s="303" t="s">
        <v>1071</v>
      </c>
      <c r="D373" s="304" t="s">
        <v>1087</v>
      </c>
      <c r="E373" s="305">
        <v>0</v>
      </c>
      <c r="F373" s="306"/>
      <c r="G373" s="307"/>
      <c r="H373" s="308">
        <v>5</v>
      </c>
      <c r="I373" s="309">
        <v>245</v>
      </c>
      <c r="J373" s="310" t="s">
        <v>1114</v>
      </c>
      <c r="K373" s="287" t="s">
        <v>976</v>
      </c>
      <c r="L373" s="288">
        <v>1</v>
      </c>
      <c r="M373" s="311" t="s">
        <v>548</v>
      </c>
      <c r="N373" s="311">
        <v>0</v>
      </c>
      <c r="O373" s="311" t="s">
        <v>1074</v>
      </c>
      <c r="P373" s="311" t="s">
        <v>1075</v>
      </c>
      <c r="Q373" s="311" t="s">
        <v>257</v>
      </c>
      <c r="R373" s="311" t="s">
        <v>978</v>
      </c>
      <c r="S373" s="311">
        <v>0</v>
      </c>
      <c r="T373" s="312">
        <v>48</v>
      </c>
      <c r="U373" s="312">
        <v>2</v>
      </c>
      <c r="V373" s="313">
        <v>2</v>
      </c>
      <c r="W373" s="314"/>
      <c r="X373" s="314"/>
      <c r="Y373" s="315">
        <v>2</v>
      </c>
      <c r="Z373" s="316">
        <v>2</v>
      </c>
      <c r="AA373" s="313">
        <v>0</v>
      </c>
      <c r="AB373" s="312">
        <v>117.6</v>
      </c>
      <c r="AC373" s="317">
        <v>18816</v>
      </c>
      <c r="AD373" s="318" t="s">
        <v>30</v>
      </c>
      <c r="AE373" s="319"/>
      <c r="AF373" s="320"/>
      <c r="AG373" s="311"/>
      <c r="AH373" s="137"/>
      <c r="AI373" s="321"/>
      <c r="AJ373" s="322"/>
      <c r="AK373" s="322">
        <f t="shared" si="25"/>
        <v>0</v>
      </c>
      <c r="AL373" s="323">
        <f t="shared" si="26"/>
        <v>0</v>
      </c>
      <c r="AM373" s="324"/>
      <c r="AN373" s="309">
        <f t="shared" si="27"/>
        <v>0</v>
      </c>
      <c r="AO373" s="312"/>
      <c r="AP373" s="317">
        <f t="shared" si="28"/>
        <v>0</v>
      </c>
      <c r="AQ373" s="325"/>
      <c r="AR373" s="326"/>
      <c r="AS373" s="325"/>
      <c r="AT373" s="326"/>
      <c r="AU373" s="325"/>
      <c r="AV373" s="326"/>
      <c r="AW373" s="325"/>
      <c r="AX373" s="327"/>
      <c r="AY373" s="328">
        <f t="shared" si="29"/>
        <v>0</v>
      </c>
    </row>
    <row r="374" spans="2:51" ht="22.5" customHeight="1">
      <c r="B374" s="404" t="s">
        <v>495</v>
      </c>
      <c r="C374" s="303"/>
      <c r="D374" s="304"/>
      <c r="E374" s="305">
        <v>0</v>
      </c>
      <c r="F374" s="306"/>
      <c r="G374" s="307"/>
      <c r="H374" s="308"/>
      <c r="I374" s="309"/>
      <c r="J374" s="310" t="s">
        <v>270</v>
      </c>
      <c r="K374" s="287" t="s">
        <v>147</v>
      </c>
      <c r="L374" s="288" t="s">
        <v>148</v>
      </c>
      <c r="M374" s="311">
        <v>0</v>
      </c>
      <c r="N374" s="311">
        <v>0</v>
      </c>
      <c r="O374" s="311">
        <v>0</v>
      </c>
      <c r="P374" s="311">
        <v>0</v>
      </c>
      <c r="Q374" s="311">
        <v>0</v>
      </c>
      <c r="R374" s="311">
        <v>0</v>
      </c>
      <c r="S374" s="311">
        <v>0</v>
      </c>
      <c r="T374" s="312" t="s">
        <v>147</v>
      </c>
      <c r="U374" s="312"/>
      <c r="V374" s="313">
        <v>0</v>
      </c>
      <c r="W374" s="314"/>
      <c r="X374" s="314"/>
      <c r="Y374" s="315" t="s">
        <v>148</v>
      </c>
      <c r="Z374" s="316" t="s">
        <v>148</v>
      </c>
      <c r="AA374" s="313">
        <v>0</v>
      </c>
      <c r="AB374" s="312" t="s">
        <v>148</v>
      </c>
      <c r="AC374" s="317" t="s">
        <v>148</v>
      </c>
      <c r="AD374" s="318">
        <v>0</v>
      </c>
      <c r="AE374" s="319"/>
      <c r="AF374" s="320"/>
      <c r="AG374" s="311"/>
      <c r="AH374" s="137"/>
      <c r="AI374" s="321"/>
      <c r="AJ374" s="322"/>
      <c r="AK374" s="322"/>
      <c r="AL374" s="323"/>
      <c r="AM374" s="324"/>
      <c r="AN374" s="309"/>
      <c r="AO374" s="312"/>
      <c r="AP374" s="317"/>
      <c r="AQ374" s="325"/>
      <c r="AR374" s="326"/>
      <c r="AS374" s="325"/>
      <c r="AT374" s="326"/>
      <c r="AU374" s="325"/>
      <c r="AV374" s="326"/>
      <c r="AW374" s="325"/>
      <c r="AX374" s="327"/>
      <c r="AY374" s="328"/>
    </row>
    <row r="375" spans="2:51" ht="22.5" customHeight="1">
      <c r="B375" s="302" t="s">
        <v>495</v>
      </c>
      <c r="C375" s="303" t="s">
        <v>1115</v>
      </c>
      <c r="D375" s="304"/>
      <c r="E375" s="305">
        <v>0</v>
      </c>
      <c r="F375" s="306"/>
      <c r="G375" s="307" t="s">
        <v>1116</v>
      </c>
      <c r="H375" s="308">
        <v>6</v>
      </c>
      <c r="I375" s="309">
        <v>245</v>
      </c>
      <c r="J375" s="310" t="s">
        <v>1117</v>
      </c>
      <c r="K375" s="287" t="s">
        <v>1118</v>
      </c>
      <c r="L375" s="288">
        <v>1</v>
      </c>
      <c r="M375" s="311" t="s">
        <v>1119</v>
      </c>
      <c r="N375" s="311" t="s">
        <v>1022</v>
      </c>
      <c r="O375" s="311">
        <v>0</v>
      </c>
      <c r="P375" s="311" t="s">
        <v>778</v>
      </c>
      <c r="Q375" s="311" t="s">
        <v>124</v>
      </c>
      <c r="R375" s="311">
        <v>0</v>
      </c>
      <c r="S375" s="311">
        <v>0</v>
      </c>
      <c r="T375" s="312">
        <v>330</v>
      </c>
      <c r="U375" s="312">
        <v>1</v>
      </c>
      <c r="V375" s="313">
        <v>1</v>
      </c>
      <c r="W375" s="314"/>
      <c r="X375" s="314"/>
      <c r="Y375" s="315">
        <v>1</v>
      </c>
      <c r="Z375" s="316">
        <v>1</v>
      </c>
      <c r="AA375" s="313">
        <v>0</v>
      </c>
      <c r="AB375" s="312">
        <v>485.1</v>
      </c>
      <c r="AC375" s="317">
        <v>77616</v>
      </c>
      <c r="AD375" s="318" t="s">
        <v>30</v>
      </c>
      <c r="AE375" s="319"/>
      <c r="AF375" s="320"/>
      <c r="AG375" s="311"/>
      <c r="AH375" s="137"/>
      <c r="AI375" s="321"/>
      <c r="AJ375" s="322"/>
      <c r="AK375" s="322">
        <f t="shared" si="25"/>
        <v>0</v>
      </c>
      <c r="AL375" s="323">
        <f t="shared" si="26"/>
        <v>0</v>
      </c>
      <c r="AM375" s="324"/>
      <c r="AN375" s="309">
        <f t="shared" si="27"/>
        <v>0</v>
      </c>
      <c r="AO375" s="312"/>
      <c r="AP375" s="317">
        <f t="shared" si="28"/>
        <v>0</v>
      </c>
      <c r="AQ375" s="325"/>
      <c r="AR375" s="326"/>
      <c r="AS375" s="325"/>
      <c r="AT375" s="326"/>
      <c r="AU375" s="325"/>
      <c r="AV375" s="326"/>
      <c r="AW375" s="325"/>
      <c r="AX375" s="327"/>
      <c r="AY375" s="328">
        <f t="shared" si="29"/>
        <v>0</v>
      </c>
    </row>
    <row r="376" spans="2:51" ht="22.5" customHeight="1">
      <c r="B376" s="302" t="s">
        <v>495</v>
      </c>
      <c r="C376" s="303" t="s">
        <v>1115</v>
      </c>
      <c r="D376" s="402"/>
      <c r="E376" s="305">
        <v>0</v>
      </c>
      <c r="F376" s="306"/>
      <c r="G376" s="307"/>
      <c r="H376" s="308">
        <v>6</v>
      </c>
      <c r="I376" s="309">
        <v>245</v>
      </c>
      <c r="J376" s="310" t="s">
        <v>1120</v>
      </c>
      <c r="K376" s="287" t="s">
        <v>1118</v>
      </c>
      <c r="L376" s="288">
        <v>1</v>
      </c>
      <c r="M376" s="311" t="s">
        <v>1121</v>
      </c>
      <c r="N376" s="311">
        <v>0</v>
      </c>
      <c r="O376" s="311">
        <v>0</v>
      </c>
      <c r="P376" s="311" t="s">
        <v>124</v>
      </c>
      <c r="Q376" s="311">
        <v>0</v>
      </c>
      <c r="R376" s="311">
        <v>0</v>
      </c>
      <c r="S376" s="311">
        <v>0</v>
      </c>
      <c r="T376" s="312">
        <v>275</v>
      </c>
      <c r="U376" s="312">
        <v>2</v>
      </c>
      <c r="V376" s="313">
        <v>2</v>
      </c>
      <c r="W376" s="314"/>
      <c r="X376" s="314"/>
      <c r="Y376" s="315">
        <v>2</v>
      </c>
      <c r="Z376" s="316">
        <v>2</v>
      </c>
      <c r="AA376" s="313">
        <v>0</v>
      </c>
      <c r="AB376" s="312">
        <v>808.50000000000011</v>
      </c>
      <c r="AC376" s="317">
        <v>129360.00000000001</v>
      </c>
      <c r="AD376" s="318" t="s">
        <v>30</v>
      </c>
      <c r="AE376" s="319"/>
      <c r="AF376" s="320"/>
      <c r="AG376" s="311"/>
      <c r="AH376" s="137"/>
      <c r="AI376" s="321"/>
      <c r="AJ376" s="322"/>
      <c r="AK376" s="322">
        <f t="shared" si="25"/>
        <v>0</v>
      </c>
      <c r="AL376" s="323">
        <f t="shared" si="26"/>
        <v>0</v>
      </c>
      <c r="AM376" s="324"/>
      <c r="AN376" s="309">
        <f t="shared" si="27"/>
        <v>0</v>
      </c>
      <c r="AO376" s="312"/>
      <c r="AP376" s="317">
        <f t="shared" si="28"/>
        <v>0</v>
      </c>
      <c r="AQ376" s="325"/>
      <c r="AR376" s="326"/>
      <c r="AS376" s="325"/>
      <c r="AT376" s="326"/>
      <c r="AU376" s="325"/>
      <c r="AV376" s="326"/>
      <c r="AW376" s="325"/>
      <c r="AX376" s="327"/>
      <c r="AY376" s="328">
        <f t="shared" si="29"/>
        <v>0</v>
      </c>
    </row>
    <row r="377" spans="2:51" ht="22.5" customHeight="1">
      <c r="B377" s="302" t="s">
        <v>495</v>
      </c>
      <c r="C377" s="303" t="s">
        <v>1122</v>
      </c>
      <c r="D377" s="304"/>
      <c r="E377" s="305" t="s">
        <v>218</v>
      </c>
      <c r="F377" s="306"/>
      <c r="G377" s="307" t="s">
        <v>1123</v>
      </c>
      <c r="H377" s="308" t="s">
        <v>504</v>
      </c>
      <c r="I377" s="309" t="s">
        <v>504</v>
      </c>
      <c r="J377" s="310" t="s">
        <v>498</v>
      </c>
      <c r="K377" s="287" t="s">
        <v>1118</v>
      </c>
      <c r="L377" s="288">
        <v>1</v>
      </c>
      <c r="M377" s="311" t="s">
        <v>221</v>
      </c>
      <c r="N377" s="311">
        <v>0</v>
      </c>
      <c r="O377" s="311">
        <v>0</v>
      </c>
      <c r="P377" s="311" t="s">
        <v>124</v>
      </c>
      <c r="Q377" s="311" t="s">
        <v>1124</v>
      </c>
      <c r="R377" s="311">
        <v>0</v>
      </c>
      <c r="S377" s="311">
        <v>0</v>
      </c>
      <c r="T377" s="312" t="s">
        <v>219</v>
      </c>
      <c r="U377" s="312">
        <v>2</v>
      </c>
      <c r="V377" s="313">
        <v>2</v>
      </c>
      <c r="W377" s="314"/>
      <c r="X377" s="314"/>
      <c r="Y377" s="315">
        <v>2</v>
      </c>
      <c r="Z377" s="316" t="s">
        <v>148</v>
      </c>
      <c r="AA377" s="313" t="s">
        <v>365</v>
      </c>
      <c r="AB377" s="312" t="s">
        <v>219</v>
      </c>
      <c r="AC377" s="317" t="s">
        <v>219</v>
      </c>
      <c r="AD377" s="318" t="s">
        <v>222</v>
      </c>
      <c r="AE377" s="319"/>
      <c r="AF377" s="320"/>
      <c r="AG377" s="311"/>
      <c r="AH377" s="137"/>
      <c r="AI377" s="321"/>
      <c r="AJ377" s="322"/>
      <c r="AK377" s="322"/>
      <c r="AL377" s="396"/>
      <c r="AM377" s="324"/>
      <c r="AN377" s="309"/>
      <c r="AO377" s="312"/>
      <c r="AP377" s="317"/>
      <c r="AQ377" s="325"/>
      <c r="AR377" s="326"/>
      <c r="AS377" s="325"/>
      <c r="AT377" s="326"/>
      <c r="AU377" s="325"/>
      <c r="AV377" s="326"/>
      <c r="AW377" s="325"/>
      <c r="AX377" s="327"/>
      <c r="AY377" s="328"/>
    </row>
    <row r="378" spans="2:51" ht="22.5" customHeight="1">
      <c r="B378" s="302" t="s">
        <v>495</v>
      </c>
      <c r="C378" s="303" t="s">
        <v>1125</v>
      </c>
      <c r="D378" s="304"/>
      <c r="E378" s="305">
        <v>0</v>
      </c>
      <c r="F378" s="306"/>
      <c r="G378" s="307"/>
      <c r="H378" s="308">
        <v>6</v>
      </c>
      <c r="I378" s="309">
        <v>245</v>
      </c>
      <c r="J378" s="310" t="s">
        <v>1126</v>
      </c>
      <c r="K378" s="287" t="s">
        <v>1118</v>
      </c>
      <c r="L378" s="288">
        <v>1</v>
      </c>
      <c r="M378" s="311" t="s">
        <v>1121</v>
      </c>
      <c r="N378" s="311">
        <v>0</v>
      </c>
      <c r="O378" s="311">
        <v>0</v>
      </c>
      <c r="P378" s="311" t="s">
        <v>124</v>
      </c>
      <c r="Q378" s="311">
        <v>0</v>
      </c>
      <c r="R378" s="311">
        <v>0</v>
      </c>
      <c r="S378" s="311">
        <v>0</v>
      </c>
      <c r="T378" s="312">
        <v>275</v>
      </c>
      <c r="U378" s="312">
        <v>3</v>
      </c>
      <c r="V378" s="313">
        <v>3</v>
      </c>
      <c r="W378" s="314"/>
      <c r="X378" s="314"/>
      <c r="Y378" s="315">
        <v>3</v>
      </c>
      <c r="Z378" s="316">
        <v>3</v>
      </c>
      <c r="AA378" s="313">
        <v>0</v>
      </c>
      <c r="AB378" s="312">
        <v>1212.7500000000002</v>
      </c>
      <c r="AC378" s="317">
        <v>194040.00000000003</v>
      </c>
      <c r="AD378" s="318" t="s">
        <v>30</v>
      </c>
      <c r="AE378" s="319"/>
      <c r="AF378" s="320"/>
      <c r="AG378" s="311"/>
      <c r="AH378" s="137"/>
      <c r="AI378" s="321"/>
      <c r="AJ378" s="322"/>
      <c r="AK378" s="322">
        <f t="shared" si="25"/>
        <v>0</v>
      </c>
      <c r="AL378" s="323">
        <f t="shared" si="26"/>
        <v>0</v>
      </c>
      <c r="AM378" s="324"/>
      <c r="AN378" s="309">
        <f t="shared" si="27"/>
        <v>0</v>
      </c>
      <c r="AO378" s="312"/>
      <c r="AP378" s="317">
        <f t="shared" si="28"/>
        <v>0</v>
      </c>
      <c r="AQ378" s="325"/>
      <c r="AR378" s="326"/>
      <c r="AS378" s="325"/>
      <c r="AT378" s="326"/>
      <c r="AU378" s="325"/>
      <c r="AV378" s="326"/>
      <c r="AW378" s="325"/>
      <c r="AX378" s="327"/>
      <c r="AY378" s="328">
        <f t="shared" si="29"/>
        <v>0</v>
      </c>
    </row>
    <row r="379" spans="2:51" ht="22.5" customHeight="1">
      <c r="B379" s="302" t="s">
        <v>495</v>
      </c>
      <c r="C379" s="303" t="s">
        <v>1127</v>
      </c>
      <c r="D379" s="304"/>
      <c r="E379" s="305">
        <v>0</v>
      </c>
      <c r="F379" s="306"/>
      <c r="G379" s="307"/>
      <c r="H379" s="308">
        <v>6</v>
      </c>
      <c r="I379" s="309">
        <v>245</v>
      </c>
      <c r="J379" s="310" t="s">
        <v>1126</v>
      </c>
      <c r="K379" s="287" t="s">
        <v>1118</v>
      </c>
      <c r="L379" s="288">
        <v>1</v>
      </c>
      <c r="M379" s="311" t="s">
        <v>1121</v>
      </c>
      <c r="N379" s="311">
        <v>0</v>
      </c>
      <c r="O379" s="311">
        <v>0</v>
      </c>
      <c r="P379" s="311" t="s">
        <v>124</v>
      </c>
      <c r="Q379" s="311">
        <v>0</v>
      </c>
      <c r="R379" s="311">
        <v>0</v>
      </c>
      <c r="S379" s="311">
        <v>0</v>
      </c>
      <c r="T379" s="312">
        <v>275</v>
      </c>
      <c r="U379" s="312">
        <v>2</v>
      </c>
      <c r="V379" s="313">
        <v>2</v>
      </c>
      <c r="W379" s="314"/>
      <c r="X379" s="314"/>
      <c r="Y379" s="315">
        <v>2</v>
      </c>
      <c r="Z379" s="316">
        <v>2</v>
      </c>
      <c r="AA379" s="313">
        <v>0</v>
      </c>
      <c r="AB379" s="312">
        <v>808.50000000000011</v>
      </c>
      <c r="AC379" s="317">
        <v>129360.00000000001</v>
      </c>
      <c r="AD379" s="318" t="s">
        <v>30</v>
      </c>
      <c r="AE379" s="319"/>
      <c r="AF379" s="320"/>
      <c r="AG379" s="311"/>
      <c r="AH379" s="137"/>
      <c r="AI379" s="321"/>
      <c r="AJ379" s="322"/>
      <c r="AK379" s="322">
        <f t="shared" si="25"/>
        <v>0</v>
      </c>
      <c r="AL379" s="323">
        <f t="shared" si="26"/>
        <v>0</v>
      </c>
      <c r="AM379" s="324"/>
      <c r="AN379" s="309">
        <f t="shared" si="27"/>
        <v>0</v>
      </c>
      <c r="AO379" s="312"/>
      <c r="AP379" s="317">
        <f t="shared" si="28"/>
        <v>0</v>
      </c>
      <c r="AQ379" s="325"/>
      <c r="AR379" s="326"/>
      <c r="AS379" s="325"/>
      <c r="AT379" s="326"/>
      <c r="AU379" s="325"/>
      <c r="AV379" s="326"/>
      <c r="AW379" s="325"/>
      <c r="AX379" s="327"/>
      <c r="AY379" s="328">
        <f t="shared" si="29"/>
        <v>0</v>
      </c>
    </row>
    <row r="380" spans="2:51" ht="22.5" customHeight="1">
      <c r="B380" s="302" t="s">
        <v>495</v>
      </c>
      <c r="C380" s="303" t="s">
        <v>1128</v>
      </c>
      <c r="D380" s="402"/>
      <c r="E380" s="305">
        <v>0</v>
      </c>
      <c r="F380" s="306"/>
      <c r="G380" s="307"/>
      <c r="H380" s="308">
        <v>6</v>
      </c>
      <c r="I380" s="309">
        <v>245</v>
      </c>
      <c r="J380" s="310" t="s">
        <v>1120</v>
      </c>
      <c r="K380" s="287" t="s">
        <v>1118</v>
      </c>
      <c r="L380" s="288">
        <v>1</v>
      </c>
      <c r="M380" s="311" t="s">
        <v>1121</v>
      </c>
      <c r="N380" s="311">
        <v>0</v>
      </c>
      <c r="O380" s="311">
        <v>0</v>
      </c>
      <c r="P380" s="311" t="s">
        <v>124</v>
      </c>
      <c r="Q380" s="311">
        <v>0</v>
      </c>
      <c r="R380" s="311">
        <v>0</v>
      </c>
      <c r="S380" s="311">
        <v>0</v>
      </c>
      <c r="T380" s="312">
        <v>275</v>
      </c>
      <c r="U380" s="312">
        <v>2</v>
      </c>
      <c r="V380" s="313">
        <v>2</v>
      </c>
      <c r="W380" s="314"/>
      <c r="X380" s="314"/>
      <c r="Y380" s="315">
        <v>2</v>
      </c>
      <c r="Z380" s="316">
        <v>2</v>
      </c>
      <c r="AA380" s="313">
        <v>0</v>
      </c>
      <c r="AB380" s="312">
        <v>808.50000000000011</v>
      </c>
      <c r="AC380" s="317">
        <v>129360.00000000001</v>
      </c>
      <c r="AD380" s="329" t="s">
        <v>30</v>
      </c>
      <c r="AE380" s="319"/>
      <c r="AF380" s="320"/>
      <c r="AG380" s="311"/>
      <c r="AH380" s="137"/>
      <c r="AI380" s="321"/>
      <c r="AJ380" s="322"/>
      <c r="AK380" s="322">
        <f t="shared" si="25"/>
        <v>0</v>
      </c>
      <c r="AL380" s="323">
        <f t="shared" si="26"/>
        <v>0</v>
      </c>
      <c r="AM380" s="324"/>
      <c r="AN380" s="309">
        <f t="shared" si="27"/>
        <v>0</v>
      </c>
      <c r="AO380" s="312"/>
      <c r="AP380" s="317">
        <f t="shared" si="28"/>
        <v>0</v>
      </c>
      <c r="AQ380" s="325"/>
      <c r="AR380" s="326"/>
      <c r="AS380" s="325"/>
      <c r="AT380" s="326"/>
      <c r="AU380" s="325"/>
      <c r="AV380" s="326"/>
      <c r="AW380" s="325"/>
      <c r="AX380" s="327"/>
      <c r="AY380" s="328">
        <f t="shared" si="29"/>
        <v>0</v>
      </c>
    </row>
    <row r="381" spans="2:51" ht="22.5" customHeight="1">
      <c r="B381" s="302"/>
      <c r="C381" s="406"/>
      <c r="D381" s="406"/>
      <c r="E381" s="305">
        <v>0</v>
      </c>
      <c r="F381" s="306"/>
      <c r="G381" s="307"/>
      <c r="H381" s="308" t="s">
        <v>504</v>
      </c>
      <c r="I381" s="309" t="s">
        <v>219</v>
      </c>
      <c r="J381" s="310" t="s">
        <v>219</v>
      </c>
      <c r="K381" s="287" t="s">
        <v>147</v>
      </c>
      <c r="L381" s="288" t="s">
        <v>148</v>
      </c>
      <c r="M381" s="311">
        <v>0</v>
      </c>
      <c r="N381" s="311">
        <v>0</v>
      </c>
      <c r="O381" s="311">
        <v>0</v>
      </c>
      <c r="P381" s="311">
        <v>0</v>
      </c>
      <c r="Q381" s="311">
        <v>0</v>
      </c>
      <c r="R381" s="311">
        <v>0</v>
      </c>
      <c r="S381" s="311">
        <v>0</v>
      </c>
      <c r="T381" s="312" t="s">
        <v>147</v>
      </c>
      <c r="U381" s="312"/>
      <c r="V381" s="313">
        <v>0</v>
      </c>
      <c r="W381" s="314"/>
      <c r="X381" s="314"/>
      <c r="Y381" s="315" t="s">
        <v>148</v>
      </c>
      <c r="Z381" s="316" t="s">
        <v>148</v>
      </c>
      <c r="AA381" s="313">
        <v>0</v>
      </c>
      <c r="AB381" s="312" t="s">
        <v>148</v>
      </c>
      <c r="AC381" s="317" t="s">
        <v>148</v>
      </c>
      <c r="AD381" s="329">
        <v>0</v>
      </c>
      <c r="AE381" s="319"/>
      <c r="AF381" s="320"/>
      <c r="AG381" s="311"/>
      <c r="AH381" s="137"/>
      <c r="AI381" s="321"/>
      <c r="AJ381" s="322"/>
      <c r="AK381" s="322"/>
      <c r="AL381" s="323"/>
      <c r="AM381" s="324"/>
      <c r="AN381" s="309"/>
      <c r="AO381" s="312"/>
      <c r="AP381" s="317"/>
      <c r="AQ381" s="325"/>
      <c r="AR381" s="326"/>
      <c r="AS381" s="325"/>
      <c r="AT381" s="326"/>
      <c r="AU381" s="325"/>
      <c r="AV381" s="326"/>
      <c r="AW381" s="325"/>
      <c r="AX381" s="327"/>
      <c r="AY381" s="328"/>
    </row>
    <row r="382" spans="2:51" ht="22.5" customHeight="1">
      <c r="B382" s="302"/>
      <c r="C382" s="303"/>
      <c r="D382" s="304"/>
      <c r="E382" s="305">
        <v>0</v>
      </c>
      <c r="F382" s="306"/>
      <c r="G382" s="307"/>
      <c r="H382" s="308" t="s">
        <v>404</v>
      </c>
      <c r="I382" s="309" t="s">
        <v>219</v>
      </c>
      <c r="J382" s="310" t="s">
        <v>219</v>
      </c>
      <c r="K382" s="330" t="s">
        <v>147</v>
      </c>
      <c r="L382" s="331" t="s">
        <v>148</v>
      </c>
      <c r="M382" s="332">
        <v>0</v>
      </c>
      <c r="N382" s="332">
        <v>0</v>
      </c>
      <c r="O382" s="332">
        <v>0</v>
      </c>
      <c r="P382" s="332">
        <v>0</v>
      </c>
      <c r="Q382" s="332">
        <v>0</v>
      </c>
      <c r="R382" s="332">
        <v>0</v>
      </c>
      <c r="S382" s="332">
        <v>0</v>
      </c>
      <c r="T382" s="314" t="s">
        <v>147</v>
      </c>
      <c r="U382" s="314"/>
      <c r="V382" s="313">
        <v>0</v>
      </c>
      <c r="W382" s="314"/>
      <c r="X382" s="314"/>
      <c r="Y382" s="315" t="s">
        <v>148</v>
      </c>
      <c r="Z382" s="316" t="s">
        <v>148</v>
      </c>
      <c r="AA382" s="313">
        <v>0</v>
      </c>
      <c r="AB382" s="314" t="s">
        <v>148</v>
      </c>
      <c r="AC382" s="333" t="s">
        <v>148</v>
      </c>
      <c r="AD382" s="334">
        <v>0</v>
      </c>
      <c r="AE382" s="335"/>
      <c r="AF382" s="336"/>
      <c r="AG382" s="332"/>
      <c r="AH382" s="138"/>
      <c r="AI382" s="337"/>
      <c r="AJ382" s="315"/>
      <c r="AK382" s="315"/>
      <c r="AL382" s="338"/>
      <c r="AM382" s="339"/>
      <c r="AN382" s="340"/>
      <c r="AO382" s="314"/>
      <c r="AP382" s="333"/>
      <c r="AQ382" s="325"/>
      <c r="AR382" s="326"/>
      <c r="AS382" s="325"/>
      <c r="AT382" s="326"/>
      <c r="AU382" s="325"/>
      <c r="AV382" s="326"/>
      <c r="AW382" s="325"/>
      <c r="AX382" s="327"/>
      <c r="AY382" s="341"/>
    </row>
    <row r="383" spans="2:51" ht="22.5" customHeight="1" thickBot="1">
      <c r="B383" s="342"/>
      <c r="C383" s="343"/>
      <c r="D383" s="344"/>
      <c r="E383" s="345">
        <v>0</v>
      </c>
      <c r="F383" s="346"/>
      <c r="G383" s="347"/>
      <c r="H383" s="348" t="s">
        <v>504</v>
      </c>
      <c r="I383" s="349" t="s">
        <v>219</v>
      </c>
      <c r="J383" s="350" t="s">
        <v>219</v>
      </c>
      <c r="K383" s="351" t="s">
        <v>147</v>
      </c>
      <c r="L383" s="352" t="s">
        <v>148</v>
      </c>
      <c r="M383" s="353">
        <v>0</v>
      </c>
      <c r="N383" s="353">
        <v>0</v>
      </c>
      <c r="O383" s="353">
        <v>0</v>
      </c>
      <c r="P383" s="353">
        <v>0</v>
      </c>
      <c r="Q383" s="353">
        <v>0</v>
      </c>
      <c r="R383" s="353">
        <v>0</v>
      </c>
      <c r="S383" s="353">
        <v>0</v>
      </c>
      <c r="T383" s="354" t="s">
        <v>147</v>
      </c>
      <c r="U383" s="354"/>
      <c r="V383" s="313">
        <v>0</v>
      </c>
      <c r="W383" s="355"/>
      <c r="X383" s="355"/>
      <c r="Y383" s="356" t="s">
        <v>148</v>
      </c>
      <c r="Z383" s="357" t="s">
        <v>148</v>
      </c>
      <c r="AA383" s="358">
        <v>0</v>
      </c>
      <c r="AB383" s="354" t="s">
        <v>148</v>
      </c>
      <c r="AC383" s="359" t="s">
        <v>148</v>
      </c>
      <c r="AD383" s="360">
        <v>0</v>
      </c>
      <c r="AE383" s="361"/>
      <c r="AF383" s="362"/>
      <c r="AG383" s="353"/>
      <c r="AH383" s="139"/>
      <c r="AI383" s="363"/>
      <c r="AJ383" s="364"/>
      <c r="AK383" s="364"/>
      <c r="AL383" s="365"/>
      <c r="AM383" s="366"/>
      <c r="AN383" s="349"/>
      <c r="AO383" s="354"/>
      <c r="AP383" s="359"/>
      <c r="AQ383" s="367"/>
      <c r="AR383" s="368"/>
      <c r="AS383" s="367"/>
      <c r="AT383" s="368"/>
      <c r="AU383" s="367"/>
      <c r="AV383" s="368"/>
      <c r="AW383" s="367"/>
      <c r="AX383" s="369"/>
      <c r="AY383" s="370"/>
    </row>
    <row r="384" spans="2:51" ht="30" customHeight="1" thickTop="1">
      <c r="K384" s="371"/>
      <c r="L384" s="371"/>
      <c r="M384" s="371"/>
      <c r="N384" s="371"/>
      <c r="O384" s="371"/>
      <c r="P384" s="371"/>
      <c r="Q384" s="371"/>
      <c r="R384" s="371"/>
      <c r="S384" s="371"/>
      <c r="T384" s="371"/>
      <c r="U384" s="371"/>
      <c r="V384" s="371"/>
      <c r="W384" s="371"/>
      <c r="X384" s="371"/>
      <c r="Y384" s="371"/>
      <c r="Z384" s="371"/>
      <c r="AA384" s="371"/>
      <c r="AB384" s="372" t="s">
        <v>39</v>
      </c>
      <c r="AC384" s="372" t="s">
        <v>1129</v>
      </c>
      <c r="AE384" s="371"/>
      <c r="AF384" s="371"/>
      <c r="AG384" s="371"/>
      <c r="AH384" s="371"/>
      <c r="AI384" s="371"/>
      <c r="AJ384" s="373"/>
      <c r="AK384" s="374" t="s">
        <v>106</v>
      </c>
      <c r="AL384" s="374" t="s">
        <v>107</v>
      </c>
      <c r="AM384" s="375" t="s">
        <v>28</v>
      </c>
      <c r="AN384" s="31">
        <f>SUM(AN10:AN383)</f>
        <v>0</v>
      </c>
      <c r="AO384" s="376" t="s">
        <v>29</v>
      </c>
      <c r="AP384" s="31">
        <f>SUM(AP10:AP383)</f>
        <v>0</v>
      </c>
      <c r="AQ384" s="376" t="s">
        <v>67</v>
      </c>
      <c r="AR384" s="31">
        <f>SUM(AQ10:AQ383)</f>
        <v>0</v>
      </c>
      <c r="AS384" s="377" t="s">
        <v>75</v>
      </c>
      <c r="AT384" s="31">
        <f>SUM(AS10:AS383)</f>
        <v>0</v>
      </c>
      <c r="AU384" s="377" t="s">
        <v>76</v>
      </c>
      <c r="AV384" s="31">
        <f>SUM(AU10:AU383)</f>
        <v>0</v>
      </c>
      <c r="AW384" s="377" t="s">
        <v>77</v>
      </c>
      <c r="AX384" s="31">
        <f>SUM(AW10:AW383)</f>
        <v>0</v>
      </c>
      <c r="AY384" s="440" t="s">
        <v>1130</v>
      </c>
    </row>
    <row r="385" spans="2:51" ht="15" customHeight="1" thickBot="1">
      <c r="AB385" s="378" t="s">
        <v>192</v>
      </c>
      <c r="AC385" s="379">
        <v>10</v>
      </c>
      <c r="AK385" s="380" t="s">
        <v>407</v>
      </c>
      <c r="AL385" s="380">
        <f>$D$4</f>
        <v>10</v>
      </c>
      <c r="AM385" s="381"/>
      <c r="AN385" s="376"/>
      <c r="AO385" s="376"/>
      <c r="AP385" s="31"/>
      <c r="AY385" s="441"/>
    </row>
    <row r="386" spans="2:51" s="384" customFormat="1" ht="33" customHeight="1" thickTop="1" thickBot="1">
      <c r="B386" s="382"/>
      <c r="C386" s="382"/>
      <c r="D386" s="383"/>
      <c r="E386" s="383"/>
      <c r="F386" s="383"/>
      <c r="G386" s="383"/>
      <c r="AB386" s="98">
        <v>148863.277</v>
      </c>
      <c r="AC386" s="87">
        <v>23818124.320000015</v>
      </c>
      <c r="AD386" s="43"/>
      <c r="AE386" s="43"/>
      <c r="AF386" s="43"/>
      <c r="AG386" s="43"/>
      <c r="AH386" s="43"/>
      <c r="AI386" s="43"/>
      <c r="AJ386" s="43"/>
      <c r="AK386" s="99">
        <f t="array" ref="AK386">SUM(IF(ISERROR(AK10:AK383),0,(AK10:AK383)))</f>
        <v>0</v>
      </c>
      <c r="AL386" s="66">
        <f t="array" ref="AL386">SUM(IF(ISERROR(AL10:AL383),0,(AL10:AL383)))</f>
        <v>0</v>
      </c>
      <c r="AM386" s="209"/>
      <c r="AN386" s="46"/>
      <c r="AO386" s="376"/>
      <c r="AP386" s="31"/>
      <c r="AQ386" s="385"/>
      <c r="AR386" s="385"/>
      <c r="AS386" s="385"/>
      <c r="AT386" s="385"/>
      <c r="AU386" s="385"/>
      <c r="AV386" s="385"/>
      <c r="AW386" s="385"/>
      <c r="AX386" s="385"/>
      <c r="AY386" s="42">
        <f t="array" ref="AY386">SUM(IF(ISERROR(AY10:AY383),0,(AY10:AY383)))</f>
        <v>0</v>
      </c>
    </row>
    <row r="387" spans="2:51" s="384" customFormat="1" ht="39.950000000000003" customHeight="1" thickTop="1" thickBot="1">
      <c r="B387" s="382"/>
      <c r="C387" s="382"/>
      <c r="D387" s="383"/>
      <c r="E387" s="383"/>
      <c r="F387" s="383"/>
      <c r="G387" s="383"/>
      <c r="AB387" s="88"/>
      <c r="AC387" s="89"/>
      <c r="AD387" s="43"/>
      <c r="AE387" s="43"/>
      <c r="AF387" s="43"/>
      <c r="AG387" s="43"/>
      <c r="AH387" s="43"/>
      <c r="AI387" s="43"/>
      <c r="AJ387" s="43"/>
      <c r="AK387" s="88"/>
      <c r="AL387" s="89"/>
      <c r="AM387" s="49"/>
      <c r="AN387" s="46"/>
      <c r="AO387" s="376"/>
      <c r="AP387" s="31"/>
      <c r="AQ387" s="385"/>
      <c r="AR387" s="385"/>
      <c r="AS387" s="385"/>
      <c r="AT387" s="385"/>
      <c r="AU387" s="385"/>
      <c r="AV387" s="385"/>
      <c r="AW387" s="385"/>
      <c r="AX387" s="385"/>
      <c r="AY387" s="386" t="s">
        <v>1131</v>
      </c>
    </row>
    <row r="388" spans="2:51" s="384" customFormat="1" ht="33" customHeight="1" thickTop="1" thickBot="1">
      <c r="B388" s="382"/>
      <c r="C388" s="382"/>
      <c r="D388" s="383"/>
      <c r="E388" s="383"/>
      <c r="F388" s="383"/>
      <c r="G388" s="383"/>
      <c r="AB388" s="88"/>
      <c r="AC388" s="89"/>
      <c r="AD388" s="43"/>
      <c r="AE388" s="43"/>
      <c r="AF388" s="43"/>
      <c r="AG388" s="43"/>
      <c r="AH388" s="43"/>
      <c r="AI388" s="43"/>
      <c r="AJ388" s="43"/>
      <c r="AK388" s="397" t="s">
        <v>109</v>
      </c>
      <c r="AL388" s="397" t="s">
        <v>110</v>
      </c>
      <c r="AM388" s="49"/>
      <c r="AN388" s="46"/>
      <c r="AO388" s="376"/>
      <c r="AP388" s="31"/>
      <c r="AQ388" s="385"/>
      <c r="AR388" s="385"/>
      <c r="AS388" s="385"/>
      <c r="AT388" s="385"/>
      <c r="AU388" s="385"/>
      <c r="AV388" s="385"/>
      <c r="AW388" s="385"/>
      <c r="AX388" s="385"/>
      <c r="AY388" s="42">
        <f>AY386*1.1</f>
        <v>0</v>
      </c>
    </row>
    <row r="389" spans="2:51" s="384" customFormat="1" ht="22.5" customHeight="1" thickTop="1" thickBot="1">
      <c r="B389" s="382"/>
      <c r="C389" s="382"/>
      <c r="D389" s="383"/>
      <c r="E389" s="383"/>
      <c r="F389" s="383"/>
      <c r="G389" s="383"/>
      <c r="AB389" s="40"/>
      <c r="AC389" s="43"/>
      <c r="AD389" s="43"/>
      <c r="AE389" s="43"/>
      <c r="AF389" s="43"/>
      <c r="AG389" s="43"/>
      <c r="AH389" s="43"/>
      <c r="AI389" s="43"/>
      <c r="AJ389" s="43"/>
      <c r="AK389" s="398">
        <f>$D$4</f>
        <v>10</v>
      </c>
      <c r="AL389" s="398">
        <f>$D$4</f>
        <v>10</v>
      </c>
      <c r="AM389" s="45"/>
      <c r="AN389" s="43"/>
      <c r="AO389" s="47"/>
      <c r="AP389" s="43"/>
      <c r="AQ389" s="385"/>
      <c r="AR389" s="385"/>
      <c r="AS389" s="385"/>
      <c r="AT389" s="385"/>
      <c r="AU389" s="385"/>
      <c r="AV389" s="385"/>
      <c r="AW389" s="385"/>
      <c r="AX389" s="385"/>
    </row>
    <row r="390" spans="2:51" ht="39.950000000000003" customHeight="1" thickTop="1" thickBot="1">
      <c r="AB390" s="391"/>
      <c r="AC390" s="44"/>
      <c r="AD390" s="391"/>
      <c r="AE390" s="391"/>
      <c r="AF390" s="391"/>
      <c r="AG390" s="391"/>
      <c r="AH390" s="391"/>
      <c r="AI390" s="391"/>
      <c r="AJ390" s="391"/>
      <c r="AK390" s="87">
        <f>AC386-AL386</f>
        <v>23818124.320000015</v>
      </c>
      <c r="AL390" s="87">
        <v>3086264.9558823518</v>
      </c>
      <c r="AM390" s="392"/>
      <c r="AN390" s="393"/>
      <c r="AO390" s="442"/>
      <c r="AP390" s="442"/>
      <c r="AV390" s="394"/>
      <c r="AW390" s="394"/>
      <c r="AX390" s="394"/>
    </row>
    <row r="391" spans="2:51" ht="37.5" customHeight="1" thickTop="1">
      <c r="AM391" s="395"/>
      <c r="AV391" s="394"/>
      <c r="AW391" s="407"/>
      <c r="AX391" s="407"/>
    </row>
    <row r="392" spans="2:51" ht="39.950000000000003" customHeight="1">
      <c r="AV392" s="394"/>
      <c r="AW392" s="407"/>
      <c r="AX392" s="407"/>
    </row>
    <row r="393" spans="2:51" ht="37.5" customHeight="1">
      <c r="AV393" s="394"/>
      <c r="AW393" s="407"/>
      <c r="AX393" s="407"/>
    </row>
    <row r="394" spans="2:51">
      <c r="AV394" s="394"/>
      <c r="AW394" s="394"/>
      <c r="AX394" s="394"/>
    </row>
  </sheetData>
  <autoFilter ref="B8:AL390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393:AX393"/>
    <mergeCell ref="R8:R9"/>
    <mergeCell ref="S8:S9"/>
    <mergeCell ref="AA8:AA9"/>
    <mergeCell ref="AD8:AD9"/>
    <mergeCell ref="AE8:AE9"/>
    <mergeCell ref="AF8:AF9"/>
    <mergeCell ref="AG8:AG9"/>
    <mergeCell ref="AY384:AY385"/>
    <mergeCell ref="AO390:AP390"/>
    <mergeCell ref="AW391:AX391"/>
    <mergeCell ref="AW392:AX392"/>
  </mergeCells>
  <phoneticPr fontId="105"/>
  <conditionalFormatting sqref="Y10:Y11 Y276 AJ276 AJ383 Y383 Y219:Y223 AJ219:AJ223 Y378:Y379 AJ378:AJ379 Y15:Y181 AJ15:AJ181 Y226:Y258 AJ226:AJ258 Y260:Y273 AJ260:AJ273 Y381 AJ381">
    <cfRule type="expression" dxfId="21" priority="22">
      <formula>Y10="手入力"</formula>
    </cfRule>
  </conditionalFormatting>
  <conditionalFormatting sqref="AJ10:AJ11">
    <cfRule type="expression" dxfId="20" priority="21">
      <formula>AJ10="手入力"</formula>
    </cfRule>
  </conditionalFormatting>
  <conditionalFormatting sqref="Y12:Y13">
    <cfRule type="expression" dxfId="19" priority="20">
      <formula>Y12="手入力"</formula>
    </cfRule>
  </conditionalFormatting>
  <conditionalFormatting sqref="AJ12:AJ13">
    <cfRule type="expression" dxfId="18" priority="19">
      <formula>AJ12="手入力"</formula>
    </cfRule>
  </conditionalFormatting>
  <conditionalFormatting sqref="Y274:Y275 Y182:Y217">
    <cfRule type="expression" dxfId="17" priority="18">
      <formula>Y182="手入力"</formula>
    </cfRule>
  </conditionalFormatting>
  <conditionalFormatting sqref="AJ274:AJ275 AJ182:AJ217">
    <cfRule type="expression" dxfId="16" priority="17">
      <formula>AJ182="手入力"</formula>
    </cfRule>
  </conditionalFormatting>
  <conditionalFormatting sqref="Y14">
    <cfRule type="expression" dxfId="15" priority="16">
      <formula>Y14="手入力"</formula>
    </cfRule>
  </conditionalFormatting>
  <conditionalFormatting sqref="AJ14">
    <cfRule type="expression" dxfId="14" priority="15">
      <formula>AJ14="手入力"</formula>
    </cfRule>
  </conditionalFormatting>
  <conditionalFormatting sqref="Y382 AJ382">
    <cfRule type="expression" dxfId="13" priority="14">
      <formula>Y382="手入力"</formula>
    </cfRule>
  </conditionalFormatting>
  <conditionalFormatting sqref="Y277:Y310">
    <cfRule type="expression" dxfId="12" priority="13">
      <formula>Y277="手入力"</formula>
    </cfRule>
  </conditionalFormatting>
  <conditionalFormatting sqref="AJ277:AJ310">
    <cfRule type="expression" dxfId="11" priority="12">
      <formula>AJ277="手入力"</formula>
    </cfRule>
  </conditionalFormatting>
  <conditionalFormatting sqref="Y377 Y311:Y375">
    <cfRule type="expression" dxfId="10" priority="11">
      <formula>Y311="手入力"</formula>
    </cfRule>
  </conditionalFormatting>
  <conditionalFormatting sqref="AJ377 AJ311:AJ375">
    <cfRule type="expression" dxfId="9" priority="10">
      <formula>AJ311="手入力"</formula>
    </cfRule>
  </conditionalFormatting>
  <conditionalFormatting sqref="Y218">
    <cfRule type="expression" dxfId="8" priority="9">
      <formula>Y218="手入力"</formula>
    </cfRule>
  </conditionalFormatting>
  <conditionalFormatting sqref="AJ218">
    <cfRule type="expression" dxfId="7" priority="8">
      <formula>AJ218="手入力"</formula>
    </cfRule>
  </conditionalFormatting>
  <conditionalFormatting sqref="AJ259 Y259">
    <cfRule type="expression" dxfId="6" priority="7">
      <formula>Y259="手入力"</formula>
    </cfRule>
  </conditionalFormatting>
  <conditionalFormatting sqref="Y225">
    <cfRule type="expression" dxfId="5" priority="6">
      <formula>Y225="手入力"</formula>
    </cfRule>
  </conditionalFormatting>
  <conditionalFormatting sqref="AJ225">
    <cfRule type="expression" dxfId="4" priority="5">
      <formula>AJ225="手入力"</formula>
    </cfRule>
  </conditionalFormatting>
  <conditionalFormatting sqref="Y224">
    <cfRule type="expression" dxfId="3" priority="4">
      <formula>Y224="手入力"</formula>
    </cfRule>
  </conditionalFormatting>
  <conditionalFormatting sqref="AJ224">
    <cfRule type="expression" dxfId="2" priority="3">
      <formula>AJ224="手入力"</formula>
    </cfRule>
  </conditionalFormatting>
  <conditionalFormatting sqref="Y376 AJ376">
    <cfRule type="expression" dxfId="1" priority="2">
      <formula>Y376="手入力"</formula>
    </cfRule>
  </conditionalFormatting>
  <conditionalFormatting sqref="Y380 AJ380">
    <cfRule type="expression" dxfId="0" priority="1">
      <formula>Y380="手入力"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54280B971E274EBCA04546A8F79866" ma:contentTypeVersion="11" ma:contentTypeDescription="新しいドキュメントを作成します。" ma:contentTypeScope="" ma:versionID="9f1e8f1bc1f2e978941f14285b1243b3">
  <xsd:schema xmlns:xsd="http://www.w3.org/2001/XMLSchema" xmlns:xs="http://www.w3.org/2001/XMLSchema" xmlns:p="http://schemas.microsoft.com/office/2006/metadata/properties" xmlns:ns2="f045888e-29f4-4a0b-aa89-656e48c31104" targetNamespace="http://schemas.microsoft.com/office/2006/metadata/properties" ma:root="true" ma:fieldsID="e880e12f5439de63828bfe0f350b46a3" ns2:_="">
    <xsd:import namespace="f045888e-29f4-4a0b-aa89-656e48c31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5888e-29f4-4a0b-aa89-656e48c31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8113DC-711D-4943-A130-39FA45D90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5888e-29f4-4a0b-aa89-656e48c31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DE59B8-3144-4498-8508-4C90EB191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F6CD9-B234-4B3A-916A-BCC4FA794E5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f045888e-29f4-4a0b-aa89-656e48c3110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'21'!Print_Area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FM</cp:lastModifiedBy>
  <dcterms:modified xsi:type="dcterms:W3CDTF">2022-04-25T09:49:04Z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ContentTypeId">
    <vt:lpwstr>0x0101004754280B971E274EBCA04546A8F79866</vt:lpwstr>
  </property>
</Properties>
</file>