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87"/>
  <workbookPr defaultThemeVersion="124226"/>
  <xr:revisionPtr xr6:coauthVersionLast="36" xr6:coauthVersionMax="47" documentId="13_ncr:1_{13B5A84E-7304-4F08-9039-0B88E637E447}" revIDLastSave="0" xr10:uidLastSave="{00000000-0000-0000-0000-000000000000}"/>
  <bookViews>
    <workbookView activeTab="1" tabRatio="583" xr2:uid="{00000000-000D-0000-FFFF-FFFF00000000}" windowHeight="11160" windowWidth="20730" xWindow="-120" yWindow="-120"/>
  </bookViews>
  <sheets>
    <sheet r:id="rId1" name="記入例）加入者名簿" sheetId="8"/>
    <sheet r:id="rId2" name="加入者名簿(入力シート)" sheetId="7"/>
    <sheet r:id="rId3" name="加入状況表" sheetId="6"/>
    <sheet r:id="rId4" name="加入申込書" sheetId="9"/>
  </sheets>
  <definedNames>
    <definedName localSheetId="1" name="_xlnm.Print_Area">'加入者名簿(入力シート)'!$B$10:$I$349</definedName>
    <definedName localSheetId="2" name="_xlnm.Print_Area">加入状況表!$B$1:$F$35</definedName>
    <definedName localSheetId="3" name="_xlnm.Print_Area">加入申込書!$B$1:$AC$47</definedName>
    <definedName localSheetId="0" name="_xlnm.Print_Area">'記入例）加入者名簿'!$B$11:$I$43</definedName>
    <definedName name="クラス">加入状況表!$C$9</definedName>
    <definedName name="クラス名">加入状況表!$C$9:$C$17</definedName>
  </definedNames>
  <calcPr calcId="191029"/>
</workbook>
</file>

<file path=xl/calcChain.xml><?xml version="1.0" encoding="utf-8"?>
<calcChain xmlns="http://schemas.openxmlformats.org/spreadsheetml/2006/main">
  <c r="O42" i="7" l="1"/>
  <c r="O40" i="7"/>
  <c r="M41" i="7"/>
  <c r="G42" i="7"/>
  <c r="U31" i="9"/>
  <c r="R9" i="9"/>
  <c r="R10" i="9"/>
  <c r="N11" i="9" l="1"/>
  <c r="V20" i="9"/>
  <c r="S11" i="9"/>
  <c r="G42" i="8" l="1"/>
  <c r="M41" i="8"/>
  <c r="M40" i="8" s="1"/>
  <c r="O40" i="8" s="1"/>
  <c r="O41" i="8" l="1"/>
  <c r="O42" i="8" s="1"/>
  <c r="D23" i="6"/>
  <c r="C9" i="6" l="1"/>
  <c r="C18" i="6"/>
  <c r="C17" i="6" l="1"/>
  <c r="C16" i="6"/>
  <c r="C15" i="6"/>
  <c r="C14" i="6"/>
  <c r="C13" i="6"/>
  <c r="C12" i="6"/>
  <c r="C11" i="6"/>
  <c r="C10" i="6"/>
  <c r="G348" i="7" l="1"/>
  <c r="G314" i="7"/>
  <c r="G280" i="7"/>
  <c r="G246" i="7"/>
  <c r="G212" i="7"/>
  <c r="E6" i="6" s="1"/>
  <c r="V24" i="9" s="1"/>
  <c r="G178" i="7"/>
  <c r="G144" i="7"/>
  <c r="G110" i="7"/>
  <c r="G76" i="7"/>
  <c r="D9" i="6"/>
  <c r="O41" i="7" l="1"/>
  <c r="M40" i="7"/>
  <c r="Y28" i="9"/>
  <c r="V28" i="9"/>
  <c r="D18" i="6"/>
  <c r="M347" i="7"/>
  <c r="D17" i="6"/>
  <c r="M313" i="7"/>
  <c r="D16" i="6"/>
  <c r="M279" i="7"/>
  <c r="D15" i="6"/>
  <c r="M245" i="7"/>
  <c r="D14" i="6"/>
  <c r="M211" i="7"/>
  <c r="D13" i="6"/>
  <c r="M177" i="7"/>
  <c r="O177" i="7" s="1"/>
  <c r="D12" i="6"/>
  <c r="M143" i="7"/>
  <c r="O143" i="7" s="1"/>
  <c r="D11" i="6"/>
  <c r="M109" i="7"/>
  <c r="D10" i="6"/>
  <c r="M75" i="7"/>
  <c r="E9" i="6"/>
  <c r="M346" i="7" l="1"/>
  <c r="O346" i="7" s="1"/>
  <c r="O347" i="7"/>
  <c r="M312" i="7"/>
  <c r="O312" i="7" s="1"/>
  <c r="O313" i="7"/>
  <c r="M278" i="7"/>
  <c r="O278" i="7" s="1"/>
  <c r="O279" i="7"/>
  <c r="M244" i="7"/>
  <c r="O244" i="7" s="1"/>
  <c r="O245" i="7"/>
  <c r="D19" i="6"/>
  <c r="E5" i="6" s="1"/>
  <c r="V23" i="9" s="1"/>
  <c r="M210" i="7"/>
  <c r="O210" i="7" s="1"/>
  <c r="O211" i="7"/>
  <c r="M176" i="7"/>
  <c r="O176" i="7" s="1"/>
  <c r="O178" i="7" s="1"/>
  <c r="E13" i="6" s="1"/>
  <c r="M142" i="7"/>
  <c r="O142" i="7" s="1"/>
  <c r="O144" i="7" s="1"/>
  <c r="E12" i="6" s="1"/>
  <c r="M108" i="7"/>
  <c r="O108" i="7" s="1"/>
  <c r="O109" i="7"/>
  <c r="M74" i="7"/>
  <c r="O74" i="7" s="1"/>
  <c r="O75" i="7"/>
  <c r="O212" i="7" l="1"/>
  <c r="E14" i="6" s="1"/>
  <c r="V27" i="9"/>
  <c r="V29" i="9" s="1"/>
  <c r="Y27" i="9"/>
  <c r="Y29" i="9" s="1"/>
  <c r="O76" i="7"/>
  <c r="E10" i="6" s="1"/>
  <c r="O280" i="7"/>
  <c r="E16" i="6" s="1"/>
  <c r="O246" i="7"/>
  <c r="E15" i="6" s="1"/>
  <c r="O110" i="7"/>
  <c r="E11" i="6" s="1"/>
  <c r="O348" i="7"/>
  <c r="E18" i="6" s="1"/>
  <c r="O314" i="7"/>
  <c r="E17" i="6" s="1"/>
  <c r="E19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皆川 裕美</author>
  </authors>
  <commentList>
    <comment ref="C2" authorId="0" shapeId="0" xr:uid="{00000000-0006-0000-0000-000001000000}">
      <text>
        <r>
          <rPr>
            <sz val="10"/>
            <color indexed="81"/>
            <rFont val="BIZ UDPゴシック"/>
            <family val="3"/>
            <charset val="128"/>
          </rPr>
          <t>施設の正式名称を記入してください。</t>
        </r>
      </text>
    </comment>
    <comment ref="G2" authorId="0" shapeId="0" xr:uid="{00000000-0006-0000-0000-000002000000}">
      <text>
        <r>
          <rPr>
            <sz val="9"/>
            <color indexed="81"/>
            <rFont val="BIZ UDPゴシック"/>
            <family val="3"/>
            <charset val="128"/>
          </rPr>
          <t>選択してください</t>
        </r>
      </text>
    </comment>
    <comment ref="D4" authorId="0" shapeId="0" xr:uid="{00000000-0006-0000-0000-000003000000}">
      <text>
        <r>
          <rPr>
            <sz val="10"/>
            <color indexed="81"/>
            <rFont val="BIZ UDPゴシック"/>
            <family val="3"/>
            <charset val="128"/>
          </rPr>
          <t>流山市以下の所在地を記入してください。</t>
        </r>
      </text>
    </comment>
    <comment ref="G8" authorId="0" shapeId="0" xr:uid="{00000000-0006-0000-0000-000004000000}">
      <text>
        <r>
          <rPr>
            <sz val="10"/>
            <color indexed="81"/>
            <rFont val="BIZ UDPゴシック"/>
            <family val="3"/>
            <charset val="128"/>
          </rPr>
          <t>申込時点で貴園に在園している園児の総数を記入してください。</t>
        </r>
      </text>
    </comment>
    <comment ref="H15" authorId="0" shapeId="0" xr:uid="{00000000-0006-0000-0000-000005000000}">
      <text>
        <r>
          <rPr>
            <sz val="10"/>
            <color indexed="81"/>
            <rFont val="BIZ UDPゴシック"/>
            <family val="3"/>
            <charset val="128"/>
          </rPr>
          <t>クラス名を入力してください。</t>
        </r>
      </text>
    </comment>
    <comment ref="E20" authorId="0" shapeId="0" xr:uid="{00000000-0006-0000-0000-000006000000}">
      <text>
        <r>
          <rPr>
            <sz val="10"/>
            <color indexed="81"/>
            <rFont val="BIZ UDPゴシック"/>
            <family val="3"/>
            <charset val="128"/>
          </rPr>
          <t>［９月会員(180円)］で申し込まれた方のみ、〇を選択してください。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皆川 裕美</author>
  </authors>
  <commentList>
    <comment ref="G2" authorId="0" shapeId="0" xr:uid="{00000000-0006-0000-0100-000001000000}">
      <text>
        <r>
          <rPr>
            <sz val="9"/>
            <color indexed="81"/>
            <rFont val="BIZ UDPゴシック"/>
            <family val="3"/>
            <charset val="128"/>
          </rPr>
          <t>選択してください</t>
        </r>
      </text>
    </comment>
    <comment ref="H15" authorId="0" shapeId="0" xr:uid="{00000000-0006-0000-0100-000002000000}">
      <text>
        <r>
          <rPr>
            <sz val="9"/>
            <color indexed="81"/>
            <rFont val="BIZ UDPゴシック"/>
            <family val="3"/>
            <charset val="128"/>
          </rPr>
          <t>クラス名を入力</t>
        </r>
      </text>
    </comment>
    <comment ref="E18" authorId="0" shapeId="0" xr:uid="{00000000-0006-0000-0100-000003000000}">
      <text>
        <r>
          <rPr>
            <sz val="9"/>
            <color indexed="81"/>
            <rFont val="BIZ UDPゴシック"/>
            <family val="3"/>
            <charset val="128"/>
          </rPr>
          <t>［９月会員］で申し込まれた方のみ〇印</t>
        </r>
      </text>
    </comment>
  </commentList>
</comments>
</file>

<file path=xl/sharedStrings.xml><?xml version="1.0" encoding="utf-8"?>
<sst xmlns="http://schemas.openxmlformats.org/spreadsheetml/2006/main" count="314" uniqueCount="108">
  <si>
    <t>合計</t>
    <rPh sb="0" eb="2">
      <t>ゴウケイ</t>
    </rPh>
    <phoneticPr fontId="2"/>
  </si>
  <si>
    <t>別記様式第６号</t>
    <rPh sb="0" eb="2">
      <t>ベッキ</t>
    </rPh>
    <rPh sb="2" eb="4">
      <t>ヨウシキ</t>
    </rPh>
    <rPh sb="4" eb="5">
      <t>ダイ</t>
    </rPh>
    <rPh sb="6" eb="7">
      <t>ゴウ</t>
    </rPh>
    <phoneticPr fontId="20"/>
  </si>
  <si>
    <t>千葉県市町村交通災害共済加入申込者名簿</t>
    <rPh sb="0" eb="3">
      <t>チバケン</t>
    </rPh>
    <rPh sb="3" eb="6">
      <t>シチョウソン</t>
    </rPh>
    <rPh sb="6" eb="8">
      <t>コウツウ</t>
    </rPh>
    <rPh sb="8" eb="10">
      <t>サイガイ</t>
    </rPh>
    <rPh sb="10" eb="12">
      <t>キョウサイ</t>
    </rPh>
    <rPh sb="12" eb="14">
      <t>カニュウ</t>
    </rPh>
    <rPh sb="14" eb="16">
      <t>モウシコミ</t>
    </rPh>
    <rPh sb="16" eb="17">
      <t>シャ</t>
    </rPh>
    <rPh sb="17" eb="19">
      <t>メイボ</t>
    </rPh>
    <phoneticPr fontId="20"/>
  </si>
  <si>
    <t>学年</t>
    <rPh sb="0" eb="2">
      <t>ガクネン</t>
    </rPh>
    <phoneticPr fontId="20"/>
  </si>
  <si>
    <t>組</t>
    <rPh sb="0" eb="1">
      <t>クミ</t>
    </rPh>
    <phoneticPr fontId="20"/>
  </si>
  <si>
    <t>（保育所・幼稚園</t>
    <rPh sb="1" eb="3">
      <t>ホイク</t>
    </rPh>
    <rPh sb="3" eb="4">
      <t>ジョ</t>
    </rPh>
    <rPh sb="5" eb="8">
      <t>ヨウチエン</t>
    </rPh>
    <phoneticPr fontId="20"/>
  </si>
  <si>
    <t>組）</t>
    <rPh sb="0" eb="1">
      <t>クミ</t>
    </rPh>
    <phoneticPr fontId="20"/>
  </si>
  <si>
    <t>番号</t>
    <rPh sb="0" eb="2">
      <t>バンゴウ</t>
    </rPh>
    <phoneticPr fontId="20"/>
  </si>
  <si>
    <t>氏　名</t>
    <rPh sb="0" eb="1">
      <t>シ</t>
    </rPh>
    <rPh sb="2" eb="3">
      <t>メイ</t>
    </rPh>
    <phoneticPr fontId="20"/>
  </si>
  <si>
    <t>親権者（後継人）</t>
    <rPh sb="0" eb="3">
      <t>シンケンシャ</t>
    </rPh>
    <rPh sb="4" eb="6">
      <t>コウケイ</t>
    </rPh>
    <rPh sb="6" eb="7">
      <t>ニン</t>
    </rPh>
    <phoneticPr fontId="20"/>
  </si>
  <si>
    <t>引継</t>
    <rPh sb="0" eb="2">
      <t>ヒキツ</t>
    </rPh>
    <phoneticPr fontId="20"/>
  </si>
  <si>
    <t>計</t>
    <rPh sb="0" eb="1">
      <t>ケイ</t>
    </rPh>
    <phoneticPr fontId="20"/>
  </si>
  <si>
    <t>〇</t>
    <phoneticPr fontId="20"/>
  </si>
  <si>
    <t>９月会員</t>
    <rPh sb="1" eb="2">
      <t>ガツ</t>
    </rPh>
    <rPh sb="2" eb="4">
      <t>カイイン</t>
    </rPh>
    <phoneticPr fontId="20"/>
  </si>
  <si>
    <t>６月会員</t>
    <rPh sb="1" eb="2">
      <t>ガツ</t>
    </rPh>
    <rPh sb="2" eb="4">
      <t>カイイン</t>
    </rPh>
    <phoneticPr fontId="20"/>
  </si>
  <si>
    <t>０歳クラス</t>
    <rPh sb="1" eb="2">
      <t>サイ</t>
    </rPh>
    <phoneticPr fontId="20"/>
  </si>
  <si>
    <t>1歳クラス</t>
    <rPh sb="1" eb="2">
      <t>サイ</t>
    </rPh>
    <phoneticPr fontId="20"/>
  </si>
  <si>
    <t>2歳クラス</t>
    <rPh sb="1" eb="2">
      <t>サイ</t>
    </rPh>
    <phoneticPr fontId="20"/>
  </si>
  <si>
    <t>3歳クラス</t>
    <rPh sb="1" eb="2">
      <t>サイ</t>
    </rPh>
    <phoneticPr fontId="20"/>
  </si>
  <si>
    <t>4歳クラス</t>
    <rPh sb="1" eb="2">
      <t>サイ</t>
    </rPh>
    <phoneticPr fontId="20"/>
  </si>
  <si>
    <t>5歳クラス</t>
    <rPh sb="1" eb="2">
      <t>サイ</t>
    </rPh>
    <phoneticPr fontId="20"/>
  </si>
  <si>
    <t>予備１</t>
    <rPh sb="0" eb="2">
      <t>ヨビ</t>
    </rPh>
    <phoneticPr fontId="20"/>
  </si>
  <si>
    <t>予備1</t>
    <rPh sb="0" eb="2">
      <t>ヨビ</t>
    </rPh>
    <phoneticPr fontId="20"/>
  </si>
  <si>
    <t>予備２</t>
    <rPh sb="0" eb="2">
      <t>ヨビ</t>
    </rPh>
    <phoneticPr fontId="20"/>
  </si>
  <si>
    <t>予備2</t>
    <rPh sb="0" eb="2">
      <t>ヨビ</t>
    </rPh>
    <phoneticPr fontId="20"/>
  </si>
  <si>
    <t>予備３</t>
    <rPh sb="0" eb="2">
      <t>ヨビ</t>
    </rPh>
    <phoneticPr fontId="20"/>
  </si>
  <si>
    <t>予備３</t>
    <rPh sb="0" eb="2">
      <t>ヨビ</t>
    </rPh>
    <phoneticPr fontId="20"/>
  </si>
  <si>
    <t>予備４</t>
    <rPh sb="0" eb="2">
      <t>ヨビ</t>
    </rPh>
    <phoneticPr fontId="20"/>
  </si>
  <si>
    <t>予備４</t>
    <rPh sb="0" eb="2">
      <t>ヨビ</t>
    </rPh>
    <phoneticPr fontId="20"/>
  </si>
  <si>
    <t>小計</t>
    <rPh sb="0" eb="2">
      <t>ショウケイ</t>
    </rPh>
    <phoneticPr fontId="20"/>
  </si>
  <si>
    <t>クラス名</t>
    <rPh sb="3" eb="4">
      <t>メイ</t>
    </rPh>
    <phoneticPr fontId="2"/>
  </si>
  <si>
    <t>加入者数</t>
    <rPh sb="0" eb="3">
      <t>カニュウシャ</t>
    </rPh>
    <rPh sb="3" eb="4">
      <t>スウ</t>
    </rPh>
    <phoneticPr fontId="2"/>
  </si>
  <si>
    <t>会費</t>
    <rPh sb="0" eb="2">
      <t>カイヒ</t>
    </rPh>
    <phoneticPr fontId="2"/>
  </si>
  <si>
    <t>交通災害共済　加入状況表</t>
    <rPh sb="0" eb="2">
      <t>コウツウ</t>
    </rPh>
    <rPh sb="2" eb="4">
      <t>サイガイ</t>
    </rPh>
    <rPh sb="4" eb="6">
      <t>キョウサイ</t>
    </rPh>
    <rPh sb="7" eb="9">
      <t>カニュウ</t>
    </rPh>
    <rPh sb="9" eb="11">
      <t>ジョウキョウ</t>
    </rPh>
    <rPh sb="11" eb="12">
      <t>ヒョウ</t>
    </rPh>
    <phoneticPr fontId="2"/>
  </si>
  <si>
    <t>施設名：</t>
    <rPh sb="0" eb="2">
      <t>シセツ</t>
    </rPh>
    <rPh sb="2" eb="3">
      <t>メイ</t>
    </rPh>
    <phoneticPr fontId="20"/>
  </si>
  <si>
    <t>こども園</t>
    <rPh sb="3" eb="4">
      <t>エン</t>
    </rPh>
    <phoneticPr fontId="20"/>
  </si>
  <si>
    <t>保育園</t>
    <rPh sb="0" eb="3">
      <t>ホイクエン</t>
    </rPh>
    <phoneticPr fontId="20"/>
  </si>
  <si>
    <t>小規模保育</t>
    <rPh sb="0" eb="3">
      <t>ショウキボ</t>
    </rPh>
    <rPh sb="3" eb="5">
      <t>ホイク</t>
    </rPh>
    <phoneticPr fontId="20"/>
  </si>
  <si>
    <t>区分</t>
    <rPh sb="0" eb="2">
      <t>クブン</t>
    </rPh>
    <phoneticPr fontId="20"/>
  </si>
  <si>
    <t>幼稚園</t>
    <rPh sb="0" eb="3">
      <t>ヨウチエン</t>
    </rPh>
    <phoneticPr fontId="20"/>
  </si>
  <si>
    <t>６月会員：</t>
    <rPh sb="1" eb="2">
      <t>ガツ</t>
    </rPh>
    <rPh sb="2" eb="4">
      <t>カイイン</t>
    </rPh>
    <phoneticPr fontId="2"/>
  </si>
  <si>
    <t>９月会員：</t>
    <rPh sb="1" eb="2">
      <t>ガツ</t>
    </rPh>
    <rPh sb="2" eb="4">
      <t>カイイン</t>
    </rPh>
    <phoneticPr fontId="2"/>
  </si>
  <si>
    <t>記入例</t>
    <rPh sb="0" eb="2">
      <t>キニュウ</t>
    </rPh>
    <rPh sb="2" eb="3">
      <t>レイ</t>
    </rPh>
    <phoneticPr fontId="20"/>
  </si>
  <si>
    <t>ひよこ</t>
    <phoneticPr fontId="2"/>
  </si>
  <si>
    <t>草壁　メイ</t>
    <rPh sb="0" eb="2">
      <t>クサカベ</t>
    </rPh>
    <phoneticPr fontId="2"/>
  </si>
  <si>
    <t>萩野　千尋</t>
    <rPh sb="0" eb="2">
      <t>ハギノ</t>
    </rPh>
    <rPh sb="3" eb="5">
      <t>チヒロ</t>
    </rPh>
    <phoneticPr fontId="2"/>
  </si>
  <si>
    <t>萩野　明夫</t>
    <rPh sb="0" eb="2">
      <t>ハギノ</t>
    </rPh>
    <rPh sb="3" eb="5">
      <t>アキオ</t>
    </rPh>
    <phoneticPr fontId="2"/>
  </si>
  <si>
    <t>月島　雫</t>
    <rPh sb="0" eb="2">
      <t>ツキシマ</t>
    </rPh>
    <rPh sb="3" eb="4">
      <t>シズク</t>
    </rPh>
    <phoneticPr fontId="2"/>
  </si>
  <si>
    <t>月島　靖也</t>
    <rPh sb="0" eb="2">
      <t>ツキシマ</t>
    </rPh>
    <rPh sb="3" eb="4">
      <t>セイ</t>
    </rPh>
    <rPh sb="4" eb="5">
      <t>ヤ</t>
    </rPh>
    <phoneticPr fontId="2"/>
  </si>
  <si>
    <t>天沢　リサ</t>
    <rPh sb="0" eb="2">
      <t>アマサワ</t>
    </rPh>
    <phoneticPr fontId="2"/>
  </si>
  <si>
    <t>〇</t>
  </si>
  <si>
    <t>天沢　宗介</t>
    <rPh sb="0" eb="2">
      <t>アマサワ</t>
    </rPh>
    <phoneticPr fontId="2"/>
  </si>
  <si>
    <t>草壁　達夫</t>
    <rPh sb="0" eb="2">
      <t>クサカベ</t>
    </rPh>
    <rPh sb="3" eb="5">
      <t>タツオ</t>
    </rPh>
    <phoneticPr fontId="2"/>
  </si>
  <si>
    <t>別記様式第５号</t>
  </si>
  <si>
    <t>千葉県市町村交通災害共済加入申込書</t>
  </si>
  <si>
    <t>　千葉県市町村総合事務組合長　　様</t>
    <phoneticPr fontId="2"/>
  </si>
  <si>
    <t>義務教育諸学校等の名称</t>
  </si>
  <si>
    <t>設置者</t>
    <phoneticPr fontId="2"/>
  </si>
  <si>
    <t>　千葉県市町村交通災害共済条例第５条第３項｛　第１号　　第２号　｝の規定に</t>
    <phoneticPr fontId="2"/>
  </si>
  <si>
    <t>より、会員としたいので、親権者（後見人）の同意を得下記のとおり申し込みます。</t>
    <phoneticPr fontId="2"/>
  </si>
  <si>
    <t>　なお、条例第５条第２項の規定による引継一般会員として加入申し込みします</t>
    <phoneticPr fontId="2"/>
  </si>
  <si>
    <t>ので申し添えます。</t>
    <phoneticPr fontId="2"/>
  </si>
  <si>
    <t>記</t>
  </si>
  <si>
    <t>１　児　童　総　数</t>
    <phoneticPr fontId="2"/>
  </si>
  <si>
    <t>人</t>
    <rPh sb="0" eb="1">
      <t>ニン</t>
    </rPh>
    <phoneticPr fontId="2"/>
  </si>
  <si>
    <t>２　加入申込者数</t>
    <phoneticPr fontId="2"/>
  </si>
  <si>
    <t>(1)　６月１日～５月３１日</t>
    <phoneticPr fontId="2"/>
  </si>
  <si>
    <t>(2)　９月１日～５月３１日</t>
    <phoneticPr fontId="2"/>
  </si>
  <si>
    <t>３　会　　費　　額</t>
  </si>
  <si>
    <t xml:space="preserve">(1)　６月１日～５月３１日（１人３５０円） </t>
    <phoneticPr fontId="2"/>
  </si>
  <si>
    <t>円</t>
    <rPh sb="0" eb="1">
      <t>エン</t>
    </rPh>
    <phoneticPr fontId="2"/>
  </si>
  <si>
    <t xml:space="preserve">(2)　９月１日～５月３１日（１人３００円） </t>
    <phoneticPr fontId="2"/>
  </si>
  <si>
    <t>計</t>
    <rPh sb="0" eb="1">
      <t>ケイ</t>
    </rPh>
    <phoneticPr fontId="2"/>
  </si>
  <si>
    <t>４　加入申込年月日　</t>
    <phoneticPr fontId="2"/>
  </si>
  <si>
    <t>５　加入者名簿</t>
    <phoneticPr fontId="2"/>
  </si>
  <si>
    <t>有</t>
    <rPh sb="0" eb="1">
      <t>ア</t>
    </rPh>
    <phoneticPr fontId="2"/>
  </si>
  <si>
    <t>・</t>
    <phoneticPr fontId="2"/>
  </si>
  <si>
    <t>無（全員加入）</t>
    <rPh sb="0" eb="1">
      <t>ナ</t>
    </rPh>
    <phoneticPr fontId="2"/>
  </si>
  <si>
    <t>６　引継一般会員加入者　</t>
    <phoneticPr fontId="2"/>
  </si>
  <si>
    <t>学年</t>
    <rPh sb="0" eb="2">
      <t>ガクネン</t>
    </rPh>
    <phoneticPr fontId="2"/>
  </si>
  <si>
    <t>(1)　加入申込者数</t>
    <phoneticPr fontId="2"/>
  </si>
  <si>
    <t>(2)　会費額　６月１日～８月３１日（１人２００円）</t>
    <phoneticPr fontId="2"/>
  </si>
  <si>
    <t>(注)</t>
  </si>
  <si>
    <t>　条例第５条第３項｛第１号　第２号｝については、該当しない方を抹消し、両方該当する場合はそのままとすること。</t>
    <phoneticPr fontId="2"/>
  </si>
  <si>
    <t>　この申込書には、別記様式第６号による加入申込者名簿及び会費を添えて提出するものとする。</t>
    <phoneticPr fontId="2"/>
  </si>
  <si>
    <t>　当該義務教育諸学校等の児童等の全員が同時に加入する場合には、２にかかわらず、加入申込者名簿を省略及び会費を後納することができる。
　なお、引継一般会員となる者がある場合は、その者についてのみ加入申込者名簿（当該学年の児童等の全員が引継一般会員となる場合は除く。）を添付すること。</t>
    <phoneticPr fontId="2"/>
  </si>
  <si>
    <t>　本書は、取扱いの都度、直ちに送付すること。</t>
    <phoneticPr fontId="2"/>
  </si>
  <si>
    <t>所在地：</t>
    <rPh sb="0" eb="3">
      <t>ショザイチ</t>
    </rPh>
    <phoneticPr fontId="20"/>
  </si>
  <si>
    <t>▼代表者について</t>
    <rPh sb="1" eb="4">
      <t>ダイヒョウシャ</t>
    </rPh>
    <phoneticPr fontId="20"/>
  </si>
  <si>
    <t>役職名：</t>
    <rPh sb="0" eb="3">
      <t>ヤクショクメイ</t>
    </rPh>
    <phoneticPr fontId="20"/>
  </si>
  <si>
    <t>平和台１丁目１番地の１　流山ビル２階</t>
    <rPh sb="0" eb="3">
      <t>ヘイワダイ</t>
    </rPh>
    <rPh sb="4" eb="6">
      <t>チョウメ</t>
    </rPh>
    <rPh sb="7" eb="9">
      <t>バンチ</t>
    </rPh>
    <rPh sb="12" eb="14">
      <t>ナガレヤマ</t>
    </rPh>
    <rPh sb="17" eb="18">
      <t>カイ</t>
    </rPh>
    <phoneticPr fontId="2"/>
  </si>
  <si>
    <t>園長</t>
    <rPh sb="0" eb="2">
      <t>エンチョウ</t>
    </rPh>
    <phoneticPr fontId="2"/>
  </si>
  <si>
    <t>千葉県流山市　</t>
    <rPh sb="0" eb="3">
      <t>チバケン</t>
    </rPh>
    <rPh sb="3" eb="6">
      <t>ナガレヤマシ</t>
    </rPh>
    <phoneticPr fontId="20"/>
  </si>
  <si>
    <t>お名前：</t>
    <rPh sb="1" eb="3">
      <t>ナマエ</t>
    </rPh>
    <phoneticPr fontId="20"/>
  </si>
  <si>
    <t>▼園児の人数</t>
    <rPh sb="1" eb="3">
      <t>エンジ</t>
    </rPh>
    <rPh sb="4" eb="6">
      <t>ニンズウ</t>
    </rPh>
    <phoneticPr fontId="20"/>
  </si>
  <si>
    <t>名</t>
    <rPh sb="0" eb="1">
      <t>メイ</t>
    </rPh>
    <phoneticPr fontId="20"/>
  </si>
  <si>
    <t xml:space="preserve"> (在園している園児の総数)</t>
    <rPh sb="2" eb="4">
      <t>ザイエン</t>
    </rPh>
    <rPh sb="8" eb="10">
      <t>エンジ</t>
    </rPh>
    <rPh sb="11" eb="13">
      <t>ソウスウ</t>
    </rPh>
    <phoneticPr fontId="20"/>
  </si>
  <si>
    <t>鈴木　敏男</t>
    <rPh sb="0" eb="2">
      <t>スズキ</t>
    </rPh>
    <rPh sb="3" eb="5">
      <t>トシオ</t>
    </rPh>
    <phoneticPr fontId="2"/>
  </si>
  <si>
    <t>社会福祉法人ミヤザキ会　流山ほのぼの保育園</t>
    <rPh sb="0" eb="2">
      <t>シャカイ</t>
    </rPh>
    <rPh sb="2" eb="4">
      <t>フクシ</t>
    </rPh>
    <rPh sb="4" eb="6">
      <t>ホウジン</t>
    </rPh>
    <rPh sb="10" eb="11">
      <t>カイ</t>
    </rPh>
    <rPh sb="12" eb="14">
      <t>ナガレヤマ</t>
    </rPh>
    <rPh sb="18" eb="21">
      <t>ホイクエン</t>
    </rPh>
    <phoneticPr fontId="2"/>
  </si>
  <si>
    <t>所在地：</t>
    <rPh sb="0" eb="3">
      <t>ショザイチ</t>
    </rPh>
    <phoneticPr fontId="2"/>
  </si>
  <si>
    <r>
      <t xml:space="preserve">０歳児
</t>
    </r>
    <r>
      <rPr>
        <b/>
        <sz val="11"/>
        <color rgb="FFE22C98"/>
        <rFont val="BIZ UDPゴシック"/>
        <family val="3"/>
        <charset val="128"/>
      </rPr>
      <t>クラス</t>
    </r>
    <rPh sb="1" eb="3">
      <t>サイジ</t>
    </rPh>
    <phoneticPr fontId="20"/>
  </si>
  <si>
    <r>
      <t xml:space="preserve">１歳児
</t>
    </r>
    <r>
      <rPr>
        <b/>
        <sz val="11"/>
        <color rgb="FFE22C98"/>
        <rFont val="BIZ UDPゴシック"/>
        <family val="3"/>
        <charset val="128"/>
      </rPr>
      <t>クラス</t>
    </r>
    <rPh sb="1" eb="3">
      <t>サイジ</t>
    </rPh>
    <phoneticPr fontId="20"/>
  </si>
  <si>
    <r>
      <t xml:space="preserve">２歳児
</t>
    </r>
    <r>
      <rPr>
        <b/>
        <sz val="11"/>
        <color rgb="FFE22C98"/>
        <rFont val="BIZ UDPゴシック"/>
        <family val="3"/>
        <charset val="128"/>
      </rPr>
      <t>クラス</t>
    </r>
    <rPh sb="1" eb="3">
      <t>サイジ</t>
    </rPh>
    <phoneticPr fontId="20"/>
  </si>
  <si>
    <r>
      <t xml:space="preserve">３歳児
</t>
    </r>
    <r>
      <rPr>
        <b/>
        <sz val="11"/>
        <color rgb="FFE22C98"/>
        <rFont val="BIZ UDPゴシック"/>
        <family val="3"/>
        <charset val="128"/>
      </rPr>
      <t>クラス</t>
    </r>
    <rPh sb="1" eb="3">
      <t>サイジ</t>
    </rPh>
    <phoneticPr fontId="20"/>
  </si>
  <si>
    <r>
      <t xml:space="preserve">４歳児
</t>
    </r>
    <r>
      <rPr>
        <b/>
        <sz val="11"/>
        <color rgb="FFE22C98"/>
        <rFont val="BIZ UDPゴシック"/>
        <family val="3"/>
        <charset val="128"/>
      </rPr>
      <t>クラス</t>
    </r>
    <rPh sb="1" eb="3">
      <t>サイジ</t>
    </rPh>
    <phoneticPr fontId="20"/>
  </si>
  <si>
    <r>
      <t xml:space="preserve">５歳児
</t>
    </r>
    <r>
      <rPr>
        <b/>
        <sz val="11"/>
        <color rgb="FFE22C98"/>
        <rFont val="BIZ UDPゴシック"/>
        <family val="3"/>
        <charset val="128"/>
      </rPr>
      <t>クラス</t>
    </r>
    <rPh sb="1" eb="3">
      <t>サイジ</t>
    </rPh>
    <phoneticPr fontId="20"/>
  </si>
  <si>
    <t>千葉県流山市</t>
    <rPh sb="0" eb="3">
      <t>チバケン</t>
    </rPh>
    <rPh sb="3" eb="6">
      <t>ナガレヤマシ</t>
    </rPh>
    <phoneticPr fontId="20"/>
  </si>
  <si>
    <t>令和8年 5月 31日　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</si>
</sst>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&quot;人&quot;"/>
    <numFmt numFmtId="177" formatCode="0&quot;円&quot;"/>
    <numFmt numFmtId="178" formatCode="&quot;施設名：&quot;@"/>
    <numFmt numFmtId="179" formatCode="0_ "/>
    <numFmt numFmtId="180" formatCode="[DBNum3][$-411]#,##0"/>
    <numFmt numFmtId="181" formatCode="[$-411]ggge&quot;年&quot;m&quot;月&quot;d&quot;日&quot;;@"/>
    <numFmt numFmtId="182" formatCode="&quot;(&quot;0&quot;円)&quot;"/>
    <numFmt numFmtId="183" formatCode="#,##0&quot; 円&quot;"/>
    <numFmt numFmtId="184" formatCode="0&quot; 人&quot;"/>
    <numFmt numFmtId="185" formatCode="#,##0_);[Red]\(#,##0\)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  <scheme val="minor"/>
    </font>
    <font>
      <sz val="12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2"/>
      <color indexed="9"/>
      <name val="ＭＳ Ｐゴシック"/>
      <family val="3"/>
      <charset val="128"/>
      <scheme val="minor"/>
    </font>
    <font>
      <sz val="12"/>
      <color rgb="FF9C6500"/>
      <name val="ＭＳ Ｐゴシック"/>
      <family val="3"/>
      <charset val="128"/>
      <scheme val="minor"/>
    </font>
    <font>
      <sz val="12"/>
      <color rgb="FFFA7D00"/>
      <name val="ＭＳ Ｐゴシック"/>
      <family val="3"/>
      <charset val="128"/>
      <scheme val="minor"/>
    </font>
    <font>
      <sz val="12"/>
      <color rgb="FF9C0006"/>
      <name val="ＭＳ Ｐゴシック"/>
      <family val="3"/>
      <charset val="128"/>
      <scheme val="minor"/>
    </font>
    <font>
      <b/>
      <sz val="12"/>
      <color rgb="FFFA7D00"/>
      <name val="ＭＳ Ｐゴシック"/>
      <family val="3"/>
      <charset val="128"/>
      <scheme val="minor"/>
    </font>
    <font>
      <sz val="12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2"/>
      <color indexed="8"/>
      <name val="ＭＳ Ｐゴシック"/>
      <family val="3"/>
      <charset val="128"/>
      <scheme val="minor"/>
    </font>
    <font>
      <b/>
      <sz val="12"/>
      <color rgb="FF3F3F3F"/>
      <name val="ＭＳ Ｐゴシック"/>
      <family val="3"/>
      <charset val="128"/>
      <scheme val="minor"/>
    </font>
    <font>
      <i/>
      <sz val="12"/>
      <color rgb="FF7F7F7F"/>
      <name val="ＭＳ Ｐゴシック"/>
      <family val="3"/>
      <charset val="128"/>
      <scheme val="minor"/>
    </font>
    <font>
      <sz val="12"/>
      <color rgb="FF3F3F76"/>
      <name val="ＭＳ Ｐゴシック"/>
      <family val="3"/>
      <charset val="128"/>
      <scheme val="minor"/>
    </font>
    <font>
      <sz val="12"/>
      <color rgb="FF0061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BIZ UDPゴシック"/>
      <family val="3"/>
      <charset val="128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b/>
      <sz val="11"/>
      <color rgb="FFE22C98"/>
      <name val="BIZ UDゴシック"/>
      <family val="3"/>
      <charset val="128"/>
    </font>
    <font>
      <b/>
      <sz val="9"/>
      <color rgb="FFE22C98"/>
      <name val="BIZ UDゴシック"/>
      <family val="3"/>
      <charset val="128"/>
    </font>
    <font>
      <sz val="14"/>
      <name val="BIZ UDゴシック"/>
      <family val="3"/>
      <charset val="128"/>
    </font>
    <font>
      <sz val="9"/>
      <color indexed="81"/>
      <name val="BIZ UDPゴシック"/>
      <family val="3"/>
      <charset val="128"/>
    </font>
    <font>
      <sz val="10"/>
      <color indexed="81"/>
      <name val="BIZ UDPゴシック"/>
      <family val="3"/>
      <charset val="128"/>
    </font>
    <font>
      <sz val="9"/>
      <name val="BIZ UDゴシック"/>
      <family val="3"/>
      <charset val="128"/>
    </font>
    <font>
      <sz val="10"/>
      <name val="BIZ UDゴシック"/>
      <family val="3"/>
      <charset val="128"/>
    </font>
    <font>
      <sz val="10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6"/>
      <name val="BIZ UD明朝 Medium"/>
      <family val="1"/>
      <charset val="128"/>
    </font>
    <font>
      <sz val="12"/>
      <name val="BIZ UD明朝 Medium"/>
      <family val="1"/>
      <charset val="128"/>
    </font>
    <font>
      <b/>
      <sz val="12"/>
      <name val="BIZ UD明朝 Medium"/>
      <family val="1"/>
      <charset val="128"/>
    </font>
    <font>
      <sz val="14"/>
      <name val="BIZ UD明朝 Medium"/>
      <family val="1"/>
      <charset val="128"/>
    </font>
    <font>
      <b/>
      <sz val="14"/>
      <color rgb="FFC00000"/>
      <name val="BIZ UDゴシック"/>
      <family val="3"/>
      <charset val="128"/>
    </font>
    <font>
      <sz val="9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b/>
      <sz val="11"/>
      <color rgb="FFE22C98"/>
      <name val="BIZ UDPゴシック"/>
      <family val="3"/>
      <charset val="128"/>
    </font>
    <font>
      <b/>
      <sz val="12"/>
      <color rgb="FFE22C98"/>
      <name val="BIZ UDPゴシック"/>
      <family val="3"/>
      <charset val="128"/>
    </font>
    <font>
      <b/>
      <sz val="9"/>
      <color rgb="FFE22C98"/>
      <name val="BIZ UDP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8" borderId="4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" fillId="3" borderId="5" applyNumberFormat="0" applyFont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7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31" borderId="1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7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01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3" xfId="0" applyFont="1" applyBorder="1" applyAlignment="1">
      <alignment horizontal="center" vertical="center" shrinkToFit="1"/>
    </xf>
    <xf numFmtId="0" fontId="22" fillId="0" borderId="14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shrinkToFit="1"/>
    </xf>
    <xf numFmtId="0" fontId="22" fillId="0" borderId="16" xfId="0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right" vertical="center"/>
    </xf>
    <xf numFmtId="0" fontId="0" fillId="0" borderId="23" xfId="0" applyBorder="1" applyAlignment="1">
      <alignment vertical="center" shrinkToFi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176" fontId="0" fillId="0" borderId="0" xfId="0" applyNumberForma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33" borderId="3" xfId="0" applyFill="1" applyBorder="1">
      <alignment vertical="center"/>
    </xf>
    <xf numFmtId="0" fontId="0" fillId="33" borderId="23" xfId="0" applyFill="1" applyBorder="1">
      <alignment vertical="center"/>
    </xf>
    <xf numFmtId="176" fontId="0" fillId="34" borderId="23" xfId="0" applyNumberFormat="1" applyFill="1" applyBorder="1" applyAlignment="1">
      <alignment vertical="center" shrinkToFit="1"/>
    </xf>
    <xf numFmtId="0" fontId="0" fillId="34" borderId="0" xfId="0" applyFill="1" applyAlignment="1">
      <alignment horizontal="right" vertical="center"/>
    </xf>
    <xf numFmtId="0" fontId="24" fillId="0" borderId="0" xfId="0" applyFont="1">
      <alignment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 shrinkToFit="1"/>
    </xf>
    <xf numFmtId="176" fontId="0" fillId="0" borderId="0" xfId="0" applyNumberFormat="1" applyBorder="1" applyAlignment="1">
      <alignment horizontal="center" vertical="center" shrinkToFit="1"/>
    </xf>
    <xf numFmtId="0" fontId="27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176" fontId="24" fillId="0" borderId="0" xfId="0" applyNumberFormat="1" applyFont="1">
      <alignment vertical="center"/>
    </xf>
    <xf numFmtId="177" fontId="24" fillId="0" borderId="0" xfId="0" applyNumberFormat="1" applyFont="1">
      <alignment vertical="center"/>
    </xf>
    <xf numFmtId="0" fontId="24" fillId="0" borderId="0" xfId="0" applyFont="1" applyAlignment="1">
      <alignment horizontal="center" vertical="center"/>
    </xf>
    <xf numFmtId="0" fontId="27" fillId="0" borderId="0" xfId="0" applyFont="1" applyFill="1">
      <alignment vertical="center"/>
    </xf>
    <xf numFmtId="0" fontId="25" fillId="0" borderId="0" xfId="0" applyFont="1" applyFill="1" applyAlignment="1">
      <alignment horizontal="center" wrapText="1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29" fillId="0" borderId="0" xfId="0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vertical="center" shrinkToFit="1"/>
    </xf>
    <xf numFmtId="0" fontId="25" fillId="0" borderId="0" xfId="0" applyFont="1" applyFill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32" fillId="0" borderId="0" xfId="0" applyFont="1" applyAlignment="1">
      <alignment horizontal="left" wrapText="1"/>
    </xf>
    <xf numFmtId="0" fontId="26" fillId="0" borderId="0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vertical="center" textRotation="255"/>
    </xf>
    <xf numFmtId="0" fontId="32" fillId="0" borderId="0" xfId="0" applyFont="1" applyFill="1" applyAlignment="1">
      <alignment horizontal="left" wrapText="1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>
      <alignment vertical="center"/>
    </xf>
    <xf numFmtId="0" fontId="26" fillId="0" borderId="0" xfId="0" applyFont="1" applyFill="1" applyBorder="1" applyAlignment="1">
      <alignment horizontal="right" vertical="top"/>
    </xf>
    <xf numFmtId="0" fontId="26" fillId="0" borderId="0" xfId="0" applyFont="1" applyBorder="1" applyAlignment="1">
      <alignment horizontal="right" vertical="center"/>
    </xf>
    <xf numFmtId="0" fontId="29" fillId="34" borderId="3" xfId="0" applyFont="1" applyFill="1" applyBorder="1" applyAlignment="1">
      <alignment horizontal="center" vertical="center" shrinkToFit="1"/>
    </xf>
    <xf numFmtId="0" fontId="25" fillId="0" borderId="0" xfId="0" applyFont="1" applyBorder="1">
      <alignment vertical="center"/>
    </xf>
    <xf numFmtId="0" fontId="33" fillId="0" borderId="3" xfId="0" applyFont="1" applyBorder="1" applyAlignment="1">
      <alignment vertical="center" textRotation="255"/>
    </xf>
    <xf numFmtId="0" fontId="25" fillId="0" borderId="0" xfId="0" applyFont="1" applyFill="1" applyBorder="1" applyAlignment="1">
      <alignment horizontal="right" shrinkToFit="1"/>
    </xf>
    <xf numFmtId="0" fontId="25" fillId="0" borderId="0" xfId="0" applyFont="1" applyFill="1" applyBorder="1" applyAlignment="1">
      <alignment vertical="center"/>
    </xf>
    <xf numFmtId="0" fontId="26" fillId="35" borderId="3" xfId="0" applyFont="1" applyFill="1" applyBorder="1" applyAlignment="1">
      <alignment horizontal="center" vertical="center" shrinkToFit="1"/>
    </xf>
    <xf numFmtId="0" fontId="25" fillId="0" borderId="0" xfId="0" applyFont="1" applyFill="1" applyAlignment="1">
      <alignment horizontal="left" wrapText="1"/>
    </xf>
    <xf numFmtId="0" fontId="25" fillId="35" borderId="3" xfId="0" applyFont="1" applyFill="1" applyBorder="1" applyAlignment="1">
      <alignment horizontal="right"/>
    </xf>
    <xf numFmtId="179" fontId="34" fillId="0" borderId="0" xfId="0" applyNumberFormat="1" applyFont="1" applyAlignment="1">
      <alignment vertical="center"/>
    </xf>
    <xf numFmtId="0" fontId="35" fillId="0" borderId="0" xfId="0" applyFont="1" applyAlignment="1">
      <alignment vertical="center"/>
    </xf>
    <xf numFmtId="179" fontId="35" fillId="0" borderId="0" xfId="0" applyNumberFormat="1" applyFont="1" applyAlignment="1">
      <alignment vertical="center"/>
    </xf>
    <xf numFmtId="0" fontId="35" fillId="0" borderId="29" xfId="0" applyFont="1" applyBorder="1" applyAlignment="1">
      <alignment vertical="center"/>
    </xf>
    <xf numFmtId="179" fontId="35" fillId="0" borderId="30" xfId="0" applyNumberFormat="1" applyFont="1" applyBorder="1" applyAlignment="1">
      <alignment vertical="center"/>
    </xf>
    <xf numFmtId="0" fontId="35" fillId="0" borderId="30" xfId="0" applyFont="1" applyBorder="1" applyAlignment="1">
      <alignment vertical="center"/>
    </xf>
    <xf numFmtId="0" fontId="35" fillId="0" borderId="3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179" fontId="37" fillId="0" borderId="0" xfId="0" applyNumberFormat="1" applyFont="1" applyBorder="1" applyAlignment="1">
      <alignment vertical="center"/>
    </xf>
    <xf numFmtId="0" fontId="37" fillId="0" borderId="2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horizontal="center" vertical="center"/>
    </xf>
    <xf numFmtId="179" fontId="37" fillId="0" borderId="0" xfId="0" applyNumberFormat="1" applyFont="1" applyBorder="1" applyAlignment="1">
      <alignment horizontal="left" vertical="center"/>
    </xf>
    <xf numFmtId="179" fontId="37" fillId="0" borderId="0" xfId="0" applyNumberFormat="1" applyFont="1" applyBorder="1" applyAlignment="1">
      <alignment horizontal="center" vertical="center"/>
    </xf>
    <xf numFmtId="0" fontId="37" fillId="0" borderId="32" xfId="0" applyFont="1" applyBorder="1" applyAlignment="1">
      <alignment vertical="center"/>
    </xf>
    <xf numFmtId="180" fontId="38" fillId="0" borderId="0" xfId="0" applyNumberFormat="1" applyFont="1" applyBorder="1" applyAlignment="1">
      <alignment vertical="center"/>
    </xf>
    <xf numFmtId="181" fontId="38" fillId="0" borderId="0" xfId="0" applyNumberFormat="1" applyFont="1" applyBorder="1" applyAlignment="1">
      <alignment horizontal="distributed" vertical="center"/>
    </xf>
    <xf numFmtId="0" fontId="37" fillId="0" borderId="3" xfId="0" applyFont="1" applyBorder="1" applyAlignment="1">
      <alignment horizontal="center" vertical="center"/>
    </xf>
    <xf numFmtId="0" fontId="38" fillId="0" borderId="0" xfId="0" applyFont="1" applyBorder="1" applyAlignment="1">
      <alignment vertical="center"/>
    </xf>
    <xf numFmtId="0" fontId="37" fillId="0" borderId="2" xfId="0" applyFont="1" applyBorder="1" applyAlignment="1">
      <alignment horizontal="right" vertical="center"/>
    </xf>
    <xf numFmtId="0" fontId="37" fillId="0" borderId="33" xfId="0" applyFont="1" applyBorder="1" applyAlignment="1">
      <alignment vertical="center"/>
    </xf>
    <xf numFmtId="179" fontId="37" fillId="0" borderId="32" xfId="0" applyNumberFormat="1" applyFont="1" applyBorder="1" applyAlignment="1">
      <alignment vertical="center"/>
    </xf>
    <xf numFmtId="0" fontId="37" fillId="0" borderId="34" xfId="0" applyFont="1" applyBorder="1" applyAlignment="1">
      <alignment vertical="center"/>
    </xf>
    <xf numFmtId="0" fontId="39" fillId="0" borderId="0" xfId="0" applyFont="1" applyAlignment="1">
      <alignment vertical="center"/>
    </xf>
    <xf numFmtId="0" fontId="39" fillId="0" borderId="0" xfId="0" applyFont="1" applyAlignment="1">
      <alignment horizontal="center" vertical="center"/>
    </xf>
    <xf numFmtId="0" fontId="37" fillId="0" borderId="0" xfId="0" applyFont="1" applyAlignment="1">
      <alignment horizontal="right" vertical="center"/>
    </xf>
    <xf numFmtId="176" fontId="39" fillId="0" borderId="0" xfId="0" applyNumberFormat="1" applyFont="1" applyAlignment="1">
      <alignment horizontal="left" vertical="center"/>
    </xf>
    <xf numFmtId="0" fontId="39" fillId="0" borderId="27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176" fontId="39" fillId="0" borderId="28" xfId="0" applyNumberFormat="1" applyFont="1" applyBorder="1" applyAlignment="1">
      <alignment vertical="center"/>
    </xf>
    <xf numFmtId="177" fontId="39" fillId="0" borderId="2" xfId="0" applyNumberFormat="1" applyFont="1" applyBorder="1" applyAlignment="1">
      <alignment vertical="center"/>
    </xf>
    <xf numFmtId="184" fontId="39" fillId="0" borderId="3" xfId="0" applyNumberFormat="1" applyFont="1" applyBorder="1" applyAlignment="1">
      <alignment vertical="center"/>
    </xf>
    <xf numFmtId="183" fontId="39" fillId="0" borderId="20" xfId="0" applyNumberFormat="1" applyFont="1" applyBorder="1" applyAlignment="1">
      <alignment vertical="center"/>
    </xf>
    <xf numFmtId="0" fontId="37" fillId="35" borderId="3" xfId="0" applyFont="1" applyFill="1" applyBorder="1" applyAlignment="1">
      <alignment horizontal="center" vertical="center" shrinkToFit="1"/>
    </xf>
    <xf numFmtId="0" fontId="39" fillId="0" borderId="0" xfId="0" applyFont="1" applyFill="1" applyBorder="1" applyAlignment="1">
      <alignment horizontal="center" vertical="center" shrinkToFit="1"/>
    </xf>
    <xf numFmtId="0" fontId="37" fillId="0" borderId="0" xfId="0" applyFont="1" applyFill="1" applyBorder="1" applyAlignment="1">
      <alignment vertical="center" shrinkToFit="1"/>
    </xf>
    <xf numFmtId="0" fontId="35" fillId="0" borderId="13" xfId="0" applyFont="1" applyBorder="1" applyAlignment="1">
      <alignment horizontal="center" vertical="center" shrinkToFit="1"/>
    </xf>
    <xf numFmtId="0" fontId="43" fillId="0" borderId="14" xfId="0" applyFont="1" applyBorder="1" applyAlignment="1">
      <alignment horizontal="center" vertical="center" shrinkToFit="1"/>
    </xf>
    <xf numFmtId="0" fontId="43" fillId="0" borderId="15" xfId="0" applyFont="1" applyBorder="1" applyAlignment="1">
      <alignment horizontal="center" vertical="center" shrinkToFit="1"/>
    </xf>
    <xf numFmtId="0" fontId="43" fillId="0" borderId="16" xfId="0" applyFont="1" applyBorder="1" applyAlignment="1">
      <alignment horizontal="center" vertical="center" shrinkToFit="1"/>
    </xf>
    <xf numFmtId="0" fontId="43" fillId="0" borderId="17" xfId="0" applyFont="1" applyBorder="1" applyAlignment="1">
      <alignment horizontal="center" vertical="center" shrinkToFit="1"/>
    </xf>
    <xf numFmtId="176" fontId="35" fillId="34" borderId="23" xfId="0" applyNumberFormat="1" applyFont="1" applyFill="1" applyBorder="1" applyAlignment="1">
      <alignment vertical="center" shrinkToFit="1"/>
    </xf>
    <xf numFmtId="0" fontId="35" fillId="0" borderId="23" xfId="0" applyFont="1" applyBorder="1" applyAlignment="1">
      <alignment vertical="center" shrinkToFit="1"/>
    </xf>
    <xf numFmtId="176" fontId="35" fillId="0" borderId="26" xfId="0" applyNumberFormat="1" applyFont="1" applyBorder="1" applyAlignment="1">
      <alignment horizontal="center" vertical="center" shrinkToFit="1"/>
    </xf>
    <xf numFmtId="176" fontId="35" fillId="0" borderId="0" xfId="0" applyNumberFormat="1" applyFont="1" applyBorder="1" applyAlignment="1">
      <alignment vertical="center" shrinkToFit="1"/>
    </xf>
    <xf numFmtId="0" fontId="35" fillId="0" borderId="0" xfId="0" applyFont="1" applyBorder="1" applyAlignment="1">
      <alignment vertical="center" shrinkToFit="1"/>
    </xf>
    <xf numFmtId="176" fontId="35" fillId="0" borderId="0" xfId="0" applyNumberFormat="1" applyFont="1" applyBorder="1" applyAlignment="1">
      <alignment horizontal="center" vertical="center" shrinkToFit="1"/>
    </xf>
    <xf numFmtId="0" fontId="35" fillId="0" borderId="0" xfId="0" applyFont="1" applyAlignment="1">
      <alignment horizontal="center" vertical="center" shrinkToFit="1"/>
    </xf>
    <xf numFmtId="0" fontId="35" fillId="0" borderId="0" xfId="0" applyFont="1" applyAlignment="1">
      <alignment vertical="center" shrinkToFit="1"/>
    </xf>
    <xf numFmtId="0" fontId="34" fillId="0" borderId="3" xfId="0" applyFont="1" applyBorder="1" applyAlignment="1">
      <alignment vertical="center" textRotation="255" shrinkToFit="1"/>
    </xf>
    <xf numFmtId="0" fontId="41" fillId="0" borderId="0" xfId="0" applyFont="1" applyAlignment="1">
      <alignment horizontal="left" shrinkToFit="1"/>
    </xf>
    <xf numFmtId="0" fontId="37" fillId="0" borderId="0" xfId="0" applyFont="1" applyFill="1" applyBorder="1" applyAlignment="1">
      <alignment horizontal="right" vertical="center" shrinkToFit="1"/>
    </xf>
    <xf numFmtId="0" fontId="35" fillId="0" borderId="0" xfId="0" applyFont="1" applyFill="1" applyBorder="1" applyAlignment="1">
      <alignment vertical="center" textRotation="255" shrinkToFit="1"/>
    </xf>
    <xf numFmtId="0" fontId="41" fillId="0" borderId="0" xfId="0" applyFont="1" applyFill="1" applyAlignment="1">
      <alignment horizontal="left" shrinkToFit="1"/>
    </xf>
    <xf numFmtId="0" fontId="35" fillId="0" borderId="0" xfId="0" applyFont="1" applyFill="1" applyAlignment="1">
      <alignment horizontal="center" vertical="center" shrinkToFit="1"/>
    </xf>
    <xf numFmtId="0" fontId="35" fillId="0" borderId="0" xfId="0" applyFont="1" applyFill="1" applyAlignment="1">
      <alignment vertical="center" shrinkToFit="1"/>
    </xf>
    <xf numFmtId="0" fontId="35" fillId="0" borderId="0" xfId="0" applyFont="1" applyFill="1" applyBorder="1" applyAlignment="1">
      <alignment vertical="center" shrinkToFit="1"/>
    </xf>
    <xf numFmtId="0" fontId="35" fillId="35" borderId="3" xfId="0" applyFont="1" applyFill="1" applyBorder="1" applyAlignment="1">
      <alignment horizontal="right" shrinkToFit="1"/>
    </xf>
    <xf numFmtId="0" fontId="35" fillId="0" borderId="0" xfId="0" applyFont="1" applyFill="1" applyAlignment="1">
      <alignment horizontal="left" shrinkToFit="1"/>
    </xf>
    <xf numFmtId="0" fontId="37" fillId="0" borderId="0" xfId="0" applyFont="1" applyFill="1" applyBorder="1" applyAlignment="1">
      <alignment horizontal="right" vertical="top" shrinkToFit="1"/>
    </xf>
    <xf numFmtId="0" fontId="35" fillId="0" borderId="0" xfId="0" applyFont="1" applyFill="1" applyAlignment="1">
      <alignment horizontal="center" shrinkToFit="1"/>
    </xf>
    <xf numFmtId="0" fontId="35" fillId="0" borderId="0" xfId="0" applyFont="1" applyAlignment="1">
      <alignment horizontal="right" vertical="center" shrinkToFit="1"/>
    </xf>
    <xf numFmtId="0" fontId="35" fillId="0" borderId="0" xfId="0" applyFont="1" applyAlignment="1">
      <alignment horizontal="left" vertical="center" shrinkToFit="1"/>
    </xf>
    <xf numFmtId="0" fontId="35" fillId="34" borderId="0" xfId="0" applyFont="1" applyFill="1" applyAlignment="1">
      <alignment horizontal="right" vertical="center" shrinkToFit="1"/>
    </xf>
    <xf numFmtId="0" fontId="35" fillId="0" borderId="0" xfId="0" applyFont="1" applyBorder="1" applyAlignment="1">
      <alignment horizontal="right" vertical="center" shrinkToFit="1"/>
    </xf>
    <xf numFmtId="0" fontId="44" fillId="0" borderId="0" xfId="0" applyFont="1" applyAlignment="1">
      <alignment horizontal="center" vertical="center" shrinkToFit="1"/>
    </xf>
    <xf numFmtId="0" fontId="35" fillId="0" borderId="18" xfId="0" applyFont="1" applyBorder="1" applyAlignment="1">
      <alignment horizontal="center" vertical="center" shrinkToFit="1"/>
    </xf>
    <xf numFmtId="0" fontId="35" fillId="33" borderId="3" xfId="0" applyFont="1" applyFill="1" applyBorder="1" applyAlignment="1">
      <alignment vertical="center" shrinkToFit="1"/>
    </xf>
    <xf numFmtId="0" fontId="35" fillId="0" borderId="19" xfId="0" applyFont="1" applyBorder="1" applyAlignment="1">
      <alignment horizontal="center" vertical="center" shrinkToFit="1"/>
    </xf>
    <xf numFmtId="0" fontId="35" fillId="0" borderId="20" xfId="0" applyFont="1" applyBorder="1" applyAlignment="1">
      <alignment horizontal="center" vertical="center" shrinkToFit="1"/>
    </xf>
    <xf numFmtId="0" fontId="35" fillId="0" borderId="21" xfId="0" applyFont="1" applyBorder="1" applyAlignment="1">
      <alignment horizontal="center" vertical="center" shrinkToFit="1"/>
    </xf>
    <xf numFmtId="176" fontId="35" fillId="0" borderId="0" xfId="0" applyNumberFormat="1" applyFont="1" applyAlignment="1">
      <alignment vertical="center" shrinkToFit="1"/>
    </xf>
    <xf numFmtId="177" fontId="35" fillId="0" borderId="0" xfId="0" applyNumberFormat="1" applyFont="1" applyAlignment="1">
      <alignment vertical="center" shrinkToFit="1"/>
    </xf>
    <xf numFmtId="0" fontId="35" fillId="0" borderId="22" xfId="0" applyFont="1" applyBorder="1" applyAlignment="1">
      <alignment horizontal="center" vertical="center" shrinkToFit="1"/>
    </xf>
    <xf numFmtId="0" fontId="35" fillId="33" borderId="23" xfId="0" applyFont="1" applyFill="1" applyBorder="1" applyAlignment="1">
      <alignment vertical="center" shrinkToFit="1"/>
    </xf>
    <xf numFmtId="0" fontId="35" fillId="0" borderId="24" xfId="0" applyFont="1" applyBorder="1" applyAlignment="1">
      <alignment horizontal="center" vertical="center" shrinkToFit="1"/>
    </xf>
    <xf numFmtId="0" fontId="35" fillId="0" borderId="25" xfId="0" applyFont="1" applyBorder="1" applyAlignment="1">
      <alignment horizontal="right" vertical="center" shrinkToFit="1"/>
    </xf>
    <xf numFmtId="0" fontId="35" fillId="0" borderId="0" xfId="0" applyFont="1" applyBorder="1" applyAlignment="1">
      <alignment horizontal="center" vertical="center" shrinkToFit="1"/>
    </xf>
    <xf numFmtId="0" fontId="45" fillId="0" borderId="0" xfId="0" applyFont="1" applyAlignment="1">
      <alignment vertical="center" wrapText="1" shrinkToFit="1"/>
    </xf>
    <xf numFmtId="0" fontId="45" fillId="0" borderId="0" xfId="0" applyFont="1" applyFill="1" applyAlignment="1">
      <alignment vertical="center" wrapText="1" shrinkToFit="1"/>
    </xf>
    <xf numFmtId="0" fontId="47" fillId="0" borderId="0" xfId="0" applyFont="1" applyAlignment="1">
      <alignment horizontal="center" vertical="center" wrapText="1" shrinkToFit="1"/>
    </xf>
    <xf numFmtId="0" fontId="29" fillId="0" borderId="0" xfId="0" applyFont="1" applyFill="1" applyBorder="1" applyAlignment="1">
      <alignment horizontal="right" shrinkToFit="1"/>
    </xf>
    <xf numFmtId="0" fontId="26" fillId="34" borderId="27" xfId="0" applyFont="1" applyFill="1" applyBorder="1" applyAlignment="1">
      <alignment horizontal="center" vertical="center" shrinkToFit="1"/>
    </xf>
    <xf numFmtId="0" fontId="26" fillId="34" borderId="35" xfId="0" applyFont="1" applyFill="1" applyBorder="1" applyAlignment="1">
      <alignment horizontal="center" vertical="center" shrinkToFit="1"/>
    </xf>
    <xf numFmtId="0" fontId="26" fillId="34" borderId="20" xfId="0" applyFont="1" applyFill="1" applyBorder="1" applyAlignment="1">
      <alignment horizontal="center" vertical="center" shrinkToFit="1"/>
    </xf>
    <xf numFmtId="0" fontId="25" fillId="0" borderId="0" xfId="0" applyFont="1" applyFill="1" applyAlignment="1">
      <alignment horizontal="right" vertical="center"/>
    </xf>
    <xf numFmtId="0" fontId="26" fillId="34" borderId="27" xfId="0" applyFont="1" applyFill="1" applyBorder="1" applyAlignment="1">
      <alignment horizontal="left" vertical="center" shrinkToFit="1"/>
    </xf>
    <xf numFmtId="0" fontId="26" fillId="34" borderId="35" xfId="0" applyFont="1" applyFill="1" applyBorder="1" applyAlignment="1">
      <alignment horizontal="left" vertical="center" shrinkToFit="1"/>
    </xf>
    <xf numFmtId="0" fontId="26" fillId="34" borderId="20" xfId="0" applyFont="1" applyFill="1" applyBorder="1" applyAlignment="1">
      <alignment horizontal="left" vertical="center" shrinkToFit="1"/>
    </xf>
    <xf numFmtId="0" fontId="25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left" vertical="center"/>
    </xf>
    <xf numFmtId="0" fontId="40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26" fillId="35" borderId="27" xfId="0" applyFont="1" applyFill="1" applyBorder="1" applyAlignment="1">
      <alignment horizontal="center" vertical="center" shrinkToFit="1"/>
    </xf>
    <xf numFmtId="0" fontId="26" fillId="35" borderId="20" xfId="0" applyFont="1" applyFill="1" applyBorder="1" applyAlignment="1">
      <alignment horizontal="center" vertical="center" shrinkToFit="1"/>
    </xf>
    <xf numFmtId="0" fontId="35" fillId="0" borderId="0" xfId="0" applyFont="1" applyAlignment="1">
      <alignment horizontal="left" vertical="center" shrinkToFit="1"/>
    </xf>
    <xf numFmtId="0" fontId="42" fillId="0" borderId="0" xfId="0" applyFont="1" applyAlignment="1">
      <alignment horizontal="center" vertical="center" shrinkToFit="1"/>
    </xf>
    <xf numFmtId="0" fontId="35" fillId="0" borderId="0" xfId="0" applyFont="1" applyBorder="1" applyAlignment="1">
      <alignment horizontal="right" vertical="center" shrinkToFit="1"/>
    </xf>
    <xf numFmtId="0" fontId="37" fillId="35" borderId="27" xfId="0" applyFont="1" applyFill="1" applyBorder="1" applyAlignment="1">
      <alignment horizontal="center" vertical="center" shrinkToFit="1"/>
    </xf>
    <xf numFmtId="0" fontId="37" fillId="35" borderId="35" xfId="0" applyFont="1" applyFill="1" applyBorder="1" applyAlignment="1">
      <alignment horizontal="center" vertical="center" shrinkToFit="1"/>
    </xf>
    <xf numFmtId="0" fontId="37" fillId="35" borderId="20" xfId="0" applyFont="1" applyFill="1" applyBorder="1" applyAlignment="1">
      <alignment horizontal="center" vertical="center" shrinkToFit="1"/>
    </xf>
    <xf numFmtId="0" fontId="35" fillId="0" borderId="0" xfId="0" applyFont="1" applyFill="1" applyAlignment="1">
      <alignment horizontal="right" vertical="center" shrinkToFit="1"/>
    </xf>
    <xf numFmtId="0" fontId="37" fillId="35" borderId="27" xfId="0" applyFont="1" applyFill="1" applyBorder="1" applyAlignment="1">
      <alignment horizontal="left" vertical="center" shrinkToFit="1"/>
    </xf>
    <xf numFmtId="0" fontId="37" fillId="35" borderId="35" xfId="0" applyFont="1" applyFill="1" applyBorder="1" applyAlignment="1">
      <alignment horizontal="left" vertical="center" shrinkToFit="1"/>
    </xf>
    <xf numFmtId="0" fontId="37" fillId="35" borderId="20" xfId="0" applyFont="1" applyFill="1" applyBorder="1" applyAlignment="1">
      <alignment horizontal="left" vertical="center" shrinkToFit="1"/>
    </xf>
    <xf numFmtId="0" fontId="46" fillId="0" borderId="0" xfId="0" applyFont="1" applyAlignment="1">
      <alignment horizontal="center" vertical="center" wrapText="1" shrinkToFit="1"/>
    </xf>
    <xf numFmtId="0" fontId="35" fillId="0" borderId="0" xfId="0" applyFont="1" applyFill="1" applyAlignment="1">
      <alignment horizontal="center" vertical="center" shrinkToFit="1"/>
    </xf>
    <xf numFmtId="0" fontId="37" fillId="35" borderId="27" xfId="0" applyFont="1" applyFill="1" applyBorder="1" applyAlignment="1">
      <alignment horizontal="center" shrinkToFit="1"/>
    </xf>
    <xf numFmtId="0" fontId="37" fillId="35" borderId="20" xfId="0" applyFont="1" applyFill="1" applyBorder="1" applyAlignment="1">
      <alignment horizontal="center" shrinkToFit="1"/>
    </xf>
    <xf numFmtId="0" fontId="34" fillId="0" borderId="0" xfId="0" applyFont="1" applyFill="1" applyAlignment="1">
      <alignment horizontal="left" vertical="center" shrinkToFit="1"/>
    </xf>
    <xf numFmtId="0" fontId="35" fillId="0" borderId="2" xfId="0" applyFont="1" applyFill="1" applyBorder="1" applyAlignment="1">
      <alignment horizontal="right" vertical="center" shrinkToFit="1"/>
    </xf>
    <xf numFmtId="0" fontId="37" fillId="0" borderId="0" xfId="0" applyFont="1" applyBorder="1" applyAlignment="1">
      <alignment horizontal="right" vertical="center" shrinkToFit="1"/>
    </xf>
    <xf numFmtId="0" fontId="37" fillId="0" borderId="2" xfId="0" applyFont="1" applyBorder="1" applyAlignment="1">
      <alignment horizontal="right" vertical="center" shrinkToFit="1"/>
    </xf>
    <xf numFmtId="0" fontId="39" fillId="0" borderId="0" xfId="0" applyFont="1" applyAlignment="1">
      <alignment horizontal="center" vertical="center"/>
    </xf>
    <xf numFmtId="178" fontId="39" fillId="0" borderId="0" xfId="0" applyNumberFormat="1" applyFont="1" applyAlignment="1">
      <alignment horizontal="right" vertical="center" shrinkToFit="1"/>
    </xf>
    <xf numFmtId="179" fontId="37" fillId="0" borderId="0" xfId="0" applyNumberFormat="1" applyFont="1" applyBorder="1" applyAlignment="1">
      <alignment horizontal="left" vertical="center"/>
    </xf>
    <xf numFmtId="179" fontId="37" fillId="0" borderId="2" xfId="0" applyNumberFormat="1" applyFont="1" applyBorder="1" applyAlignment="1">
      <alignment horizontal="left" vertical="center"/>
    </xf>
    <xf numFmtId="182" fontId="37" fillId="0" borderId="35" xfId="0" applyNumberFormat="1" applyFont="1" applyBorder="1" applyAlignment="1">
      <alignment horizontal="right" vertical="center" shrinkToFit="1"/>
    </xf>
    <xf numFmtId="185" fontId="37" fillId="0" borderId="35" xfId="0" applyNumberFormat="1" applyFont="1" applyBorder="1" applyAlignment="1">
      <alignment horizontal="right" vertical="center" shrinkToFit="1"/>
    </xf>
    <xf numFmtId="180" fontId="38" fillId="0" borderId="32" xfId="0" applyNumberFormat="1" applyFont="1" applyBorder="1" applyAlignment="1">
      <alignment vertical="center"/>
    </xf>
    <xf numFmtId="182" fontId="37" fillId="0" borderId="32" xfId="0" applyNumberFormat="1" applyFont="1" applyBorder="1" applyAlignment="1">
      <alignment horizontal="right" vertical="center" shrinkToFit="1"/>
    </xf>
    <xf numFmtId="185" fontId="37" fillId="0" borderId="32" xfId="0" applyNumberFormat="1" applyFont="1" applyBorder="1" applyAlignment="1">
      <alignment horizontal="right" vertical="center" shrinkToFit="1"/>
    </xf>
    <xf numFmtId="179" fontId="37" fillId="0" borderId="0" xfId="0" applyNumberFormat="1" applyFont="1" applyBorder="1" applyAlignment="1">
      <alignment horizontal="distributed" vertical="center"/>
    </xf>
    <xf numFmtId="179" fontId="37" fillId="0" borderId="0" xfId="0" applyNumberFormat="1" applyFont="1" applyBorder="1" applyAlignment="1">
      <alignment horizontal="center" vertical="center"/>
    </xf>
    <xf numFmtId="180" fontId="37" fillId="0" borderId="32" xfId="0" applyNumberFormat="1" applyFont="1" applyBorder="1" applyAlignment="1">
      <alignment horizontal="right" vertical="center"/>
    </xf>
    <xf numFmtId="180" fontId="37" fillId="0" borderId="32" xfId="0" applyNumberFormat="1" applyFont="1" applyBorder="1" applyAlignment="1">
      <alignment vertical="center"/>
    </xf>
    <xf numFmtId="179" fontId="35" fillId="0" borderId="30" xfId="0" applyNumberFormat="1" applyFont="1" applyBorder="1" applyAlignment="1">
      <alignment vertical="center" wrapText="1"/>
    </xf>
    <xf numFmtId="179" fontId="35" fillId="0" borderId="0" xfId="0" applyNumberFormat="1" applyFont="1" applyAlignment="1">
      <alignment vertical="center" wrapText="1"/>
    </xf>
    <xf numFmtId="181" fontId="37" fillId="0" borderId="0" xfId="0" applyNumberFormat="1" applyFont="1" applyBorder="1" applyAlignment="1">
      <alignment horizontal="distributed" vertical="center"/>
    </xf>
    <xf numFmtId="0" fontId="38" fillId="0" borderId="0" xfId="0" applyFont="1" applyBorder="1" applyAlignment="1">
      <alignment horizontal="center" vertical="center"/>
    </xf>
    <xf numFmtId="0" fontId="38" fillId="0" borderId="32" xfId="0" applyFont="1" applyBorder="1" applyAlignment="1">
      <alignment vertical="center"/>
    </xf>
    <xf numFmtId="179" fontId="36" fillId="0" borderId="0" xfId="0" applyNumberFormat="1" applyFont="1" applyAlignment="1">
      <alignment horizontal="center" vertical="center"/>
    </xf>
    <xf numFmtId="0" fontId="37" fillId="0" borderId="0" xfId="0" applyFont="1" applyFill="1" applyBorder="1" applyAlignment="1">
      <alignment horizontal="left" vertical="center" shrinkToFit="1"/>
    </xf>
    <xf numFmtId="0" fontId="37" fillId="0" borderId="0" xfId="0" applyFont="1" applyBorder="1" applyAlignment="1">
      <alignment horizontal="center" vertical="center" shrinkToFit="1"/>
    </xf>
    <xf numFmtId="0" fontId="37" fillId="0" borderId="0" xfId="0" applyFont="1" applyBorder="1" applyAlignment="1">
      <alignment horizontal="left" vertical="center" shrinkToFit="1"/>
    </xf>
    <xf numFmtId="0" fontId="37" fillId="0" borderId="0" xfId="0" applyFont="1" applyBorder="1" applyAlignment="1">
      <alignment horizontal="left" vertical="center"/>
    </xf>
    <xf numFmtId="0" fontId="37" fillId="0" borderId="0" xfId="0" applyFont="1" applyBorder="1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21">
    <dxf>
      <font>
        <color theme="0"/>
      </font>
    </dxf>
    <dxf>
      <font>
        <color theme="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E85AAF"/>
      <color rgb="FFEC4ED9"/>
      <color rgb="FFE22C98"/>
      <color rgb="FF009E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112059</xdr:colOff>
      <xdr:row>0</xdr:row>
      <xdr:rowOff>154641</xdr:rowOff>
    </xdr:from>
    <xdr:ext cx="4283352" cy="69249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560609" y="154641"/>
          <a:ext cx="4283352" cy="692497"/>
        </a:xfrm>
        <a:prstGeom prst="rect">
          <a:avLst/>
        </a:prstGeom>
        <a:solidFill>
          <a:schemeClr val="lt1"/>
        </a:solidFill>
        <a:ln w="19050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◆申込者名簿について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・</a:t>
          </a:r>
          <a:r>
            <a:rPr kumimoji="1" lang="ja-JP" altLang="en-US" sz="1200" b="1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クラスごとに入力</a:t>
          </a:r>
          <a:r>
            <a:rPr kumimoji="1" lang="ja-JP" altLang="en-US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してください。</a:t>
          </a:r>
          <a:endParaRPr kumimoji="1" lang="en-US" altLang="ja-JP" sz="1200" baseline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・対象のクラスに加入希望者がいない場合は、入力不要です。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153707</xdr:colOff>
      <xdr:row>15</xdr:row>
      <xdr:rowOff>163418</xdr:rowOff>
    </xdr:from>
    <xdr:ext cx="3520836" cy="45910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602257" y="2173193"/>
          <a:ext cx="3520836" cy="459100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50000"/>
              <a:lumOff val="50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ピンク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と</a:t>
          </a:r>
          <a:r>
            <a:rPr kumimoji="1" lang="ja-JP" altLang="en-US" sz="1100" b="1">
              <a:solidFill>
                <a:srgbClr val="0070C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青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で着色してあるセルに入力をお願いします。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入力がで完了すると、セルの色が消えます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9</xdr:col>
      <xdr:colOff>112059</xdr:colOff>
      <xdr:row>0</xdr:row>
      <xdr:rowOff>154641</xdr:rowOff>
    </xdr:from>
    <xdr:ext cx="4283352" cy="892552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560609" y="154641"/>
          <a:ext cx="4283352" cy="892552"/>
        </a:xfrm>
        <a:prstGeom prst="rect">
          <a:avLst/>
        </a:prstGeom>
        <a:solidFill>
          <a:schemeClr val="lt1"/>
        </a:solidFill>
        <a:ln w="19050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◆申込者名簿について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・</a:t>
          </a:r>
          <a:r>
            <a:rPr kumimoji="1" lang="ja-JP" altLang="en-US" sz="1200" b="1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クラスごとに入力</a:t>
          </a:r>
          <a:r>
            <a:rPr kumimoji="1" lang="ja-JP" altLang="en-US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してください。</a:t>
          </a:r>
          <a:endParaRPr kumimoji="1" lang="en-US" altLang="ja-JP" sz="1200" baseline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・対象のクラスに加入希望者がいない場合は、入力不要です。</a:t>
          </a:r>
          <a:endParaRPr kumimoji="1" lang="en-US" altLang="ja-JP" sz="1200" baseline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・書き方は、別シートより「記入例」を参照ください。</a:t>
          </a:r>
          <a:endParaRPr kumimoji="1" lang="en-US" altLang="ja-JP" sz="1200" baseline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171450</xdr:colOff>
      <xdr:row>0</xdr:row>
      <xdr:rowOff>123825</xdr:rowOff>
    </xdr:from>
    <xdr:ext cx="1990481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305675" y="123825"/>
          <a:ext cx="1990481" cy="275717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このページは、入力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不要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です。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152400</xdr:colOff>
      <xdr:row>0</xdr:row>
      <xdr:rowOff>171450</xdr:rowOff>
    </xdr:from>
    <xdr:ext cx="1990481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97F134-76CA-4B90-BCDB-8A66621B21CF}"/>
            </a:ext>
          </a:extLst>
        </xdr:cNvPr>
        <xdr:cNvSpPr txBox="1"/>
      </xdr:nvSpPr>
      <xdr:spPr>
        <a:xfrm>
          <a:off x="7058025" y="171450"/>
          <a:ext cx="1990481" cy="275717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このページは、入力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不要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です。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9E47"/>
  </sheetPr>
  <dimension ref="A1:S43"/>
  <sheetViews>
    <sheetView zoomScale="85" zoomScaleNormal="85" zoomScaleSheetLayoutView="85" workbookViewId="0">
      <selection activeCell="C15" sqref="C15"/>
    </sheetView>
  </sheetViews>
  <sheetFormatPr defaultRowHeight="13.5" x14ac:dyDescent="0.15"/>
  <cols>
    <col min="1" max="1" width="9" style="29"/>
    <col min="2" max="2" width="5.25" style="2" customWidth="1"/>
    <col min="3" max="4" width="16.875" style="1" customWidth="1"/>
    <col min="5" max="6" width="5.375" style="2" customWidth="1"/>
    <col min="7" max="8" width="16.875" style="1" customWidth="1"/>
    <col min="9" max="9" width="5.25" style="2" customWidth="1"/>
    <col min="10" max="10" width="9" style="1"/>
    <col min="11" max="11" width="10.125" style="1" bestFit="1" customWidth="1"/>
    <col min="12" max="12" width="8.75" style="1" bestFit="1" customWidth="1"/>
    <col min="13" max="15" width="9" style="1"/>
    <col min="16" max="17" width="23.125" style="1" customWidth="1"/>
    <col min="18" max="18" width="9" style="2"/>
    <col min="19" max="16384" width="9" style="1"/>
  </cols>
  <sheetData>
    <row r="1" spans="1:18" s="42" customFormat="1" ht="21.75" customHeight="1" x14ac:dyDescent="0.15">
      <c r="A1" s="29"/>
      <c r="B1" s="41"/>
      <c r="E1" s="41"/>
      <c r="F1" s="41"/>
      <c r="G1" s="52"/>
      <c r="I1" s="41"/>
      <c r="R1" s="41"/>
    </row>
    <row r="2" spans="1:18" s="42" customFormat="1" ht="25.5" x14ac:dyDescent="0.15">
      <c r="A2" s="29"/>
      <c r="B2" s="50" t="s">
        <v>34</v>
      </c>
      <c r="C2" s="144" t="s">
        <v>98</v>
      </c>
      <c r="D2" s="145"/>
      <c r="E2" s="146"/>
      <c r="F2" s="53" t="s">
        <v>38</v>
      </c>
      <c r="G2" s="51" t="s">
        <v>36</v>
      </c>
      <c r="H2" s="43"/>
      <c r="I2" s="41"/>
      <c r="R2" s="41"/>
    </row>
    <row r="3" spans="1:18" s="48" customFormat="1" ht="8.25" customHeight="1" x14ac:dyDescent="0.15">
      <c r="A3" s="34"/>
      <c r="B3" s="44"/>
      <c r="C3" s="38"/>
      <c r="D3" s="38"/>
      <c r="E3" s="38"/>
      <c r="F3" s="45"/>
      <c r="G3" s="38"/>
      <c r="H3" s="46"/>
      <c r="I3" s="47"/>
      <c r="R3" s="47"/>
    </row>
    <row r="4" spans="1:18" s="48" customFormat="1" ht="18" customHeight="1" x14ac:dyDescent="0.15">
      <c r="A4" s="147" t="s">
        <v>87</v>
      </c>
      <c r="B4" s="147"/>
      <c r="C4" s="54" t="s">
        <v>92</v>
      </c>
      <c r="D4" s="148" t="s">
        <v>90</v>
      </c>
      <c r="E4" s="149"/>
      <c r="F4" s="149"/>
      <c r="G4" s="149"/>
      <c r="H4" s="150"/>
      <c r="I4" s="47"/>
      <c r="R4" s="47"/>
    </row>
    <row r="5" spans="1:18" s="48" customFormat="1" ht="8.25" customHeight="1" x14ac:dyDescent="0.15">
      <c r="A5" s="34"/>
      <c r="B5" s="44"/>
      <c r="C5" s="38"/>
      <c r="D5" s="38"/>
      <c r="E5" s="38"/>
      <c r="F5" s="45"/>
      <c r="G5" s="38"/>
      <c r="H5" s="46"/>
      <c r="I5" s="47"/>
      <c r="R5" s="47"/>
    </row>
    <row r="6" spans="1:18" s="48" customFormat="1" ht="16.5" x14ac:dyDescent="0.15">
      <c r="A6" s="151" t="s">
        <v>88</v>
      </c>
      <c r="B6" s="151"/>
      <c r="C6" s="151"/>
      <c r="D6" s="38"/>
      <c r="E6" s="38"/>
      <c r="G6" s="55" t="s">
        <v>94</v>
      </c>
      <c r="H6" s="46"/>
      <c r="I6" s="47"/>
      <c r="R6" s="47"/>
    </row>
    <row r="7" spans="1:18" s="48" customFormat="1" ht="14.25" x14ac:dyDescent="0.15">
      <c r="A7" s="147" t="s">
        <v>89</v>
      </c>
      <c r="B7" s="147"/>
      <c r="C7" s="56" t="s">
        <v>91</v>
      </c>
      <c r="G7" s="152" t="s">
        <v>96</v>
      </c>
      <c r="H7" s="152"/>
      <c r="I7" s="47"/>
      <c r="R7" s="47"/>
    </row>
    <row r="8" spans="1:18" s="48" customFormat="1" ht="21.75" customHeight="1" x14ac:dyDescent="0.15">
      <c r="A8" s="34"/>
      <c r="B8" s="40" t="s">
        <v>93</v>
      </c>
      <c r="C8" s="157" t="s">
        <v>97</v>
      </c>
      <c r="D8" s="158"/>
      <c r="E8" s="39"/>
      <c r="F8" s="45"/>
      <c r="G8" s="58">
        <v>120</v>
      </c>
      <c r="H8" s="57" t="s">
        <v>95</v>
      </c>
      <c r="I8" s="47"/>
      <c r="R8" s="47"/>
    </row>
    <row r="9" spans="1:18" s="48" customFormat="1" ht="12.75" customHeight="1" x14ac:dyDescent="0.15">
      <c r="A9" s="34"/>
      <c r="B9" s="49"/>
      <c r="C9" s="38"/>
      <c r="D9" s="38"/>
      <c r="E9" s="38"/>
      <c r="F9" s="45"/>
      <c r="G9" s="38"/>
      <c r="H9" s="35"/>
      <c r="I9" s="47"/>
      <c r="R9" s="47"/>
    </row>
    <row r="10" spans="1:18" s="42" customFormat="1" x14ac:dyDescent="0.15">
      <c r="A10" s="29"/>
      <c r="B10" s="41"/>
      <c r="E10" s="41"/>
      <c r="F10" s="41"/>
      <c r="I10" s="41"/>
      <c r="R10" s="41"/>
    </row>
    <row r="11" spans="1:18" ht="13.5" customHeight="1" x14ac:dyDescent="0.15">
      <c r="A11" s="153" t="s">
        <v>42</v>
      </c>
      <c r="B11" s="154" t="s">
        <v>1</v>
      </c>
      <c r="C11" s="154"/>
      <c r="D11" s="154"/>
    </row>
    <row r="12" spans="1:18" ht="18.75" customHeight="1" x14ac:dyDescent="0.15">
      <c r="A12" s="153"/>
      <c r="B12" s="155" t="s">
        <v>2</v>
      </c>
      <c r="C12" s="155"/>
      <c r="D12" s="155"/>
      <c r="E12" s="155"/>
      <c r="F12" s="155"/>
      <c r="G12" s="155"/>
      <c r="H12" s="155"/>
      <c r="I12" s="155"/>
    </row>
    <row r="13" spans="1:18" ht="18.75" customHeight="1" x14ac:dyDescent="0.15">
      <c r="A13" s="153"/>
      <c r="B13" s="155"/>
      <c r="C13" s="155"/>
      <c r="D13" s="155"/>
      <c r="E13" s="155"/>
      <c r="F13" s="155"/>
      <c r="G13" s="155"/>
      <c r="H13" s="155"/>
      <c r="I13" s="155"/>
    </row>
    <row r="14" spans="1:18" ht="18.75" customHeight="1" x14ac:dyDescent="0.15">
      <c r="G14" s="3" t="s">
        <v>3</v>
      </c>
      <c r="H14"/>
      <c r="I14" s="37" t="s">
        <v>4</v>
      </c>
    </row>
    <row r="15" spans="1:18" ht="18.75" customHeight="1" x14ac:dyDescent="0.15">
      <c r="F15" s="156" t="s">
        <v>5</v>
      </c>
      <c r="G15" s="156"/>
      <c r="H15" s="22" t="s">
        <v>43</v>
      </c>
      <c r="I15" s="37" t="s">
        <v>6</v>
      </c>
    </row>
    <row r="16" spans="1:18" ht="18.75" customHeight="1" thickBot="1" x14ac:dyDescent="0.2">
      <c r="F16" s="36"/>
      <c r="G16" s="36"/>
    </row>
    <row r="17" spans="1:19" s="9" customFormat="1" ht="22.5" customHeight="1" x14ac:dyDescent="0.15">
      <c r="A17" s="30"/>
      <c r="B17" s="4" t="s">
        <v>7</v>
      </c>
      <c r="C17" s="5" t="s">
        <v>8</v>
      </c>
      <c r="D17" s="5" t="s">
        <v>9</v>
      </c>
      <c r="E17" s="6" t="s">
        <v>10</v>
      </c>
      <c r="F17" s="7" t="s">
        <v>7</v>
      </c>
      <c r="G17" s="5" t="s">
        <v>8</v>
      </c>
      <c r="H17" s="5" t="s">
        <v>9</v>
      </c>
      <c r="I17" s="8" t="s">
        <v>10</v>
      </c>
      <c r="L17" s="1"/>
    </row>
    <row r="18" spans="1:19" ht="24" customHeight="1" x14ac:dyDescent="0.15">
      <c r="B18" s="10">
        <v>1</v>
      </c>
      <c r="C18" s="19" t="s">
        <v>44</v>
      </c>
      <c r="D18" s="19" t="s">
        <v>52</v>
      </c>
      <c r="E18" s="24"/>
      <c r="F18" s="11">
        <v>26</v>
      </c>
      <c r="G18" s="19"/>
      <c r="H18" s="19"/>
      <c r="I18" s="26"/>
      <c r="R18" s="2" t="s">
        <v>12</v>
      </c>
      <c r="S18" s="2" t="s">
        <v>35</v>
      </c>
    </row>
    <row r="19" spans="1:19" ht="24" customHeight="1" x14ac:dyDescent="0.15">
      <c r="B19" s="10">
        <v>2</v>
      </c>
      <c r="C19" s="19" t="s">
        <v>45</v>
      </c>
      <c r="D19" s="19" t="s">
        <v>46</v>
      </c>
      <c r="E19" s="24"/>
      <c r="F19" s="11">
        <v>27</v>
      </c>
      <c r="G19" s="19"/>
      <c r="H19" s="19"/>
      <c r="I19" s="26"/>
      <c r="R19" s="1"/>
      <c r="S19" s="2" t="s">
        <v>36</v>
      </c>
    </row>
    <row r="20" spans="1:19" ht="24" customHeight="1" x14ac:dyDescent="0.15">
      <c r="B20" s="10">
        <v>3</v>
      </c>
      <c r="C20" s="19" t="s">
        <v>47</v>
      </c>
      <c r="D20" s="19" t="s">
        <v>48</v>
      </c>
      <c r="E20" s="24" t="s">
        <v>50</v>
      </c>
      <c r="F20" s="11">
        <v>28</v>
      </c>
      <c r="G20" s="19"/>
      <c r="H20" s="19"/>
      <c r="I20" s="26"/>
      <c r="R20" s="1"/>
      <c r="S20" s="2" t="s">
        <v>37</v>
      </c>
    </row>
    <row r="21" spans="1:19" ht="24" customHeight="1" x14ac:dyDescent="0.15">
      <c r="B21" s="10">
        <v>4</v>
      </c>
      <c r="C21" s="19" t="s">
        <v>51</v>
      </c>
      <c r="D21" s="19" t="s">
        <v>49</v>
      </c>
      <c r="E21" s="24"/>
      <c r="F21" s="11">
        <v>29</v>
      </c>
      <c r="G21" s="19"/>
      <c r="H21" s="19"/>
      <c r="I21" s="26"/>
      <c r="R21" s="1"/>
      <c r="S21" s="2" t="s">
        <v>39</v>
      </c>
    </row>
    <row r="22" spans="1:19" ht="24" customHeight="1" x14ac:dyDescent="0.15">
      <c r="B22" s="10">
        <v>5</v>
      </c>
      <c r="C22" s="19"/>
      <c r="D22" s="19"/>
      <c r="E22" s="24"/>
      <c r="F22" s="11">
        <v>30</v>
      </c>
      <c r="G22" s="19"/>
      <c r="H22" s="19"/>
      <c r="I22" s="26"/>
    </row>
    <row r="23" spans="1:19" ht="24" customHeight="1" x14ac:dyDescent="0.15">
      <c r="B23" s="10">
        <v>6</v>
      </c>
      <c r="C23" s="19"/>
      <c r="D23" s="19"/>
      <c r="E23" s="24"/>
      <c r="F23" s="11">
        <v>31</v>
      </c>
      <c r="G23" s="19"/>
      <c r="H23" s="19"/>
      <c r="I23" s="26"/>
    </row>
    <row r="24" spans="1:19" ht="24" customHeight="1" x14ac:dyDescent="0.15">
      <c r="B24" s="10">
        <v>7</v>
      </c>
      <c r="C24" s="19"/>
      <c r="D24" s="19"/>
      <c r="E24" s="24"/>
      <c r="F24" s="11">
        <v>32</v>
      </c>
      <c r="G24" s="19"/>
      <c r="H24" s="19"/>
      <c r="I24" s="26"/>
    </row>
    <row r="25" spans="1:19" ht="24" customHeight="1" x14ac:dyDescent="0.15">
      <c r="B25" s="10">
        <v>8</v>
      </c>
      <c r="C25" s="19"/>
      <c r="D25" s="19"/>
      <c r="E25" s="24"/>
      <c r="F25" s="11">
        <v>33</v>
      </c>
      <c r="G25" s="19"/>
      <c r="H25" s="19"/>
      <c r="I25" s="26"/>
    </row>
    <row r="26" spans="1:19" ht="24" customHeight="1" x14ac:dyDescent="0.15">
      <c r="B26" s="10">
        <v>9</v>
      </c>
      <c r="C26" s="19"/>
      <c r="D26" s="19"/>
      <c r="E26" s="24"/>
      <c r="F26" s="11">
        <v>34</v>
      </c>
      <c r="G26" s="19"/>
      <c r="H26" s="19"/>
      <c r="I26" s="26"/>
    </row>
    <row r="27" spans="1:19" ht="24" customHeight="1" x14ac:dyDescent="0.15">
      <c r="B27" s="10">
        <v>10</v>
      </c>
      <c r="C27" s="19"/>
      <c r="D27" s="19"/>
      <c r="E27" s="24"/>
      <c r="F27" s="11">
        <v>35</v>
      </c>
      <c r="G27" s="19"/>
      <c r="H27" s="19"/>
      <c r="I27" s="26"/>
    </row>
    <row r="28" spans="1:19" ht="24" customHeight="1" x14ac:dyDescent="0.15">
      <c r="B28" s="10">
        <v>11</v>
      </c>
      <c r="C28" s="19"/>
      <c r="D28" s="19"/>
      <c r="E28" s="24"/>
      <c r="F28" s="11">
        <v>36</v>
      </c>
      <c r="G28" s="19"/>
      <c r="H28" s="19"/>
      <c r="I28" s="26"/>
    </row>
    <row r="29" spans="1:19" ht="24" customHeight="1" x14ac:dyDescent="0.15">
      <c r="B29" s="10">
        <v>12</v>
      </c>
      <c r="C29" s="19"/>
      <c r="D29" s="19"/>
      <c r="E29" s="24"/>
      <c r="F29" s="11">
        <v>37</v>
      </c>
      <c r="G29" s="19"/>
      <c r="H29" s="19"/>
      <c r="I29" s="26"/>
    </row>
    <row r="30" spans="1:19" ht="24" customHeight="1" x14ac:dyDescent="0.15">
      <c r="B30" s="10">
        <v>13</v>
      </c>
      <c r="C30" s="19"/>
      <c r="D30" s="19"/>
      <c r="E30" s="24"/>
      <c r="F30" s="11">
        <v>38</v>
      </c>
      <c r="G30" s="19"/>
      <c r="H30" s="19"/>
      <c r="I30" s="26"/>
    </row>
    <row r="31" spans="1:19" ht="24" customHeight="1" x14ac:dyDescent="0.15">
      <c r="B31" s="10">
        <v>14</v>
      </c>
      <c r="C31" s="19"/>
      <c r="D31" s="19"/>
      <c r="E31" s="24"/>
      <c r="F31" s="11">
        <v>39</v>
      </c>
      <c r="G31" s="19"/>
      <c r="H31" s="19"/>
      <c r="I31" s="26"/>
    </row>
    <row r="32" spans="1:19" ht="24" customHeight="1" x14ac:dyDescent="0.15">
      <c r="B32" s="10">
        <v>15</v>
      </c>
      <c r="C32" s="19"/>
      <c r="D32" s="19"/>
      <c r="E32" s="24"/>
      <c r="F32" s="11">
        <v>40</v>
      </c>
      <c r="G32" s="19"/>
      <c r="H32" s="19"/>
      <c r="I32" s="26"/>
    </row>
    <row r="33" spans="2:15" ht="24" customHeight="1" x14ac:dyDescent="0.15">
      <c r="B33" s="10">
        <v>16</v>
      </c>
      <c r="C33" s="19"/>
      <c r="D33" s="19"/>
      <c r="E33" s="24"/>
      <c r="F33" s="11">
        <v>41</v>
      </c>
      <c r="G33" s="19"/>
      <c r="H33" s="19"/>
      <c r="I33" s="26"/>
    </row>
    <row r="34" spans="2:15" ht="24" customHeight="1" x14ac:dyDescent="0.15">
      <c r="B34" s="10">
        <v>17</v>
      </c>
      <c r="C34" s="19"/>
      <c r="D34" s="19"/>
      <c r="E34" s="24"/>
      <c r="F34" s="11">
        <v>42</v>
      </c>
      <c r="G34" s="19"/>
      <c r="H34" s="19"/>
      <c r="I34" s="26"/>
    </row>
    <row r="35" spans="2:15" ht="24" customHeight="1" x14ac:dyDescent="0.15">
      <c r="B35" s="10">
        <v>18</v>
      </c>
      <c r="C35" s="19"/>
      <c r="D35" s="19"/>
      <c r="E35" s="24"/>
      <c r="F35" s="11">
        <v>43</v>
      </c>
      <c r="G35" s="19"/>
      <c r="H35" s="19"/>
      <c r="I35" s="26"/>
    </row>
    <row r="36" spans="2:15" ht="24" customHeight="1" x14ac:dyDescent="0.15">
      <c r="B36" s="10">
        <v>19</v>
      </c>
      <c r="C36" s="19"/>
      <c r="D36" s="19"/>
      <c r="E36" s="24"/>
      <c r="F36" s="11">
        <v>44</v>
      </c>
      <c r="G36" s="19"/>
      <c r="H36" s="19"/>
      <c r="I36" s="26"/>
    </row>
    <row r="37" spans="2:15" ht="24" customHeight="1" x14ac:dyDescent="0.15">
      <c r="B37" s="10">
        <v>20</v>
      </c>
      <c r="C37" s="19"/>
      <c r="D37" s="19"/>
      <c r="E37" s="24"/>
      <c r="F37" s="11">
        <v>45</v>
      </c>
      <c r="G37" s="19"/>
      <c r="H37" s="19"/>
      <c r="I37" s="26"/>
    </row>
    <row r="38" spans="2:15" ht="24" customHeight="1" x14ac:dyDescent="0.15">
      <c r="B38" s="10">
        <v>21</v>
      </c>
      <c r="C38" s="19"/>
      <c r="D38" s="19"/>
      <c r="E38" s="24"/>
      <c r="F38" s="11">
        <v>46</v>
      </c>
      <c r="G38" s="19"/>
      <c r="H38" s="19"/>
      <c r="I38" s="26"/>
    </row>
    <row r="39" spans="2:15" ht="24" customHeight="1" x14ac:dyDescent="0.15">
      <c r="B39" s="10">
        <v>22</v>
      </c>
      <c r="C39" s="19"/>
      <c r="D39" s="19"/>
      <c r="E39" s="24"/>
      <c r="F39" s="11">
        <v>47</v>
      </c>
      <c r="G39" s="19"/>
      <c r="H39" s="19"/>
      <c r="I39" s="26"/>
    </row>
    <row r="40" spans="2:15" ht="24" customHeight="1" x14ac:dyDescent="0.15">
      <c r="B40" s="10">
        <v>23</v>
      </c>
      <c r="C40" s="19"/>
      <c r="D40" s="19"/>
      <c r="E40" s="24"/>
      <c r="F40" s="11">
        <v>48</v>
      </c>
      <c r="G40" s="19"/>
      <c r="H40" s="19"/>
      <c r="I40" s="26"/>
      <c r="K40" s="23" t="s">
        <v>15</v>
      </c>
      <c r="L40" s="23" t="s">
        <v>14</v>
      </c>
      <c r="M40" s="31">
        <f>G42-M41</f>
        <v>3</v>
      </c>
      <c r="N40" s="32">
        <v>210</v>
      </c>
      <c r="O40" s="32">
        <f>M40*N40</f>
        <v>630</v>
      </c>
    </row>
    <row r="41" spans="2:15" ht="24" customHeight="1" x14ac:dyDescent="0.15">
      <c r="B41" s="10">
        <v>24</v>
      </c>
      <c r="C41" s="19"/>
      <c r="D41" s="19"/>
      <c r="E41" s="24"/>
      <c r="F41" s="11">
        <v>49</v>
      </c>
      <c r="G41" s="19"/>
      <c r="H41" s="19"/>
      <c r="I41" s="26"/>
      <c r="K41" s="23"/>
      <c r="L41" s="23" t="s">
        <v>13</v>
      </c>
      <c r="M41" s="31">
        <f>COUNTIF(E18:E42:I18:I41,"〇")</f>
        <v>1</v>
      </c>
      <c r="N41" s="32">
        <v>180</v>
      </c>
      <c r="O41" s="32">
        <f>M41*N41</f>
        <v>180</v>
      </c>
    </row>
    <row r="42" spans="2:15" ht="24" customHeight="1" thickBot="1" x14ac:dyDescent="0.2">
      <c r="B42" s="12">
        <v>25</v>
      </c>
      <c r="C42" s="20"/>
      <c r="D42" s="20"/>
      <c r="E42" s="25"/>
      <c r="F42" s="13" t="s">
        <v>11</v>
      </c>
      <c r="G42" s="21">
        <f>COUNTA(C18:C42,G18:G41)</f>
        <v>4</v>
      </c>
      <c r="H42" s="14"/>
      <c r="I42" s="27"/>
      <c r="N42" s="33" t="s">
        <v>29</v>
      </c>
      <c r="O42" s="32">
        <f>SUM(O40:O41)</f>
        <v>810</v>
      </c>
    </row>
    <row r="43" spans="2:15" ht="22.5" customHeight="1" x14ac:dyDescent="0.15">
      <c r="B43" s="15"/>
      <c r="C43" s="16"/>
      <c r="D43" s="16"/>
      <c r="E43" s="15"/>
      <c r="F43" s="36"/>
      <c r="G43" s="17"/>
      <c r="H43" s="18"/>
      <c r="I43" s="28"/>
    </row>
  </sheetData>
  <mergeCells count="11">
    <mergeCell ref="A11:A13"/>
    <mergeCell ref="B11:D11"/>
    <mergeCell ref="B12:I13"/>
    <mergeCell ref="F15:G15"/>
    <mergeCell ref="C8:D8"/>
    <mergeCell ref="C2:E2"/>
    <mergeCell ref="A4:B4"/>
    <mergeCell ref="D4:H4"/>
    <mergeCell ref="A7:B7"/>
    <mergeCell ref="A6:C6"/>
    <mergeCell ref="G7:H7"/>
  </mergeCells>
  <phoneticPr fontId="2"/>
  <conditionalFormatting sqref="C18:D42 G19:G42 G18:H18 H19:H41 H15">
    <cfRule type="notContainsBlanks" dxfId="20" priority="17">
      <formula>LEN(TRIM(C15))&gt;0</formula>
    </cfRule>
  </conditionalFormatting>
  <conditionalFormatting sqref="C2:E2 G2 D4:H4">
    <cfRule type="notContainsBlanks" dxfId="19" priority="4">
      <formula>LEN(TRIM(C2))&gt;0</formula>
    </cfRule>
  </conditionalFormatting>
  <conditionalFormatting sqref="D6:E6 C7:C8">
    <cfRule type="notContainsBlanks" dxfId="18" priority="3">
      <formula>LEN(TRIM(C6))&gt;0</formula>
    </cfRule>
  </conditionalFormatting>
  <conditionalFormatting sqref="G8">
    <cfRule type="notContainsBlanks" dxfId="17" priority="2">
      <formula>LEN(TRIM(G8))&gt;0</formula>
    </cfRule>
  </conditionalFormatting>
  <conditionalFormatting sqref="C9:E9 G9">
    <cfRule type="notContainsBlanks" dxfId="16" priority="1">
      <formula>LEN(TRIM(C9))&gt;0</formula>
    </cfRule>
  </conditionalFormatting>
  <dataValidations count="3">
    <dataValidation type="list" allowBlank="1" showInputMessage="1" showErrorMessage="1" sqref="E18:E42 I18:I41" xr:uid="{00000000-0002-0000-0000-000000000000}">
      <formula1>$R$17:$R$18</formula1>
    </dataValidation>
    <dataValidation type="list" allowBlank="1" showInputMessage="1" showErrorMessage="1" sqref="G3 G5" xr:uid="{00000000-0002-0000-0000-000001000000}">
      <formula1>$S$13:$S$17</formula1>
    </dataValidation>
    <dataValidation type="list" allowBlank="1" showInputMessage="1" showErrorMessage="1" sqref="G2" xr:uid="{00000000-0002-0000-0000-000002000000}">
      <formula1>$S$17:$S$21</formula1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notContainsBlanks" priority="6" id="{D8F60950-081F-468E-AA51-FA6BF43A5FC6}">
            <xm:f>LEN(TRIM('加入者名簿(入力シート)'!C2))&gt;0</xm:f>
            <x14:dxf>
              <fill>
                <patternFill patternType="none">
                  <bgColor auto="1"/>
                </patternFill>
              </fill>
            </x14:dxf>
          </x14:cfRule>
          <xm:sqref>G2:G3 C2:E3 C5:E5 C4 G5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85AAF"/>
  </sheetPr>
  <dimension ref="A1:S349"/>
  <sheetViews>
    <sheetView tabSelected="1" zoomScaleNormal="100" zoomScaleSheetLayoutView="85" workbookViewId="0"/>
  </sheetViews>
  <sheetFormatPr defaultRowHeight="13.5" x14ac:dyDescent="0.15"/>
  <cols>
    <col min="1" max="1" width="9" style="140"/>
    <col min="2" max="2" width="5.25" style="109" customWidth="1"/>
    <col min="3" max="4" width="16.875" style="110" customWidth="1"/>
    <col min="5" max="6" width="5.375" style="109" customWidth="1"/>
    <col min="7" max="8" width="16.875" style="110" customWidth="1"/>
    <col min="9" max="9" width="5.25" style="109" customWidth="1"/>
    <col min="10" max="10" width="9" style="110"/>
    <col min="11" max="11" width="10.125" style="110" bestFit="1" customWidth="1"/>
    <col min="12" max="12" width="8.75" style="110" bestFit="1" customWidth="1"/>
    <col min="13" max="17" width="9" style="110"/>
    <col min="18" max="18" width="9" style="109"/>
    <col min="19" max="16384" width="9" style="110"/>
  </cols>
  <sheetData>
    <row r="1" spans="1:18" x14ac:dyDescent="0.15">
      <c r="G1" s="107"/>
    </row>
    <row r="2" spans="1:18" ht="25.5" x14ac:dyDescent="0.15">
      <c r="A2" s="175" t="s">
        <v>34</v>
      </c>
      <c r="B2" s="176"/>
      <c r="C2" s="162"/>
      <c r="D2" s="163"/>
      <c r="E2" s="164"/>
      <c r="F2" s="111" t="s">
        <v>38</v>
      </c>
      <c r="G2" s="95"/>
      <c r="H2" s="112"/>
    </row>
    <row r="3" spans="1:18" s="117" customFormat="1" ht="14.25" customHeight="1" x14ac:dyDescent="0.15">
      <c r="A3" s="141"/>
      <c r="B3" s="113"/>
      <c r="C3" s="96"/>
      <c r="D3" s="96"/>
      <c r="E3" s="96"/>
      <c r="F3" s="114"/>
      <c r="G3" s="96"/>
      <c r="H3" s="115"/>
      <c r="I3" s="116"/>
      <c r="R3" s="116"/>
    </row>
    <row r="4" spans="1:18" s="117" customFormat="1" ht="17.25" customHeight="1" x14ac:dyDescent="0.15">
      <c r="A4" s="165" t="s">
        <v>87</v>
      </c>
      <c r="B4" s="165"/>
      <c r="C4" s="143" t="s">
        <v>106</v>
      </c>
      <c r="D4" s="166"/>
      <c r="E4" s="167"/>
      <c r="F4" s="167"/>
      <c r="G4" s="167"/>
      <c r="H4" s="168"/>
      <c r="I4" s="116"/>
      <c r="R4" s="116"/>
    </row>
    <row r="5" spans="1:18" s="117" customFormat="1" ht="9.75" customHeight="1" x14ac:dyDescent="0.15">
      <c r="A5" s="141"/>
      <c r="B5" s="113"/>
      <c r="C5" s="96"/>
      <c r="D5" s="96"/>
      <c r="E5" s="96"/>
      <c r="F5" s="114"/>
      <c r="G5" s="96"/>
      <c r="H5" s="115"/>
      <c r="I5" s="116"/>
      <c r="R5" s="116"/>
    </row>
    <row r="6" spans="1:18" s="117" customFormat="1" ht="16.5" x14ac:dyDescent="0.15">
      <c r="A6" s="170" t="s">
        <v>88</v>
      </c>
      <c r="B6" s="170"/>
      <c r="C6" s="170"/>
      <c r="D6" s="96"/>
      <c r="E6" s="96"/>
      <c r="G6" s="118" t="s">
        <v>94</v>
      </c>
      <c r="H6" s="115"/>
      <c r="I6" s="116"/>
      <c r="R6" s="116"/>
    </row>
    <row r="7" spans="1:18" s="117" customFormat="1" ht="14.25" x14ac:dyDescent="0.15">
      <c r="A7" s="165" t="s">
        <v>89</v>
      </c>
      <c r="B7" s="165"/>
      <c r="C7" s="95"/>
      <c r="G7" s="173" t="s">
        <v>96</v>
      </c>
      <c r="H7" s="173"/>
      <c r="I7" s="116"/>
      <c r="R7" s="116"/>
    </row>
    <row r="8" spans="1:18" s="117" customFormat="1" ht="21.75" customHeight="1" x14ac:dyDescent="0.15">
      <c r="A8" s="165" t="s">
        <v>93</v>
      </c>
      <c r="B8" s="174"/>
      <c r="C8" s="171"/>
      <c r="D8" s="172"/>
      <c r="E8" s="97"/>
      <c r="F8" s="114"/>
      <c r="G8" s="119"/>
      <c r="H8" s="120" t="s">
        <v>95</v>
      </c>
      <c r="I8" s="116"/>
      <c r="R8" s="116"/>
    </row>
    <row r="9" spans="1:18" s="117" customFormat="1" ht="12.75" customHeight="1" x14ac:dyDescent="0.15">
      <c r="A9" s="141"/>
      <c r="B9" s="121"/>
      <c r="C9" s="96"/>
      <c r="D9" s="96"/>
      <c r="E9" s="96"/>
      <c r="F9" s="114"/>
      <c r="G9" s="96"/>
      <c r="H9" s="122"/>
      <c r="I9" s="116"/>
      <c r="R9" s="116"/>
    </row>
    <row r="11" spans="1:18" ht="13.5" customHeight="1" x14ac:dyDescent="0.15">
      <c r="A11" s="169" t="s">
        <v>100</v>
      </c>
      <c r="B11" s="159" t="s">
        <v>1</v>
      </c>
      <c r="C11" s="159"/>
      <c r="D11" s="159"/>
    </row>
    <row r="12" spans="1:18" ht="18.75" customHeight="1" x14ac:dyDescent="0.15">
      <c r="A12" s="169"/>
      <c r="B12" s="160" t="s">
        <v>2</v>
      </c>
      <c r="C12" s="160"/>
      <c r="D12" s="160"/>
      <c r="E12" s="160"/>
      <c r="F12" s="160"/>
      <c r="G12" s="160"/>
      <c r="H12" s="160"/>
      <c r="I12" s="160"/>
    </row>
    <row r="13" spans="1:18" ht="18.75" customHeight="1" x14ac:dyDescent="0.15">
      <c r="A13" s="169"/>
      <c r="B13" s="160"/>
      <c r="C13" s="160"/>
      <c r="D13" s="160"/>
      <c r="E13" s="160"/>
      <c r="F13" s="160"/>
      <c r="G13" s="160"/>
      <c r="H13" s="160"/>
      <c r="I13" s="160"/>
    </row>
    <row r="14" spans="1:18" ht="18.75" customHeight="1" x14ac:dyDescent="0.15">
      <c r="G14" s="123" t="s">
        <v>3</v>
      </c>
      <c r="I14" s="124" t="s">
        <v>4</v>
      </c>
    </row>
    <row r="15" spans="1:18" ht="18.75" customHeight="1" x14ac:dyDescent="0.15">
      <c r="F15" s="161" t="s">
        <v>5</v>
      </c>
      <c r="G15" s="161"/>
      <c r="H15" s="125"/>
      <c r="I15" s="124" t="s">
        <v>6</v>
      </c>
    </row>
    <row r="16" spans="1:18" ht="18.75" customHeight="1" thickBot="1" x14ac:dyDescent="0.2">
      <c r="F16" s="126"/>
      <c r="G16" s="126"/>
    </row>
    <row r="17" spans="1:19" s="127" customFormat="1" ht="22.5" customHeight="1" x14ac:dyDescent="0.15">
      <c r="A17" s="142"/>
      <c r="B17" s="98" t="s">
        <v>7</v>
      </c>
      <c r="C17" s="99" t="s">
        <v>8</v>
      </c>
      <c r="D17" s="99" t="s">
        <v>9</v>
      </c>
      <c r="E17" s="100" t="s">
        <v>10</v>
      </c>
      <c r="F17" s="101" t="s">
        <v>7</v>
      </c>
      <c r="G17" s="99" t="s">
        <v>8</v>
      </c>
      <c r="H17" s="99" t="s">
        <v>9</v>
      </c>
      <c r="I17" s="102" t="s">
        <v>10</v>
      </c>
      <c r="L17" s="110"/>
    </row>
    <row r="18" spans="1:19" ht="24" customHeight="1" x14ac:dyDescent="0.15">
      <c r="B18" s="128">
        <v>1</v>
      </c>
      <c r="C18" s="129"/>
      <c r="D18" s="129"/>
      <c r="E18" s="130"/>
      <c r="F18" s="131">
        <v>26</v>
      </c>
      <c r="G18" s="129"/>
      <c r="H18" s="129"/>
      <c r="I18" s="132"/>
      <c r="R18" s="109" t="s">
        <v>12</v>
      </c>
      <c r="S18" s="109" t="s">
        <v>35</v>
      </c>
    </row>
    <row r="19" spans="1:19" ht="24" customHeight="1" x14ac:dyDescent="0.15">
      <c r="B19" s="128">
        <v>2</v>
      </c>
      <c r="C19" s="129"/>
      <c r="D19" s="129"/>
      <c r="E19" s="130"/>
      <c r="F19" s="131">
        <v>27</v>
      </c>
      <c r="G19" s="129"/>
      <c r="H19" s="129"/>
      <c r="I19" s="132"/>
      <c r="R19" s="110"/>
      <c r="S19" s="109" t="s">
        <v>36</v>
      </c>
    </row>
    <row r="20" spans="1:19" ht="24" customHeight="1" x14ac:dyDescent="0.15">
      <c r="B20" s="128">
        <v>3</v>
      </c>
      <c r="C20" s="129"/>
      <c r="D20" s="129"/>
      <c r="E20" s="130"/>
      <c r="F20" s="131">
        <v>28</v>
      </c>
      <c r="G20" s="129"/>
      <c r="H20" s="129"/>
      <c r="I20" s="132"/>
      <c r="R20" s="110"/>
      <c r="S20" s="109" t="s">
        <v>37</v>
      </c>
    </row>
    <row r="21" spans="1:19" ht="24" customHeight="1" x14ac:dyDescent="0.15">
      <c r="B21" s="128">
        <v>4</v>
      </c>
      <c r="C21" s="129"/>
      <c r="D21" s="129"/>
      <c r="E21" s="130"/>
      <c r="F21" s="131">
        <v>29</v>
      </c>
      <c r="G21" s="129"/>
      <c r="H21" s="129"/>
      <c r="I21" s="132"/>
      <c r="R21" s="110"/>
      <c r="S21" s="109" t="s">
        <v>39</v>
      </c>
    </row>
    <row r="22" spans="1:19" ht="24" customHeight="1" x14ac:dyDescent="0.15">
      <c r="B22" s="128">
        <v>5</v>
      </c>
      <c r="C22" s="129"/>
      <c r="D22" s="129"/>
      <c r="E22" s="130"/>
      <c r="F22" s="131">
        <v>30</v>
      </c>
      <c r="G22" s="129"/>
      <c r="H22" s="129"/>
      <c r="I22" s="132"/>
    </row>
    <row r="23" spans="1:19" ht="24" customHeight="1" x14ac:dyDescent="0.15">
      <c r="B23" s="128">
        <v>6</v>
      </c>
      <c r="C23" s="129"/>
      <c r="D23" s="129"/>
      <c r="E23" s="130"/>
      <c r="F23" s="131">
        <v>31</v>
      </c>
      <c r="G23" s="129"/>
      <c r="H23" s="129"/>
      <c r="I23" s="132"/>
    </row>
    <row r="24" spans="1:19" ht="24" customHeight="1" x14ac:dyDescent="0.15">
      <c r="B24" s="128">
        <v>7</v>
      </c>
      <c r="C24" s="129"/>
      <c r="D24" s="129"/>
      <c r="E24" s="130"/>
      <c r="F24" s="131">
        <v>32</v>
      </c>
      <c r="G24" s="129"/>
      <c r="H24" s="129"/>
      <c r="I24" s="132"/>
    </row>
    <row r="25" spans="1:19" ht="24" customHeight="1" x14ac:dyDescent="0.15">
      <c r="B25" s="128">
        <v>8</v>
      </c>
      <c r="C25" s="129"/>
      <c r="D25" s="129"/>
      <c r="E25" s="130"/>
      <c r="F25" s="131">
        <v>33</v>
      </c>
      <c r="G25" s="129"/>
      <c r="H25" s="129"/>
      <c r="I25" s="132"/>
    </row>
    <row r="26" spans="1:19" ht="24" customHeight="1" x14ac:dyDescent="0.15">
      <c r="B26" s="128">
        <v>9</v>
      </c>
      <c r="C26" s="129"/>
      <c r="D26" s="129"/>
      <c r="E26" s="130"/>
      <c r="F26" s="131">
        <v>34</v>
      </c>
      <c r="G26" s="129"/>
      <c r="H26" s="129"/>
      <c r="I26" s="132"/>
    </row>
    <row r="27" spans="1:19" ht="24" customHeight="1" x14ac:dyDescent="0.15">
      <c r="B27" s="128">
        <v>10</v>
      </c>
      <c r="C27" s="129"/>
      <c r="D27" s="129"/>
      <c r="E27" s="130"/>
      <c r="F27" s="131">
        <v>35</v>
      </c>
      <c r="G27" s="129"/>
      <c r="H27" s="129"/>
      <c r="I27" s="132"/>
    </row>
    <row r="28" spans="1:19" ht="24" customHeight="1" x14ac:dyDescent="0.15">
      <c r="B28" s="128">
        <v>11</v>
      </c>
      <c r="C28" s="129"/>
      <c r="D28" s="129"/>
      <c r="E28" s="130"/>
      <c r="F28" s="131">
        <v>36</v>
      </c>
      <c r="G28" s="129"/>
      <c r="H28" s="129"/>
      <c r="I28" s="132"/>
    </row>
    <row r="29" spans="1:19" ht="24" customHeight="1" x14ac:dyDescent="0.15">
      <c r="B29" s="128">
        <v>12</v>
      </c>
      <c r="C29" s="129"/>
      <c r="D29" s="129"/>
      <c r="E29" s="130"/>
      <c r="F29" s="131">
        <v>37</v>
      </c>
      <c r="G29" s="129"/>
      <c r="H29" s="129"/>
      <c r="I29" s="132"/>
    </row>
    <row r="30" spans="1:19" ht="24" customHeight="1" x14ac:dyDescent="0.15">
      <c r="B30" s="128">
        <v>13</v>
      </c>
      <c r="C30" s="129"/>
      <c r="D30" s="129"/>
      <c r="E30" s="130"/>
      <c r="F30" s="131">
        <v>38</v>
      </c>
      <c r="G30" s="129"/>
      <c r="H30" s="129"/>
      <c r="I30" s="132"/>
    </row>
    <row r="31" spans="1:19" ht="24" customHeight="1" x14ac:dyDescent="0.15">
      <c r="B31" s="128">
        <v>14</v>
      </c>
      <c r="C31" s="129"/>
      <c r="D31" s="129"/>
      <c r="E31" s="130"/>
      <c r="F31" s="131">
        <v>39</v>
      </c>
      <c r="G31" s="129"/>
      <c r="H31" s="129"/>
      <c r="I31" s="132"/>
    </row>
    <row r="32" spans="1:19" ht="24" customHeight="1" x14ac:dyDescent="0.15">
      <c r="B32" s="128">
        <v>15</v>
      </c>
      <c r="C32" s="129"/>
      <c r="D32" s="129"/>
      <c r="E32" s="130"/>
      <c r="F32" s="131">
        <v>40</v>
      </c>
      <c r="G32" s="129"/>
      <c r="H32" s="129"/>
      <c r="I32" s="132"/>
    </row>
    <row r="33" spans="1:15" ht="24" customHeight="1" x14ac:dyDescent="0.15">
      <c r="B33" s="128">
        <v>16</v>
      </c>
      <c r="C33" s="129"/>
      <c r="D33" s="129"/>
      <c r="E33" s="130"/>
      <c r="F33" s="131">
        <v>41</v>
      </c>
      <c r="G33" s="129"/>
      <c r="H33" s="129"/>
      <c r="I33" s="132"/>
    </row>
    <row r="34" spans="1:15" ht="24" customHeight="1" x14ac:dyDescent="0.15">
      <c r="B34" s="128">
        <v>17</v>
      </c>
      <c r="C34" s="129"/>
      <c r="D34" s="129"/>
      <c r="E34" s="130"/>
      <c r="F34" s="131">
        <v>42</v>
      </c>
      <c r="G34" s="129"/>
      <c r="H34" s="129"/>
      <c r="I34" s="132"/>
    </row>
    <row r="35" spans="1:15" ht="24" customHeight="1" x14ac:dyDescent="0.15">
      <c r="B35" s="128">
        <v>18</v>
      </c>
      <c r="C35" s="129"/>
      <c r="D35" s="129"/>
      <c r="E35" s="130"/>
      <c r="F35" s="131">
        <v>43</v>
      </c>
      <c r="G35" s="129"/>
      <c r="H35" s="129"/>
      <c r="I35" s="132"/>
    </row>
    <row r="36" spans="1:15" ht="24" customHeight="1" x14ac:dyDescent="0.15">
      <c r="B36" s="128">
        <v>19</v>
      </c>
      <c r="C36" s="129"/>
      <c r="D36" s="129"/>
      <c r="E36" s="130"/>
      <c r="F36" s="131">
        <v>44</v>
      </c>
      <c r="G36" s="129"/>
      <c r="H36" s="129"/>
      <c r="I36" s="132"/>
    </row>
    <row r="37" spans="1:15" ht="24" customHeight="1" x14ac:dyDescent="0.15">
      <c r="B37" s="128">
        <v>20</v>
      </c>
      <c r="C37" s="129"/>
      <c r="D37" s="129"/>
      <c r="E37" s="130"/>
      <c r="F37" s="131">
        <v>45</v>
      </c>
      <c r="G37" s="129"/>
      <c r="H37" s="129"/>
      <c r="I37" s="132"/>
    </row>
    <row r="38" spans="1:15" ht="24" customHeight="1" x14ac:dyDescent="0.15">
      <c r="B38" s="128">
        <v>21</v>
      </c>
      <c r="C38" s="129"/>
      <c r="D38" s="129"/>
      <c r="E38" s="130"/>
      <c r="F38" s="131">
        <v>46</v>
      </c>
      <c r="G38" s="129"/>
      <c r="H38" s="129"/>
      <c r="I38" s="132"/>
    </row>
    <row r="39" spans="1:15" ht="24" customHeight="1" x14ac:dyDescent="0.15">
      <c r="B39" s="128">
        <v>22</v>
      </c>
      <c r="C39" s="129"/>
      <c r="D39" s="129"/>
      <c r="E39" s="130"/>
      <c r="F39" s="131">
        <v>47</v>
      </c>
      <c r="G39" s="129"/>
      <c r="H39" s="129"/>
      <c r="I39" s="132"/>
    </row>
    <row r="40" spans="1:15" ht="24" customHeight="1" x14ac:dyDescent="0.15">
      <c r="B40" s="128">
        <v>23</v>
      </c>
      <c r="C40" s="129"/>
      <c r="D40" s="129"/>
      <c r="E40" s="130"/>
      <c r="F40" s="131">
        <v>48</v>
      </c>
      <c r="G40" s="129"/>
      <c r="H40" s="129"/>
      <c r="I40" s="132"/>
      <c r="K40" s="110" t="s">
        <v>15</v>
      </c>
      <c r="L40" s="110" t="s">
        <v>14</v>
      </c>
      <c r="M40" s="133">
        <f>G42-M41</f>
        <v>0</v>
      </c>
      <c r="N40" s="134">
        <v>210</v>
      </c>
      <c r="O40" s="134">
        <f>M40*N40</f>
        <v>0</v>
      </c>
    </row>
    <row r="41" spans="1:15" ht="24" customHeight="1" x14ac:dyDescent="0.15">
      <c r="B41" s="128">
        <v>24</v>
      </c>
      <c r="C41" s="129"/>
      <c r="D41" s="129"/>
      <c r="E41" s="130"/>
      <c r="F41" s="131">
        <v>49</v>
      </c>
      <c r="G41" s="129"/>
      <c r="H41" s="129"/>
      <c r="I41" s="132"/>
      <c r="L41" s="110" t="s">
        <v>13</v>
      </c>
      <c r="M41" s="133">
        <f>COUNTIF(E18:E42:I18:I41,"〇")</f>
        <v>0</v>
      </c>
      <c r="N41" s="134">
        <v>180</v>
      </c>
      <c r="O41" s="134">
        <f>M41*N41</f>
        <v>0</v>
      </c>
    </row>
    <row r="42" spans="1:15" ht="24" customHeight="1" thickBot="1" x14ac:dyDescent="0.2">
      <c r="B42" s="135">
        <v>25</v>
      </c>
      <c r="C42" s="136"/>
      <c r="D42" s="136"/>
      <c r="E42" s="137"/>
      <c r="F42" s="138" t="s">
        <v>11</v>
      </c>
      <c r="G42" s="103">
        <f>COUNTA(C18:C42,G18:G41)</f>
        <v>0</v>
      </c>
      <c r="H42" s="104"/>
      <c r="I42" s="105"/>
      <c r="N42" s="109" t="s">
        <v>29</v>
      </c>
      <c r="O42" s="134">
        <f>SUM(O40:O41)</f>
        <v>0</v>
      </c>
    </row>
    <row r="43" spans="1:15" ht="22.5" customHeight="1" x14ac:dyDescent="0.15">
      <c r="B43" s="139"/>
      <c r="C43" s="107"/>
      <c r="D43" s="107"/>
      <c r="E43" s="139"/>
      <c r="F43" s="126"/>
      <c r="G43" s="106"/>
      <c r="H43" s="107"/>
      <c r="I43" s="108"/>
    </row>
    <row r="44" spans="1:15" ht="13.5" customHeight="1" x14ac:dyDescent="0.15"/>
    <row r="45" spans="1:15" x14ac:dyDescent="0.15">
      <c r="A45" s="169" t="s">
        <v>101</v>
      </c>
      <c r="B45" s="159" t="s">
        <v>1</v>
      </c>
      <c r="C45" s="159"/>
      <c r="D45" s="159"/>
    </row>
    <row r="46" spans="1:15" ht="18.75" customHeight="1" x14ac:dyDescent="0.15">
      <c r="A46" s="169"/>
      <c r="B46" s="160" t="s">
        <v>2</v>
      </c>
      <c r="C46" s="160"/>
      <c r="D46" s="160"/>
      <c r="E46" s="160"/>
      <c r="F46" s="160"/>
      <c r="G46" s="160"/>
      <c r="H46" s="160"/>
      <c r="I46" s="160"/>
    </row>
    <row r="47" spans="1:15" ht="18.75" customHeight="1" x14ac:dyDescent="0.15">
      <c r="A47" s="169"/>
      <c r="B47" s="160"/>
      <c r="C47" s="160"/>
      <c r="D47" s="160"/>
      <c r="E47" s="160"/>
      <c r="F47" s="160"/>
      <c r="G47" s="160"/>
      <c r="H47" s="160"/>
      <c r="I47" s="160"/>
    </row>
    <row r="48" spans="1:15" ht="18.75" customHeight="1" x14ac:dyDescent="0.15">
      <c r="G48" s="123" t="s">
        <v>3</v>
      </c>
      <c r="I48" s="124" t="s">
        <v>4</v>
      </c>
    </row>
    <row r="49" spans="1:9" ht="18.75" customHeight="1" x14ac:dyDescent="0.15">
      <c r="F49" s="161" t="s">
        <v>5</v>
      </c>
      <c r="G49" s="161"/>
      <c r="H49" s="125"/>
      <c r="I49" s="124" t="s">
        <v>6</v>
      </c>
    </row>
    <row r="50" spans="1:9" ht="18.75" customHeight="1" thickBot="1" x14ac:dyDescent="0.2">
      <c r="F50" s="126"/>
      <c r="G50" s="126"/>
    </row>
    <row r="51" spans="1:9" s="127" customFormat="1" ht="22.5" customHeight="1" x14ac:dyDescent="0.15">
      <c r="A51" s="142"/>
      <c r="B51" s="98" t="s">
        <v>7</v>
      </c>
      <c r="C51" s="99" t="s">
        <v>8</v>
      </c>
      <c r="D51" s="99" t="s">
        <v>9</v>
      </c>
      <c r="E51" s="100" t="s">
        <v>10</v>
      </c>
      <c r="F51" s="101" t="s">
        <v>7</v>
      </c>
      <c r="G51" s="99" t="s">
        <v>8</v>
      </c>
      <c r="H51" s="99" t="s">
        <v>9</v>
      </c>
      <c r="I51" s="102" t="s">
        <v>10</v>
      </c>
    </row>
    <row r="52" spans="1:9" ht="24" customHeight="1" x14ac:dyDescent="0.15">
      <c r="B52" s="128">
        <v>1</v>
      </c>
      <c r="C52" s="129"/>
      <c r="D52" s="129"/>
      <c r="E52" s="130"/>
      <c r="F52" s="131">
        <v>26</v>
      </c>
      <c r="G52" s="129"/>
      <c r="H52" s="129"/>
      <c r="I52" s="132"/>
    </row>
    <row r="53" spans="1:9" ht="24" customHeight="1" x14ac:dyDescent="0.15">
      <c r="B53" s="128">
        <v>2</v>
      </c>
      <c r="C53" s="129"/>
      <c r="D53" s="129"/>
      <c r="E53" s="130"/>
      <c r="F53" s="131">
        <v>27</v>
      </c>
      <c r="G53" s="129"/>
      <c r="H53" s="129"/>
      <c r="I53" s="132"/>
    </row>
    <row r="54" spans="1:9" ht="24" customHeight="1" x14ac:dyDescent="0.15">
      <c r="B54" s="128">
        <v>3</v>
      </c>
      <c r="C54" s="129"/>
      <c r="D54" s="129"/>
      <c r="E54" s="130"/>
      <c r="F54" s="131">
        <v>28</v>
      </c>
      <c r="G54" s="129"/>
      <c r="H54" s="129"/>
      <c r="I54" s="132"/>
    </row>
    <row r="55" spans="1:9" ht="24" customHeight="1" x14ac:dyDescent="0.15">
      <c r="B55" s="128">
        <v>4</v>
      </c>
      <c r="C55" s="129"/>
      <c r="D55" s="129"/>
      <c r="E55" s="130"/>
      <c r="F55" s="131">
        <v>29</v>
      </c>
      <c r="G55" s="129"/>
      <c r="H55" s="129"/>
      <c r="I55" s="132"/>
    </row>
    <row r="56" spans="1:9" ht="24" customHeight="1" x14ac:dyDescent="0.15">
      <c r="B56" s="128">
        <v>5</v>
      </c>
      <c r="C56" s="129"/>
      <c r="D56" s="129"/>
      <c r="E56" s="130"/>
      <c r="F56" s="131">
        <v>30</v>
      </c>
      <c r="G56" s="129"/>
      <c r="H56" s="129"/>
      <c r="I56" s="132"/>
    </row>
    <row r="57" spans="1:9" ht="24" customHeight="1" x14ac:dyDescent="0.15">
      <c r="B57" s="128">
        <v>6</v>
      </c>
      <c r="C57" s="129"/>
      <c r="D57" s="129"/>
      <c r="E57" s="130"/>
      <c r="F57" s="131">
        <v>31</v>
      </c>
      <c r="G57" s="129"/>
      <c r="H57" s="129"/>
      <c r="I57" s="132"/>
    </row>
    <row r="58" spans="1:9" ht="24" customHeight="1" x14ac:dyDescent="0.15">
      <c r="B58" s="128">
        <v>7</v>
      </c>
      <c r="C58" s="129"/>
      <c r="D58" s="129"/>
      <c r="E58" s="130"/>
      <c r="F58" s="131">
        <v>32</v>
      </c>
      <c r="G58" s="129"/>
      <c r="H58" s="129"/>
      <c r="I58" s="132"/>
    </row>
    <row r="59" spans="1:9" ht="24" customHeight="1" x14ac:dyDescent="0.15">
      <c r="B59" s="128">
        <v>8</v>
      </c>
      <c r="C59" s="129"/>
      <c r="D59" s="129"/>
      <c r="E59" s="130"/>
      <c r="F59" s="131">
        <v>33</v>
      </c>
      <c r="G59" s="129"/>
      <c r="H59" s="129"/>
      <c r="I59" s="132"/>
    </row>
    <row r="60" spans="1:9" ht="24" customHeight="1" x14ac:dyDescent="0.15">
      <c r="B60" s="128">
        <v>9</v>
      </c>
      <c r="C60" s="129"/>
      <c r="D60" s="129"/>
      <c r="E60" s="130"/>
      <c r="F60" s="131">
        <v>34</v>
      </c>
      <c r="G60" s="129"/>
      <c r="H60" s="129"/>
      <c r="I60" s="132"/>
    </row>
    <row r="61" spans="1:9" ht="24" customHeight="1" x14ac:dyDescent="0.15">
      <c r="B61" s="128">
        <v>10</v>
      </c>
      <c r="C61" s="129"/>
      <c r="D61" s="129"/>
      <c r="E61" s="130"/>
      <c r="F61" s="131">
        <v>35</v>
      </c>
      <c r="G61" s="129"/>
      <c r="H61" s="129"/>
      <c r="I61" s="132"/>
    </row>
    <row r="62" spans="1:9" ht="24" customHeight="1" x14ac:dyDescent="0.15">
      <c r="B62" s="128">
        <v>11</v>
      </c>
      <c r="C62" s="129"/>
      <c r="D62" s="129"/>
      <c r="E62" s="130"/>
      <c r="F62" s="131">
        <v>36</v>
      </c>
      <c r="G62" s="129"/>
      <c r="H62" s="129"/>
      <c r="I62" s="132"/>
    </row>
    <row r="63" spans="1:9" ht="24" customHeight="1" x14ac:dyDescent="0.15">
      <c r="B63" s="128">
        <v>12</v>
      </c>
      <c r="C63" s="129"/>
      <c r="D63" s="129"/>
      <c r="E63" s="130"/>
      <c r="F63" s="131">
        <v>37</v>
      </c>
      <c r="G63" s="129"/>
      <c r="H63" s="129"/>
      <c r="I63" s="132"/>
    </row>
    <row r="64" spans="1:9" ht="24" customHeight="1" x14ac:dyDescent="0.15">
      <c r="B64" s="128">
        <v>13</v>
      </c>
      <c r="C64" s="129"/>
      <c r="D64" s="129"/>
      <c r="E64" s="130"/>
      <c r="F64" s="131">
        <v>38</v>
      </c>
      <c r="G64" s="129"/>
      <c r="H64" s="129"/>
      <c r="I64" s="132"/>
    </row>
    <row r="65" spans="1:15" ht="24" customHeight="1" x14ac:dyDescent="0.15">
      <c r="B65" s="128">
        <v>14</v>
      </c>
      <c r="C65" s="129"/>
      <c r="D65" s="129"/>
      <c r="E65" s="130"/>
      <c r="F65" s="131">
        <v>39</v>
      </c>
      <c r="G65" s="129"/>
      <c r="H65" s="129"/>
      <c r="I65" s="132"/>
    </row>
    <row r="66" spans="1:15" ht="24" customHeight="1" x14ac:dyDescent="0.15">
      <c r="B66" s="128">
        <v>15</v>
      </c>
      <c r="C66" s="129"/>
      <c r="D66" s="129"/>
      <c r="E66" s="130"/>
      <c r="F66" s="131">
        <v>40</v>
      </c>
      <c r="G66" s="129"/>
      <c r="H66" s="129"/>
      <c r="I66" s="132"/>
    </row>
    <row r="67" spans="1:15" ht="24" customHeight="1" x14ac:dyDescent="0.15">
      <c r="B67" s="128">
        <v>16</v>
      </c>
      <c r="C67" s="129"/>
      <c r="D67" s="129"/>
      <c r="E67" s="130"/>
      <c r="F67" s="131">
        <v>41</v>
      </c>
      <c r="G67" s="129"/>
      <c r="H67" s="129"/>
      <c r="I67" s="132"/>
    </row>
    <row r="68" spans="1:15" ht="24" customHeight="1" x14ac:dyDescent="0.15">
      <c r="B68" s="128">
        <v>17</v>
      </c>
      <c r="C68" s="129"/>
      <c r="D68" s="129"/>
      <c r="E68" s="130"/>
      <c r="F68" s="131">
        <v>42</v>
      </c>
      <c r="G68" s="129"/>
      <c r="H68" s="129"/>
      <c r="I68" s="132"/>
    </row>
    <row r="69" spans="1:15" ht="24" customHeight="1" x14ac:dyDescent="0.15">
      <c r="B69" s="128">
        <v>18</v>
      </c>
      <c r="C69" s="129"/>
      <c r="D69" s="129"/>
      <c r="E69" s="130"/>
      <c r="F69" s="131">
        <v>43</v>
      </c>
      <c r="G69" s="129"/>
      <c r="H69" s="129"/>
      <c r="I69" s="132"/>
    </row>
    <row r="70" spans="1:15" ht="24" customHeight="1" x14ac:dyDescent="0.15">
      <c r="B70" s="128">
        <v>19</v>
      </c>
      <c r="C70" s="129"/>
      <c r="D70" s="129"/>
      <c r="E70" s="130"/>
      <c r="F70" s="131">
        <v>44</v>
      </c>
      <c r="G70" s="129"/>
      <c r="H70" s="129"/>
      <c r="I70" s="132"/>
    </row>
    <row r="71" spans="1:15" ht="24" customHeight="1" x14ac:dyDescent="0.15">
      <c r="B71" s="128">
        <v>20</v>
      </c>
      <c r="C71" s="129"/>
      <c r="D71" s="129"/>
      <c r="E71" s="130"/>
      <c r="F71" s="131">
        <v>45</v>
      </c>
      <c r="G71" s="129"/>
      <c r="H71" s="129"/>
      <c r="I71" s="132"/>
    </row>
    <row r="72" spans="1:15" ht="24" customHeight="1" x14ac:dyDescent="0.15">
      <c r="B72" s="128">
        <v>21</v>
      </c>
      <c r="C72" s="129"/>
      <c r="D72" s="129"/>
      <c r="E72" s="130"/>
      <c r="F72" s="131">
        <v>46</v>
      </c>
      <c r="G72" s="129"/>
      <c r="H72" s="129"/>
      <c r="I72" s="132"/>
    </row>
    <row r="73" spans="1:15" ht="24" customHeight="1" x14ac:dyDescent="0.15">
      <c r="B73" s="128">
        <v>22</v>
      </c>
      <c r="C73" s="129"/>
      <c r="D73" s="129"/>
      <c r="E73" s="130"/>
      <c r="F73" s="131">
        <v>47</v>
      </c>
      <c r="G73" s="129"/>
      <c r="H73" s="129"/>
      <c r="I73" s="132"/>
    </row>
    <row r="74" spans="1:15" ht="24" customHeight="1" x14ac:dyDescent="0.15">
      <c r="B74" s="128">
        <v>23</v>
      </c>
      <c r="C74" s="129"/>
      <c r="D74" s="129"/>
      <c r="E74" s="130"/>
      <c r="F74" s="131">
        <v>48</v>
      </c>
      <c r="G74" s="129"/>
      <c r="H74" s="129"/>
      <c r="I74" s="132"/>
      <c r="K74" s="110" t="s">
        <v>16</v>
      </c>
      <c r="L74" s="110" t="s">
        <v>14</v>
      </c>
      <c r="M74" s="133">
        <f>G76-M75</f>
        <v>0</v>
      </c>
      <c r="N74" s="134">
        <v>210</v>
      </c>
      <c r="O74" s="134">
        <f>M74*N74</f>
        <v>0</v>
      </c>
    </row>
    <row r="75" spans="1:15" ht="24" customHeight="1" x14ac:dyDescent="0.15">
      <c r="B75" s="128">
        <v>24</v>
      </c>
      <c r="C75" s="129"/>
      <c r="D75" s="129"/>
      <c r="E75" s="130"/>
      <c r="F75" s="131">
        <v>49</v>
      </c>
      <c r="G75" s="129"/>
      <c r="H75" s="129"/>
      <c r="I75" s="132"/>
      <c r="L75" s="110" t="s">
        <v>13</v>
      </c>
      <c r="M75" s="133">
        <f>COUNTIF(E52:E76:I52:I75,"〇")</f>
        <v>0</v>
      </c>
      <c r="N75" s="134">
        <v>180</v>
      </c>
      <c r="O75" s="134">
        <f>M75*N75</f>
        <v>0</v>
      </c>
    </row>
    <row r="76" spans="1:15" ht="24" customHeight="1" thickBot="1" x14ac:dyDescent="0.2">
      <c r="B76" s="135">
        <v>25</v>
      </c>
      <c r="C76" s="136"/>
      <c r="D76" s="136"/>
      <c r="E76" s="137"/>
      <c r="F76" s="138" t="s">
        <v>11</v>
      </c>
      <c r="G76" s="103">
        <f>COUNTA(C52:C76,G52:G75)</f>
        <v>0</v>
      </c>
      <c r="H76" s="104"/>
      <c r="I76" s="105"/>
      <c r="N76" s="109" t="s">
        <v>29</v>
      </c>
      <c r="O76" s="134">
        <f>SUM(O74:O75)</f>
        <v>0</v>
      </c>
    </row>
    <row r="77" spans="1:15" ht="22.5" customHeight="1" x14ac:dyDescent="0.15">
      <c r="B77" s="139"/>
      <c r="C77" s="107"/>
      <c r="D77" s="107"/>
      <c r="E77" s="139"/>
      <c r="F77" s="126"/>
      <c r="G77" s="106"/>
      <c r="H77" s="107"/>
      <c r="I77" s="108"/>
    </row>
    <row r="79" spans="1:15" x14ac:dyDescent="0.15">
      <c r="A79" s="169" t="s">
        <v>102</v>
      </c>
      <c r="B79" s="159" t="s">
        <v>1</v>
      </c>
      <c r="C79" s="159"/>
      <c r="D79" s="159"/>
    </row>
    <row r="80" spans="1:15" ht="18.75" customHeight="1" x14ac:dyDescent="0.15">
      <c r="A80" s="169"/>
      <c r="B80" s="160" t="s">
        <v>2</v>
      </c>
      <c r="C80" s="160"/>
      <c r="D80" s="160"/>
      <c r="E80" s="160"/>
      <c r="F80" s="160"/>
      <c r="G80" s="160"/>
      <c r="H80" s="160"/>
      <c r="I80" s="160"/>
    </row>
    <row r="81" spans="1:9" ht="18.75" customHeight="1" x14ac:dyDescent="0.15">
      <c r="A81" s="169"/>
      <c r="B81" s="160"/>
      <c r="C81" s="160"/>
      <c r="D81" s="160"/>
      <c r="E81" s="160"/>
      <c r="F81" s="160"/>
      <c r="G81" s="160"/>
      <c r="H81" s="160"/>
      <c r="I81" s="160"/>
    </row>
    <row r="82" spans="1:9" ht="18.75" customHeight="1" x14ac:dyDescent="0.15">
      <c r="G82" s="123" t="s">
        <v>3</v>
      </c>
      <c r="I82" s="124" t="s">
        <v>4</v>
      </c>
    </row>
    <row r="83" spans="1:9" ht="18.75" customHeight="1" x14ac:dyDescent="0.15">
      <c r="F83" s="161" t="s">
        <v>5</v>
      </c>
      <c r="G83" s="161"/>
      <c r="H83" s="125"/>
      <c r="I83" s="124" t="s">
        <v>6</v>
      </c>
    </row>
    <row r="84" spans="1:9" ht="18.75" customHeight="1" thickBot="1" x14ac:dyDescent="0.2">
      <c r="F84" s="126"/>
      <c r="G84" s="126"/>
    </row>
    <row r="85" spans="1:9" s="127" customFormat="1" ht="22.5" customHeight="1" x14ac:dyDescent="0.15">
      <c r="A85" s="142"/>
      <c r="B85" s="98" t="s">
        <v>7</v>
      </c>
      <c r="C85" s="99" t="s">
        <v>8</v>
      </c>
      <c r="D85" s="99" t="s">
        <v>9</v>
      </c>
      <c r="E85" s="100" t="s">
        <v>10</v>
      </c>
      <c r="F85" s="101" t="s">
        <v>7</v>
      </c>
      <c r="G85" s="99" t="s">
        <v>8</v>
      </c>
      <c r="H85" s="99" t="s">
        <v>9</v>
      </c>
      <c r="I85" s="102" t="s">
        <v>10</v>
      </c>
    </row>
    <row r="86" spans="1:9" ht="24" customHeight="1" x14ac:dyDescent="0.15">
      <c r="B86" s="128">
        <v>1</v>
      </c>
      <c r="C86" s="129"/>
      <c r="D86" s="129"/>
      <c r="E86" s="130"/>
      <c r="F86" s="131">
        <v>26</v>
      </c>
      <c r="G86" s="129"/>
      <c r="H86" s="129"/>
      <c r="I86" s="132"/>
    </row>
    <row r="87" spans="1:9" ht="24" customHeight="1" x14ac:dyDescent="0.15">
      <c r="B87" s="128">
        <v>2</v>
      </c>
      <c r="C87" s="129"/>
      <c r="D87" s="129"/>
      <c r="E87" s="130"/>
      <c r="F87" s="131">
        <v>27</v>
      </c>
      <c r="G87" s="129"/>
      <c r="H87" s="129"/>
      <c r="I87" s="132"/>
    </row>
    <row r="88" spans="1:9" ht="24" customHeight="1" x14ac:dyDescent="0.15">
      <c r="B88" s="128">
        <v>3</v>
      </c>
      <c r="C88" s="129"/>
      <c r="D88" s="129"/>
      <c r="E88" s="130"/>
      <c r="F88" s="131">
        <v>28</v>
      </c>
      <c r="G88" s="129"/>
      <c r="H88" s="129"/>
      <c r="I88" s="132"/>
    </row>
    <row r="89" spans="1:9" ht="24" customHeight="1" x14ac:dyDescent="0.15">
      <c r="B89" s="128">
        <v>4</v>
      </c>
      <c r="C89" s="129"/>
      <c r="D89" s="129"/>
      <c r="E89" s="130"/>
      <c r="F89" s="131">
        <v>29</v>
      </c>
      <c r="G89" s="129"/>
      <c r="H89" s="129"/>
      <c r="I89" s="132"/>
    </row>
    <row r="90" spans="1:9" ht="24" customHeight="1" x14ac:dyDescent="0.15">
      <c r="B90" s="128">
        <v>5</v>
      </c>
      <c r="C90" s="129"/>
      <c r="D90" s="129"/>
      <c r="E90" s="130"/>
      <c r="F90" s="131">
        <v>30</v>
      </c>
      <c r="G90" s="129"/>
      <c r="H90" s="129"/>
      <c r="I90" s="132"/>
    </row>
    <row r="91" spans="1:9" ht="24" customHeight="1" x14ac:dyDescent="0.15">
      <c r="B91" s="128">
        <v>6</v>
      </c>
      <c r="C91" s="129"/>
      <c r="D91" s="129"/>
      <c r="E91" s="130"/>
      <c r="F91" s="131">
        <v>31</v>
      </c>
      <c r="G91" s="129"/>
      <c r="H91" s="129"/>
      <c r="I91" s="132"/>
    </row>
    <row r="92" spans="1:9" ht="24" customHeight="1" x14ac:dyDescent="0.15">
      <c r="B92" s="128">
        <v>7</v>
      </c>
      <c r="C92" s="129"/>
      <c r="D92" s="129"/>
      <c r="E92" s="130"/>
      <c r="F92" s="131">
        <v>32</v>
      </c>
      <c r="G92" s="129"/>
      <c r="H92" s="129"/>
      <c r="I92" s="132"/>
    </row>
    <row r="93" spans="1:9" ht="24" customHeight="1" x14ac:dyDescent="0.15">
      <c r="B93" s="128">
        <v>8</v>
      </c>
      <c r="C93" s="129"/>
      <c r="D93" s="129"/>
      <c r="E93" s="130"/>
      <c r="F93" s="131">
        <v>33</v>
      </c>
      <c r="G93" s="129"/>
      <c r="H93" s="129"/>
      <c r="I93" s="132"/>
    </row>
    <row r="94" spans="1:9" ht="24" customHeight="1" x14ac:dyDescent="0.15">
      <c r="B94" s="128">
        <v>9</v>
      </c>
      <c r="C94" s="129"/>
      <c r="D94" s="129"/>
      <c r="E94" s="130"/>
      <c r="F94" s="131">
        <v>34</v>
      </c>
      <c r="G94" s="129"/>
      <c r="H94" s="129"/>
      <c r="I94" s="132"/>
    </row>
    <row r="95" spans="1:9" ht="24" customHeight="1" x14ac:dyDescent="0.15">
      <c r="B95" s="128">
        <v>10</v>
      </c>
      <c r="C95" s="129"/>
      <c r="D95" s="129"/>
      <c r="E95" s="130"/>
      <c r="F95" s="131">
        <v>35</v>
      </c>
      <c r="G95" s="129"/>
      <c r="H95" s="129"/>
      <c r="I95" s="132"/>
    </row>
    <row r="96" spans="1:9" ht="24" customHeight="1" x14ac:dyDescent="0.15">
      <c r="B96" s="128">
        <v>11</v>
      </c>
      <c r="C96" s="129"/>
      <c r="D96" s="129"/>
      <c r="E96" s="130"/>
      <c r="F96" s="131">
        <v>36</v>
      </c>
      <c r="G96" s="129"/>
      <c r="H96" s="129"/>
      <c r="I96" s="132"/>
    </row>
    <row r="97" spans="2:15" ht="24" customHeight="1" x14ac:dyDescent="0.15">
      <c r="B97" s="128">
        <v>12</v>
      </c>
      <c r="C97" s="129"/>
      <c r="D97" s="129"/>
      <c r="E97" s="130"/>
      <c r="F97" s="131">
        <v>37</v>
      </c>
      <c r="G97" s="129"/>
      <c r="H97" s="129"/>
      <c r="I97" s="132"/>
    </row>
    <row r="98" spans="2:15" ht="24" customHeight="1" x14ac:dyDescent="0.15">
      <c r="B98" s="128">
        <v>13</v>
      </c>
      <c r="C98" s="129"/>
      <c r="D98" s="129"/>
      <c r="E98" s="130"/>
      <c r="F98" s="131">
        <v>38</v>
      </c>
      <c r="G98" s="129"/>
      <c r="H98" s="129"/>
      <c r="I98" s="132"/>
    </row>
    <row r="99" spans="2:15" ht="24" customHeight="1" x14ac:dyDescent="0.15">
      <c r="B99" s="128">
        <v>14</v>
      </c>
      <c r="C99" s="129"/>
      <c r="D99" s="129"/>
      <c r="E99" s="130"/>
      <c r="F99" s="131">
        <v>39</v>
      </c>
      <c r="G99" s="129"/>
      <c r="H99" s="129"/>
      <c r="I99" s="132"/>
    </row>
    <row r="100" spans="2:15" ht="24" customHeight="1" x14ac:dyDescent="0.15">
      <c r="B100" s="128">
        <v>15</v>
      </c>
      <c r="C100" s="129"/>
      <c r="D100" s="129"/>
      <c r="E100" s="130"/>
      <c r="F100" s="131">
        <v>40</v>
      </c>
      <c r="G100" s="129"/>
      <c r="H100" s="129"/>
      <c r="I100" s="132"/>
    </row>
    <row r="101" spans="2:15" ht="24" customHeight="1" x14ac:dyDescent="0.15">
      <c r="B101" s="128">
        <v>16</v>
      </c>
      <c r="C101" s="129"/>
      <c r="D101" s="129"/>
      <c r="E101" s="130"/>
      <c r="F101" s="131">
        <v>41</v>
      </c>
      <c r="G101" s="129"/>
      <c r="H101" s="129"/>
      <c r="I101" s="132"/>
    </row>
    <row r="102" spans="2:15" ht="24" customHeight="1" x14ac:dyDescent="0.15">
      <c r="B102" s="128">
        <v>17</v>
      </c>
      <c r="C102" s="129"/>
      <c r="D102" s="129"/>
      <c r="E102" s="130"/>
      <c r="F102" s="131">
        <v>42</v>
      </c>
      <c r="G102" s="129"/>
      <c r="H102" s="129"/>
      <c r="I102" s="132"/>
    </row>
    <row r="103" spans="2:15" ht="24" customHeight="1" x14ac:dyDescent="0.15">
      <c r="B103" s="128">
        <v>18</v>
      </c>
      <c r="C103" s="129"/>
      <c r="D103" s="129"/>
      <c r="E103" s="130"/>
      <c r="F103" s="131">
        <v>43</v>
      </c>
      <c r="G103" s="129"/>
      <c r="H103" s="129"/>
      <c r="I103" s="132"/>
    </row>
    <row r="104" spans="2:15" ht="24" customHeight="1" x14ac:dyDescent="0.15">
      <c r="B104" s="128">
        <v>19</v>
      </c>
      <c r="C104" s="129"/>
      <c r="D104" s="129"/>
      <c r="E104" s="130"/>
      <c r="F104" s="131">
        <v>44</v>
      </c>
      <c r="G104" s="129"/>
      <c r="H104" s="129"/>
      <c r="I104" s="132"/>
    </row>
    <row r="105" spans="2:15" ht="24" customHeight="1" x14ac:dyDescent="0.15">
      <c r="B105" s="128">
        <v>20</v>
      </c>
      <c r="C105" s="129"/>
      <c r="D105" s="129"/>
      <c r="E105" s="130"/>
      <c r="F105" s="131">
        <v>45</v>
      </c>
      <c r="G105" s="129"/>
      <c r="H105" s="129"/>
      <c r="I105" s="132"/>
    </row>
    <row r="106" spans="2:15" ht="24" customHeight="1" x14ac:dyDescent="0.15">
      <c r="B106" s="128">
        <v>21</v>
      </c>
      <c r="C106" s="129"/>
      <c r="D106" s="129"/>
      <c r="E106" s="130"/>
      <c r="F106" s="131">
        <v>46</v>
      </c>
      <c r="G106" s="129"/>
      <c r="H106" s="129"/>
      <c r="I106" s="132"/>
    </row>
    <row r="107" spans="2:15" ht="24" customHeight="1" x14ac:dyDescent="0.15">
      <c r="B107" s="128">
        <v>22</v>
      </c>
      <c r="C107" s="129"/>
      <c r="D107" s="129"/>
      <c r="E107" s="130"/>
      <c r="F107" s="131">
        <v>47</v>
      </c>
      <c r="G107" s="129"/>
      <c r="H107" s="129"/>
      <c r="I107" s="132"/>
    </row>
    <row r="108" spans="2:15" ht="24" customHeight="1" x14ac:dyDescent="0.15">
      <c r="B108" s="128">
        <v>23</v>
      </c>
      <c r="C108" s="129"/>
      <c r="D108" s="129"/>
      <c r="E108" s="130"/>
      <c r="F108" s="131">
        <v>48</v>
      </c>
      <c r="G108" s="129"/>
      <c r="H108" s="129"/>
      <c r="I108" s="132"/>
      <c r="K108" s="110" t="s">
        <v>17</v>
      </c>
      <c r="L108" s="110" t="s">
        <v>14</v>
      </c>
      <c r="M108" s="133">
        <f>G110-M109</f>
        <v>0</v>
      </c>
      <c r="N108" s="134">
        <v>210</v>
      </c>
      <c r="O108" s="134">
        <f>M108*N108</f>
        <v>0</v>
      </c>
    </row>
    <row r="109" spans="2:15" ht="24" customHeight="1" x14ac:dyDescent="0.15">
      <c r="B109" s="128">
        <v>24</v>
      </c>
      <c r="C109" s="129"/>
      <c r="D109" s="129"/>
      <c r="E109" s="130"/>
      <c r="F109" s="131">
        <v>49</v>
      </c>
      <c r="G109" s="129"/>
      <c r="H109" s="129"/>
      <c r="I109" s="132"/>
      <c r="L109" s="110" t="s">
        <v>13</v>
      </c>
      <c r="M109" s="133">
        <f>COUNTIF(E86:E110:I86:I109,"〇")</f>
        <v>0</v>
      </c>
      <c r="N109" s="134">
        <v>180</v>
      </c>
      <c r="O109" s="134">
        <f>M109*N109</f>
        <v>0</v>
      </c>
    </row>
    <row r="110" spans="2:15" ht="24" customHeight="1" thickBot="1" x14ac:dyDescent="0.2">
      <c r="B110" s="135">
        <v>25</v>
      </c>
      <c r="C110" s="136"/>
      <c r="D110" s="136"/>
      <c r="E110" s="137"/>
      <c r="F110" s="138" t="s">
        <v>11</v>
      </c>
      <c r="G110" s="103">
        <f>COUNTA(C86:C110,G86:G109)</f>
        <v>0</v>
      </c>
      <c r="H110" s="104"/>
      <c r="I110" s="105"/>
      <c r="N110" s="109" t="s">
        <v>29</v>
      </c>
      <c r="O110" s="134">
        <f>SUM(O108:O109)</f>
        <v>0</v>
      </c>
    </row>
    <row r="111" spans="2:15" ht="22.5" customHeight="1" x14ac:dyDescent="0.15">
      <c r="B111" s="139"/>
      <c r="C111" s="107"/>
      <c r="D111" s="107"/>
      <c r="E111" s="139"/>
      <c r="F111" s="126"/>
      <c r="G111" s="106"/>
      <c r="H111" s="107"/>
      <c r="I111" s="108"/>
    </row>
    <row r="112" spans="2:15" ht="13.5" customHeight="1" x14ac:dyDescent="0.15"/>
    <row r="113" spans="1:9" x14ac:dyDescent="0.15">
      <c r="A113" s="169" t="s">
        <v>103</v>
      </c>
      <c r="B113" s="159" t="s">
        <v>1</v>
      </c>
      <c r="C113" s="159"/>
      <c r="D113" s="159"/>
    </row>
    <row r="114" spans="1:9" ht="18.75" customHeight="1" x14ac:dyDescent="0.15">
      <c r="A114" s="169"/>
      <c r="B114" s="160" t="s">
        <v>2</v>
      </c>
      <c r="C114" s="160"/>
      <c r="D114" s="160"/>
      <c r="E114" s="160"/>
      <c r="F114" s="160"/>
      <c r="G114" s="160"/>
      <c r="H114" s="160"/>
      <c r="I114" s="160"/>
    </row>
    <row r="115" spans="1:9" ht="18.75" customHeight="1" x14ac:dyDescent="0.15">
      <c r="A115" s="169"/>
      <c r="B115" s="160"/>
      <c r="C115" s="160"/>
      <c r="D115" s="160"/>
      <c r="E115" s="160"/>
      <c r="F115" s="160"/>
      <c r="G115" s="160"/>
      <c r="H115" s="160"/>
      <c r="I115" s="160"/>
    </row>
    <row r="116" spans="1:9" ht="18.75" customHeight="1" x14ac:dyDescent="0.15">
      <c r="G116" s="123" t="s">
        <v>3</v>
      </c>
      <c r="I116" s="124" t="s">
        <v>4</v>
      </c>
    </row>
    <row r="117" spans="1:9" ht="18.75" customHeight="1" x14ac:dyDescent="0.15">
      <c r="F117" s="161" t="s">
        <v>5</v>
      </c>
      <c r="G117" s="161"/>
      <c r="H117" s="125"/>
      <c r="I117" s="124" t="s">
        <v>6</v>
      </c>
    </row>
    <row r="118" spans="1:9" ht="18.75" customHeight="1" thickBot="1" x14ac:dyDescent="0.2">
      <c r="F118" s="126"/>
      <c r="G118" s="126"/>
    </row>
    <row r="119" spans="1:9" s="127" customFormat="1" ht="22.5" customHeight="1" x14ac:dyDescent="0.15">
      <c r="A119" s="142"/>
      <c r="B119" s="98" t="s">
        <v>7</v>
      </c>
      <c r="C119" s="99" t="s">
        <v>8</v>
      </c>
      <c r="D119" s="99" t="s">
        <v>9</v>
      </c>
      <c r="E119" s="100" t="s">
        <v>10</v>
      </c>
      <c r="F119" s="101" t="s">
        <v>7</v>
      </c>
      <c r="G119" s="99" t="s">
        <v>8</v>
      </c>
      <c r="H119" s="99" t="s">
        <v>9</v>
      </c>
      <c r="I119" s="102" t="s">
        <v>10</v>
      </c>
    </row>
    <row r="120" spans="1:9" ht="24" customHeight="1" x14ac:dyDescent="0.15">
      <c r="B120" s="128">
        <v>1</v>
      </c>
      <c r="C120" s="129"/>
      <c r="D120" s="129"/>
      <c r="E120" s="130"/>
      <c r="F120" s="131">
        <v>26</v>
      </c>
      <c r="G120" s="129"/>
      <c r="H120" s="129"/>
      <c r="I120" s="132"/>
    </row>
    <row r="121" spans="1:9" ht="24" customHeight="1" x14ac:dyDescent="0.15">
      <c r="B121" s="128">
        <v>2</v>
      </c>
      <c r="C121" s="129"/>
      <c r="D121" s="129"/>
      <c r="E121" s="130"/>
      <c r="F121" s="131">
        <v>27</v>
      </c>
      <c r="G121" s="129"/>
      <c r="H121" s="129"/>
      <c r="I121" s="132"/>
    </row>
    <row r="122" spans="1:9" ht="24" customHeight="1" x14ac:dyDescent="0.15">
      <c r="B122" s="128">
        <v>3</v>
      </c>
      <c r="C122" s="129"/>
      <c r="D122" s="129"/>
      <c r="E122" s="130"/>
      <c r="F122" s="131">
        <v>28</v>
      </c>
      <c r="G122" s="129"/>
      <c r="H122" s="129"/>
      <c r="I122" s="132"/>
    </row>
    <row r="123" spans="1:9" ht="24" customHeight="1" x14ac:dyDescent="0.15">
      <c r="B123" s="128">
        <v>4</v>
      </c>
      <c r="C123" s="129"/>
      <c r="D123" s="129"/>
      <c r="E123" s="130"/>
      <c r="F123" s="131">
        <v>29</v>
      </c>
      <c r="G123" s="129"/>
      <c r="H123" s="129"/>
      <c r="I123" s="132"/>
    </row>
    <row r="124" spans="1:9" ht="24" customHeight="1" x14ac:dyDescent="0.15">
      <c r="B124" s="128">
        <v>5</v>
      </c>
      <c r="C124" s="129"/>
      <c r="D124" s="129"/>
      <c r="E124" s="130"/>
      <c r="F124" s="131">
        <v>30</v>
      </c>
      <c r="G124" s="129"/>
      <c r="H124" s="129"/>
      <c r="I124" s="132"/>
    </row>
    <row r="125" spans="1:9" ht="24" customHeight="1" x14ac:dyDescent="0.15">
      <c r="B125" s="128">
        <v>6</v>
      </c>
      <c r="C125" s="129"/>
      <c r="D125" s="129"/>
      <c r="E125" s="130"/>
      <c r="F125" s="131">
        <v>31</v>
      </c>
      <c r="G125" s="129"/>
      <c r="H125" s="129"/>
      <c r="I125" s="132"/>
    </row>
    <row r="126" spans="1:9" ht="24" customHeight="1" x14ac:dyDescent="0.15">
      <c r="B126" s="128">
        <v>7</v>
      </c>
      <c r="C126" s="129"/>
      <c r="D126" s="129"/>
      <c r="E126" s="130"/>
      <c r="F126" s="131">
        <v>32</v>
      </c>
      <c r="G126" s="129"/>
      <c r="H126" s="129"/>
      <c r="I126" s="132"/>
    </row>
    <row r="127" spans="1:9" ht="24" customHeight="1" x14ac:dyDescent="0.15">
      <c r="B127" s="128">
        <v>8</v>
      </c>
      <c r="C127" s="129"/>
      <c r="D127" s="129"/>
      <c r="E127" s="130"/>
      <c r="F127" s="131">
        <v>33</v>
      </c>
      <c r="G127" s="129"/>
      <c r="H127" s="129"/>
      <c r="I127" s="132"/>
    </row>
    <row r="128" spans="1:9" ht="24" customHeight="1" x14ac:dyDescent="0.15">
      <c r="B128" s="128">
        <v>9</v>
      </c>
      <c r="C128" s="129"/>
      <c r="D128" s="129"/>
      <c r="E128" s="130"/>
      <c r="F128" s="131">
        <v>34</v>
      </c>
      <c r="G128" s="129"/>
      <c r="H128" s="129"/>
      <c r="I128" s="132"/>
    </row>
    <row r="129" spans="2:15" ht="24" customHeight="1" x14ac:dyDescent="0.15">
      <c r="B129" s="128">
        <v>10</v>
      </c>
      <c r="C129" s="129"/>
      <c r="D129" s="129"/>
      <c r="E129" s="130"/>
      <c r="F129" s="131">
        <v>35</v>
      </c>
      <c r="G129" s="129"/>
      <c r="H129" s="129"/>
      <c r="I129" s="132"/>
    </row>
    <row r="130" spans="2:15" ht="24" customHeight="1" x14ac:dyDescent="0.15">
      <c r="B130" s="128">
        <v>11</v>
      </c>
      <c r="C130" s="129"/>
      <c r="D130" s="129"/>
      <c r="E130" s="130"/>
      <c r="F130" s="131">
        <v>36</v>
      </c>
      <c r="G130" s="129"/>
      <c r="H130" s="129"/>
      <c r="I130" s="132"/>
    </row>
    <row r="131" spans="2:15" ht="24" customHeight="1" x14ac:dyDescent="0.15">
      <c r="B131" s="128">
        <v>12</v>
      </c>
      <c r="C131" s="129"/>
      <c r="D131" s="129"/>
      <c r="E131" s="130"/>
      <c r="F131" s="131">
        <v>37</v>
      </c>
      <c r="G131" s="129"/>
      <c r="H131" s="129"/>
      <c r="I131" s="132"/>
    </row>
    <row r="132" spans="2:15" ht="24" customHeight="1" x14ac:dyDescent="0.15">
      <c r="B132" s="128">
        <v>13</v>
      </c>
      <c r="C132" s="129"/>
      <c r="D132" s="129"/>
      <c r="E132" s="130"/>
      <c r="F132" s="131">
        <v>38</v>
      </c>
      <c r="G132" s="129"/>
      <c r="H132" s="129"/>
      <c r="I132" s="132"/>
    </row>
    <row r="133" spans="2:15" ht="24" customHeight="1" x14ac:dyDescent="0.15">
      <c r="B133" s="128">
        <v>14</v>
      </c>
      <c r="C133" s="129"/>
      <c r="D133" s="129"/>
      <c r="E133" s="130"/>
      <c r="F133" s="131">
        <v>39</v>
      </c>
      <c r="G133" s="129"/>
      <c r="H133" s="129"/>
      <c r="I133" s="132"/>
    </row>
    <row r="134" spans="2:15" ht="24" customHeight="1" x14ac:dyDescent="0.15">
      <c r="B134" s="128">
        <v>15</v>
      </c>
      <c r="C134" s="129"/>
      <c r="D134" s="129"/>
      <c r="E134" s="130"/>
      <c r="F134" s="131">
        <v>40</v>
      </c>
      <c r="G134" s="129"/>
      <c r="H134" s="129"/>
      <c r="I134" s="132"/>
    </row>
    <row r="135" spans="2:15" ht="24" customHeight="1" x14ac:dyDescent="0.15">
      <c r="B135" s="128">
        <v>16</v>
      </c>
      <c r="C135" s="129"/>
      <c r="D135" s="129"/>
      <c r="E135" s="130"/>
      <c r="F135" s="131">
        <v>41</v>
      </c>
      <c r="G135" s="129"/>
      <c r="H135" s="129"/>
      <c r="I135" s="132"/>
    </row>
    <row r="136" spans="2:15" ht="24" customHeight="1" x14ac:dyDescent="0.15">
      <c r="B136" s="128">
        <v>17</v>
      </c>
      <c r="C136" s="129"/>
      <c r="D136" s="129"/>
      <c r="E136" s="130"/>
      <c r="F136" s="131">
        <v>42</v>
      </c>
      <c r="G136" s="129"/>
      <c r="H136" s="129"/>
      <c r="I136" s="132"/>
    </row>
    <row r="137" spans="2:15" ht="24" customHeight="1" x14ac:dyDescent="0.15">
      <c r="B137" s="128">
        <v>18</v>
      </c>
      <c r="C137" s="129"/>
      <c r="D137" s="129"/>
      <c r="E137" s="130"/>
      <c r="F137" s="131">
        <v>43</v>
      </c>
      <c r="G137" s="129"/>
      <c r="H137" s="129"/>
      <c r="I137" s="132"/>
    </row>
    <row r="138" spans="2:15" ht="24" customHeight="1" x14ac:dyDescent="0.15">
      <c r="B138" s="128">
        <v>19</v>
      </c>
      <c r="C138" s="129"/>
      <c r="D138" s="129"/>
      <c r="E138" s="130"/>
      <c r="F138" s="131">
        <v>44</v>
      </c>
      <c r="G138" s="129"/>
      <c r="H138" s="129"/>
      <c r="I138" s="132"/>
    </row>
    <row r="139" spans="2:15" ht="24" customHeight="1" x14ac:dyDescent="0.15">
      <c r="B139" s="128">
        <v>20</v>
      </c>
      <c r="C139" s="129"/>
      <c r="D139" s="129"/>
      <c r="E139" s="130"/>
      <c r="F139" s="131">
        <v>45</v>
      </c>
      <c r="G139" s="129"/>
      <c r="H139" s="129"/>
      <c r="I139" s="132"/>
    </row>
    <row r="140" spans="2:15" ht="24" customHeight="1" x14ac:dyDescent="0.15">
      <c r="B140" s="128">
        <v>21</v>
      </c>
      <c r="C140" s="129"/>
      <c r="D140" s="129"/>
      <c r="E140" s="130"/>
      <c r="F140" s="131">
        <v>46</v>
      </c>
      <c r="G140" s="129"/>
      <c r="H140" s="129"/>
      <c r="I140" s="132"/>
    </row>
    <row r="141" spans="2:15" ht="24" customHeight="1" x14ac:dyDescent="0.15">
      <c r="B141" s="128">
        <v>22</v>
      </c>
      <c r="C141" s="129"/>
      <c r="D141" s="129"/>
      <c r="E141" s="130"/>
      <c r="F141" s="131">
        <v>47</v>
      </c>
      <c r="G141" s="129"/>
      <c r="H141" s="129"/>
      <c r="I141" s="132"/>
    </row>
    <row r="142" spans="2:15" ht="24" customHeight="1" x14ac:dyDescent="0.15">
      <c r="B142" s="128">
        <v>23</v>
      </c>
      <c r="C142" s="129"/>
      <c r="D142" s="129"/>
      <c r="E142" s="130"/>
      <c r="F142" s="131">
        <v>48</v>
      </c>
      <c r="G142" s="129"/>
      <c r="H142" s="129"/>
      <c r="I142" s="132"/>
      <c r="K142" s="110" t="s">
        <v>18</v>
      </c>
      <c r="L142" s="110" t="s">
        <v>14</v>
      </c>
      <c r="M142" s="133">
        <f>G144-M143</f>
        <v>0</v>
      </c>
      <c r="N142" s="134">
        <v>210</v>
      </c>
      <c r="O142" s="134">
        <f>M142*N142</f>
        <v>0</v>
      </c>
    </row>
    <row r="143" spans="2:15" ht="24" customHeight="1" x14ac:dyDescent="0.15">
      <c r="B143" s="128">
        <v>24</v>
      </c>
      <c r="C143" s="129"/>
      <c r="D143" s="129"/>
      <c r="E143" s="130"/>
      <c r="F143" s="131">
        <v>49</v>
      </c>
      <c r="G143" s="129"/>
      <c r="H143" s="129"/>
      <c r="I143" s="132"/>
      <c r="L143" s="110" t="s">
        <v>13</v>
      </c>
      <c r="M143" s="133">
        <f>COUNTIF(E120:E144:I120:I143,"〇")</f>
        <v>0</v>
      </c>
      <c r="N143" s="134">
        <v>180</v>
      </c>
      <c r="O143" s="134">
        <f>M143*N143</f>
        <v>0</v>
      </c>
    </row>
    <row r="144" spans="2:15" ht="24" customHeight="1" thickBot="1" x14ac:dyDescent="0.2">
      <c r="B144" s="135">
        <v>25</v>
      </c>
      <c r="C144" s="136"/>
      <c r="D144" s="136"/>
      <c r="E144" s="137"/>
      <c r="F144" s="138" t="s">
        <v>11</v>
      </c>
      <c r="G144" s="103">
        <f>COUNTA(C120:C144,G120:G143)</f>
        <v>0</v>
      </c>
      <c r="H144" s="104"/>
      <c r="I144" s="105"/>
      <c r="N144" s="109" t="s">
        <v>29</v>
      </c>
      <c r="O144" s="134">
        <f>SUM(O142:O143)</f>
        <v>0</v>
      </c>
    </row>
    <row r="145" spans="1:9" ht="22.5" customHeight="1" x14ac:dyDescent="0.15">
      <c r="B145" s="139"/>
      <c r="C145" s="107"/>
      <c r="D145" s="107"/>
      <c r="E145" s="139"/>
      <c r="F145" s="126"/>
      <c r="G145" s="106"/>
      <c r="H145" s="107"/>
      <c r="I145" s="108"/>
    </row>
    <row r="147" spans="1:9" x14ac:dyDescent="0.15">
      <c r="A147" s="169" t="s">
        <v>104</v>
      </c>
      <c r="B147" s="159" t="s">
        <v>1</v>
      </c>
      <c r="C147" s="159"/>
      <c r="D147" s="159"/>
    </row>
    <row r="148" spans="1:9" ht="18.75" customHeight="1" x14ac:dyDescent="0.15">
      <c r="A148" s="169"/>
      <c r="B148" s="160" t="s">
        <v>2</v>
      </c>
      <c r="C148" s="160"/>
      <c r="D148" s="160"/>
      <c r="E148" s="160"/>
      <c r="F148" s="160"/>
      <c r="G148" s="160"/>
      <c r="H148" s="160"/>
      <c r="I148" s="160"/>
    </row>
    <row r="149" spans="1:9" ht="18.75" customHeight="1" x14ac:dyDescent="0.15">
      <c r="A149" s="169"/>
      <c r="B149" s="160"/>
      <c r="C149" s="160"/>
      <c r="D149" s="160"/>
      <c r="E149" s="160"/>
      <c r="F149" s="160"/>
      <c r="G149" s="160"/>
      <c r="H149" s="160"/>
      <c r="I149" s="160"/>
    </row>
    <row r="150" spans="1:9" ht="18.75" customHeight="1" x14ac:dyDescent="0.15">
      <c r="G150" s="123" t="s">
        <v>3</v>
      </c>
      <c r="I150" s="124" t="s">
        <v>4</v>
      </c>
    </row>
    <row r="151" spans="1:9" ht="18.75" customHeight="1" x14ac:dyDescent="0.15">
      <c r="F151" s="161" t="s">
        <v>5</v>
      </c>
      <c r="G151" s="161"/>
      <c r="H151" s="125"/>
      <c r="I151" s="124" t="s">
        <v>6</v>
      </c>
    </row>
    <row r="152" spans="1:9" ht="18.75" customHeight="1" thickBot="1" x14ac:dyDescent="0.2">
      <c r="F152" s="126"/>
      <c r="G152" s="126"/>
    </row>
    <row r="153" spans="1:9" s="127" customFormat="1" ht="22.5" customHeight="1" x14ac:dyDescent="0.15">
      <c r="A153" s="142"/>
      <c r="B153" s="98" t="s">
        <v>7</v>
      </c>
      <c r="C153" s="99" t="s">
        <v>8</v>
      </c>
      <c r="D153" s="99" t="s">
        <v>9</v>
      </c>
      <c r="E153" s="100" t="s">
        <v>10</v>
      </c>
      <c r="F153" s="101" t="s">
        <v>7</v>
      </c>
      <c r="G153" s="99" t="s">
        <v>8</v>
      </c>
      <c r="H153" s="99" t="s">
        <v>9</v>
      </c>
      <c r="I153" s="102" t="s">
        <v>10</v>
      </c>
    </row>
    <row r="154" spans="1:9" ht="24" customHeight="1" x14ac:dyDescent="0.15">
      <c r="B154" s="128">
        <v>1</v>
      </c>
      <c r="C154" s="129"/>
      <c r="D154" s="129"/>
      <c r="E154" s="130"/>
      <c r="F154" s="131">
        <v>26</v>
      </c>
      <c r="G154" s="129"/>
      <c r="H154" s="129"/>
      <c r="I154" s="132"/>
    </row>
    <row r="155" spans="1:9" ht="24" customHeight="1" x14ac:dyDescent="0.15">
      <c r="B155" s="128">
        <v>2</v>
      </c>
      <c r="C155" s="129"/>
      <c r="D155" s="129"/>
      <c r="E155" s="130"/>
      <c r="F155" s="131">
        <v>27</v>
      </c>
      <c r="G155" s="129"/>
      <c r="H155" s="129"/>
      <c r="I155" s="132"/>
    </row>
    <row r="156" spans="1:9" ht="24" customHeight="1" x14ac:dyDescent="0.15">
      <c r="B156" s="128">
        <v>3</v>
      </c>
      <c r="C156" s="129"/>
      <c r="D156" s="129"/>
      <c r="E156" s="130"/>
      <c r="F156" s="131">
        <v>28</v>
      </c>
      <c r="G156" s="129"/>
      <c r="H156" s="129"/>
      <c r="I156" s="132"/>
    </row>
    <row r="157" spans="1:9" ht="24" customHeight="1" x14ac:dyDescent="0.15">
      <c r="B157" s="128">
        <v>4</v>
      </c>
      <c r="C157" s="129"/>
      <c r="D157" s="129"/>
      <c r="E157" s="130"/>
      <c r="F157" s="131">
        <v>29</v>
      </c>
      <c r="G157" s="129"/>
      <c r="H157" s="129"/>
      <c r="I157" s="132"/>
    </row>
    <row r="158" spans="1:9" ht="24" customHeight="1" x14ac:dyDescent="0.15">
      <c r="B158" s="128">
        <v>5</v>
      </c>
      <c r="C158" s="129"/>
      <c r="D158" s="129"/>
      <c r="E158" s="130"/>
      <c r="F158" s="131">
        <v>30</v>
      </c>
      <c r="G158" s="129"/>
      <c r="H158" s="129"/>
      <c r="I158" s="132"/>
    </row>
    <row r="159" spans="1:9" ht="24" customHeight="1" x14ac:dyDescent="0.15">
      <c r="B159" s="128">
        <v>6</v>
      </c>
      <c r="C159" s="129"/>
      <c r="D159" s="129"/>
      <c r="E159" s="130"/>
      <c r="F159" s="131">
        <v>31</v>
      </c>
      <c r="G159" s="129"/>
      <c r="H159" s="129"/>
      <c r="I159" s="132"/>
    </row>
    <row r="160" spans="1:9" ht="24" customHeight="1" x14ac:dyDescent="0.15">
      <c r="B160" s="128">
        <v>7</v>
      </c>
      <c r="C160" s="129"/>
      <c r="D160" s="129"/>
      <c r="E160" s="130"/>
      <c r="F160" s="131">
        <v>32</v>
      </c>
      <c r="G160" s="129"/>
      <c r="H160" s="129"/>
      <c r="I160" s="132"/>
    </row>
    <row r="161" spans="2:15" ht="24" customHeight="1" x14ac:dyDescent="0.15">
      <c r="B161" s="128">
        <v>8</v>
      </c>
      <c r="C161" s="129"/>
      <c r="D161" s="129"/>
      <c r="E161" s="130"/>
      <c r="F161" s="131">
        <v>33</v>
      </c>
      <c r="G161" s="129"/>
      <c r="H161" s="129"/>
      <c r="I161" s="132"/>
    </row>
    <row r="162" spans="2:15" ht="24" customHeight="1" x14ac:dyDescent="0.15">
      <c r="B162" s="128">
        <v>9</v>
      </c>
      <c r="C162" s="129"/>
      <c r="D162" s="129"/>
      <c r="E162" s="130"/>
      <c r="F162" s="131">
        <v>34</v>
      </c>
      <c r="G162" s="129"/>
      <c r="H162" s="129"/>
      <c r="I162" s="132"/>
    </row>
    <row r="163" spans="2:15" ht="24" customHeight="1" x14ac:dyDescent="0.15">
      <c r="B163" s="128">
        <v>10</v>
      </c>
      <c r="C163" s="129"/>
      <c r="D163" s="129"/>
      <c r="E163" s="130"/>
      <c r="F163" s="131">
        <v>35</v>
      </c>
      <c r="G163" s="129"/>
      <c r="H163" s="129"/>
      <c r="I163" s="132"/>
    </row>
    <row r="164" spans="2:15" ht="24" customHeight="1" x14ac:dyDescent="0.15">
      <c r="B164" s="128">
        <v>11</v>
      </c>
      <c r="C164" s="129"/>
      <c r="D164" s="129"/>
      <c r="E164" s="130"/>
      <c r="F164" s="131">
        <v>36</v>
      </c>
      <c r="G164" s="129"/>
      <c r="H164" s="129"/>
      <c r="I164" s="132"/>
    </row>
    <row r="165" spans="2:15" ht="24" customHeight="1" x14ac:dyDescent="0.15">
      <c r="B165" s="128">
        <v>12</v>
      </c>
      <c r="C165" s="129"/>
      <c r="D165" s="129"/>
      <c r="E165" s="130"/>
      <c r="F165" s="131">
        <v>37</v>
      </c>
      <c r="G165" s="129"/>
      <c r="H165" s="129"/>
      <c r="I165" s="132"/>
    </row>
    <row r="166" spans="2:15" ht="24" customHeight="1" x14ac:dyDescent="0.15">
      <c r="B166" s="128">
        <v>13</v>
      </c>
      <c r="C166" s="129"/>
      <c r="D166" s="129"/>
      <c r="E166" s="130"/>
      <c r="F166" s="131">
        <v>38</v>
      </c>
      <c r="G166" s="129"/>
      <c r="H166" s="129"/>
      <c r="I166" s="132"/>
    </row>
    <row r="167" spans="2:15" ht="24" customHeight="1" x14ac:dyDescent="0.15">
      <c r="B167" s="128">
        <v>14</v>
      </c>
      <c r="C167" s="129"/>
      <c r="D167" s="129"/>
      <c r="E167" s="130"/>
      <c r="F167" s="131">
        <v>39</v>
      </c>
      <c r="G167" s="129"/>
      <c r="H167" s="129"/>
      <c r="I167" s="132"/>
    </row>
    <row r="168" spans="2:15" ht="24" customHeight="1" x14ac:dyDescent="0.15">
      <c r="B168" s="128">
        <v>15</v>
      </c>
      <c r="C168" s="129"/>
      <c r="D168" s="129"/>
      <c r="E168" s="130"/>
      <c r="F168" s="131">
        <v>40</v>
      </c>
      <c r="G168" s="129"/>
      <c r="H168" s="129"/>
      <c r="I168" s="132"/>
    </row>
    <row r="169" spans="2:15" ht="24" customHeight="1" x14ac:dyDescent="0.15">
      <c r="B169" s="128">
        <v>16</v>
      </c>
      <c r="C169" s="129"/>
      <c r="D169" s="129"/>
      <c r="E169" s="130"/>
      <c r="F169" s="131">
        <v>41</v>
      </c>
      <c r="G169" s="129"/>
      <c r="H169" s="129"/>
      <c r="I169" s="132"/>
    </row>
    <row r="170" spans="2:15" ht="24" customHeight="1" x14ac:dyDescent="0.15">
      <c r="B170" s="128">
        <v>17</v>
      </c>
      <c r="C170" s="129"/>
      <c r="D170" s="129"/>
      <c r="E170" s="130"/>
      <c r="F170" s="131">
        <v>42</v>
      </c>
      <c r="G170" s="129"/>
      <c r="H170" s="129"/>
      <c r="I170" s="132"/>
    </row>
    <row r="171" spans="2:15" ht="24" customHeight="1" x14ac:dyDescent="0.15">
      <c r="B171" s="128">
        <v>18</v>
      </c>
      <c r="C171" s="129"/>
      <c r="D171" s="129"/>
      <c r="E171" s="130"/>
      <c r="F171" s="131">
        <v>43</v>
      </c>
      <c r="G171" s="129"/>
      <c r="H171" s="129"/>
      <c r="I171" s="132"/>
    </row>
    <row r="172" spans="2:15" ht="24" customHeight="1" x14ac:dyDescent="0.15">
      <c r="B172" s="128">
        <v>19</v>
      </c>
      <c r="C172" s="129"/>
      <c r="D172" s="129"/>
      <c r="E172" s="130"/>
      <c r="F172" s="131">
        <v>44</v>
      </c>
      <c r="G172" s="129"/>
      <c r="H172" s="129"/>
      <c r="I172" s="132"/>
    </row>
    <row r="173" spans="2:15" ht="24" customHeight="1" x14ac:dyDescent="0.15">
      <c r="B173" s="128">
        <v>20</v>
      </c>
      <c r="C173" s="129"/>
      <c r="D173" s="129"/>
      <c r="E173" s="130"/>
      <c r="F173" s="131">
        <v>45</v>
      </c>
      <c r="G173" s="129"/>
      <c r="H173" s="129"/>
      <c r="I173" s="132"/>
    </row>
    <row r="174" spans="2:15" ht="24" customHeight="1" x14ac:dyDescent="0.15">
      <c r="B174" s="128">
        <v>21</v>
      </c>
      <c r="C174" s="129"/>
      <c r="D174" s="129"/>
      <c r="E174" s="130"/>
      <c r="F174" s="131">
        <v>46</v>
      </c>
      <c r="G174" s="129"/>
      <c r="H174" s="129"/>
      <c r="I174" s="132"/>
    </row>
    <row r="175" spans="2:15" ht="24" customHeight="1" x14ac:dyDescent="0.15">
      <c r="B175" s="128">
        <v>22</v>
      </c>
      <c r="C175" s="129"/>
      <c r="D175" s="129"/>
      <c r="E175" s="130"/>
      <c r="F175" s="131">
        <v>47</v>
      </c>
      <c r="G175" s="129"/>
      <c r="H175" s="129"/>
      <c r="I175" s="132"/>
    </row>
    <row r="176" spans="2:15" ht="24" customHeight="1" x14ac:dyDescent="0.15">
      <c r="B176" s="128">
        <v>23</v>
      </c>
      <c r="C176" s="129"/>
      <c r="D176" s="129"/>
      <c r="E176" s="130"/>
      <c r="F176" s="131">
        <v>48</v>
      </c>
      <c r="G176" s="129"/>
      <c r="H176" s="129"/>
      <c r="I176" s="132"/>
      <c r="K176" s="110" t="s">
        <v>19</v>
      </c>
      <c r="L176" s="110" t="s">
        <v>14</v>
      </c>
      <c r="M176" s="133">
        <f>G178-M177</f>
        <v>0</v>
      </c>
      <c r="N176" s="134">
        <v>210</v>
      </c>
      <c r="O176" s="134">
        <f>M176*N176</f>
        <v>0</v>
      </c>
    </row>
    <row r="177" spans="1:15" ht="24" customHeight="1" x14ac:dyDescent="0.15">
      <c r="B177" s="128">
        <v>24</v>
      </c>
      <c r="C177" s="129"/>
      <c r="D177" s="129"/>
      <c r="E177" s="130"/>
      <c r="F177" s="131">
        <v>49</v>
      </c>
      <c r="G177" s="129"/>
      <c r="H177" s="129"/>
      <c r="I177" s="132"/>
      <c r="L177" s="110" t="s">
        <v>13</v>
      </c>
      <c r="M177" s="133">
        <f>COUNTIF(E154:E178:I154:I177,"〇")</f>
        <v>0</v>
      </c>
      <c r="N177" s="134">
        <v>180</v>
      </c>
      <c r="O177" s="134">
        <f>M177*N177</f>
        <v>0</v>
      </c>
    </row>
    <row r="178" spans="1:15" ht="24" customHeight="1" thickBot="1" x14ac:dyDescent="0.2">
      <c r="B178" s="135">
        <v>25</v>
      </c>
      <c r="C178" s="136"/>
      <c r="D178" s="136"/>
      <c r="E178" s="137"/>
      <c r="F178" s="138" t="s">
        <v>11</v>
      </c>
      <c r="G178" s="103">
        <f>COUNTA(C154:C178,G154:G177)</f>
        <v>0</v>
      </c>
      <c r="H178" s="104"/>
      <c r="I178" s="105"/>
      <c r="N178" s="109" t="s">
        <v>29</v>
      </c>
      <c r="O178" s="134">
        <f>SUM(O176:O177)</f>
        <v>0</v>
      </c>
    </row>
    <row r="179" spans="1:15" ht="22.5" customHeight="1" x14ac:dyDescent="0.15">
      <c r="B179" s="139"/>
      <c r="C179" s="107"/>
      <c r="D179" s="107"/>
      <c r="E179" s="139"/>
      <c r="F179" s="126"/>
      <c r="G179" s="106"/>
      <c r="H179" s="107"/>
      <c r="I179" s="108"/>
    </row>
    <row r="180" spans="1:15" ht="13.5" customHeight="1" x14ac:dyDescent="0.15"/>
    <row r="181" spans="1:15" x14ac:dyDescent="0.15">
      <c r="A181" s="169" t="s">
        <v>105</v>
      </c>
      <c r="B181" s="159" t="s">
        <v>1</v>
      </c>
      <c r="C181" s="159"/>
      <c r="D181" s="159"/>
    </row>
    <row r="182" spans="1:15" ht="18.75" customHeight="1" x14ac:dyDescent="0.15">
      <c r="A182" s="169"/>
      <c r="B182" s="160" t="s">
        <v>2</v>
      </c>
      <c r="C182" s="160"/>
      <c r="D182" s="160"/>
      <c r="E182" s="160"/>
      <c r="F182" s="160"/>
      <c r="G182" s="160"/>
      <c r="H182" s="160"/>
      <c r="I182" s="160"/>
    </row>
    <row r="183" spans="1:15" ht="18.75" customHeight="1" x14ac:dyDescent="0.15">
      <c r="A183" s="169"/>
      <c r="B183" s="160"/>
      <c r="C183" s="160"/>
      <c r="D183" s="160"/>
      <c r="E183" s="160"/>
      <c r="F183" s="160"/>
      <c r="G183" s="160"/>
      <c r="H183" s="160"/>
      <c r="I183" s="160"/>
    </row>
    <row r="184" spans="1:15" ht="18.75" customHeight="1" x14ac:dyDescent="0.15">
      <c r="G184" s="123" t="s">
        <v>3</v>
      </c>
      <c r="I184" s="124" t="s">
        <v>4</v>
      </c>
    </row>
    <row r="185" spans="1:15" ht="18.75" customHeight="1" x14ac:dyDescent="0.15">
      <c r="F185" s="161" t="s">
        <v>5</v>
      </c>
      <c r="G185" s="161"/>
      <c r="H185" s="125"/>
      <c r="I185" s="124" t="s">
        <v>6</v>
      </c>
    </row>
    <row r="186" spans="1:15" ht="18.75" customHeight="1" thickBot="1" x14ac:dyDescent="0.2">
      <c r="F186" s="126"/>
      <c r="G186" s="126"/>
    </row>
    <row r="187" spans="1:15" s="127" customFormat="1" ht="22.5" customHeight="1" x14ac:dyDescent="0.15">
      <c r="A187" s="142"/>
      <c r="B187" s="98" t="s">
        <v>7</v>
      </c>
      <c r="C187" s="99" t="s">
        <v>8</v>
      </c>
      <c r="D187" s="99" t="s">
        <v>9</v>
      </c>
      <c r="E187" s="100" t="s">
        <v>10</v>
      </c>
      <c r="F187" s="101" t="s">
        <v>7</v>
      </c>
      <c r="G187" s="99" t="s">
        <v>8</v>
      </c>
      <c r="H187" s="99" t="s">
        <v>9</v>
      </c>
      <c r="I187" s="102" t="s">
        <v>10</v>
      </c>
    </row>
    <row r="188" spans="1:15" ht="24" customHeight="1" x14ac:dyDescent="0.15">
      <c r="B188" s="128">
        <v>1</v>
      </c>
      <c r="C188" s="129"/>
      <c r="D188" s="129"/>
      <c r="E188" s="130"/>
      <c r="F188" s="131">
        <v>26</v>
      </c>
      <c r="G188" s="129"/>
      <c r="H188" s="129"/>
      <c r="I188" s="132"/>
    </row>
    <row r="189" spans="1:15" ht="24" customHeight="1" x14ac:dyDescent="0.15">
      <c r="B189" s="128">
        <v>2</v>
      </c>
      <c r="C189" s="129"/>
      <c r="D189" s="129"/>
      <c r="E189" s="130"/>
      <c r="F189" s="131">
        <v>27</v>
      </c>
      <c r="G189" s="129"/>
      <c r="H189" s="129"/>
      <c r="I189" s="132"/>
    </row>
    <row r="190" spans="1:15" ht="24" customHeight="1" x14ac:dyDescent="0.15">
      <c r="B190" s="128">
        <v>3</v>
      </c>
      <c r="C190" s="129"/>
      <c r="D190" s="129"/>
      <c r="E190" s="130"/>
      <c r="F190" s="131">
        <v>28</v>
      </c>
      <c r="G190" s="129"/>
      <c r="H190" s="129"/>
      <c r="I190" s="132"/>
    </row>
    <row r="191" spans="1:15" ht="24" customHeight="1" x14ac:dyDescent="0.15">
      <c r="B191" s="128">
        <v>4</v>
      </c>
      <c r="C191" s="129"/>
      <c r="D191" s="129"/>
      <c r="E191" s="130"/>
      <c r="F191" s="131">
        <v>29</v>
      </c>
      <c r="G191" s="129"/>
      <c r="H191" s="129"/>
      <c r="I191" s="132"/>
    </row>
    <row r="192" spans="1:15" ht="24" customHeight="1" x14ac:dyDescent="0.15">
      <c r="B192" s="128">
        <v>5</v>
      </c>
      <c r="C192" s="129"/>
      <c r="D192" s="129"/>
      <c r="E192" s="130"/>
      <c r="F192" s="131">
        <v>30</v>
      </c>
      <c r="G192" s="129"/>
      <c r="H192" s="129"/>
      <c r="I192" s="132"/>
    </row>
    <row r="193" spans="2:9" ht="24" customHeight="1" x14ac:dyDescent="0.15">
      <c r="B193" s="128">
        <v>6</v>
      </c>
      <c r="C193" s="129"/>
      <c r="D193" s="129"/>
      <c r="E193" s="130"/>
      <c r="F193" s="131">
        <v>31</v>
      </c>
      <c r="G193" s="129"/>
      <c r="H193" s="129"/>
      <c r="I193" s="132"/>
    </row>
    <row r="194" spans="2:9" ht="24" customHeight="1" x14ac:dyDescent="0.15">
      <c r="B194" s="128">
        <v>7</v>
      </c>
      <c r="C194" s="129"/>
      <c r="D194" s="129"/>
      <c r="E194" s="130"/>
      <c r="F194" s="131">
        <v>32</v>
      </c>
      <c r="G194" s="129"/>
      <c r="H194" s="129"/>
      <c r="I194" s="132"/>
    </row>
    <row r="195" spans="2:9" ht="24" customHeight="1" x14ac:dyDescent="0.15">
      <c r="B195" s="128">
        <v>8</v>
      </c>
      <c r="C195" s="129"/>
      <c r="D195" s="129"/>
      <c r="E195" s="130"/>
      <c r="F195" s="131">
        <v>33</v>
      </c>
      <c r="G195" s="129"/>
      <c r="H195" s="129"/>
      <c r="I195" s="132"/>
    </row>
    <row r="196" spans="2:9" ht="24" customHeight="1" x14ac:dyDescent="0.15">
      <c r="B196" s="128">
        <v>9</v>
      </c>
      <c r="C196" s="129"/>
      <c r="D196" s="129"/>
      <c r="E196" s="130"/>
      <c r="F196" s="131">
        <v>34</v>
      </c>
      <c r="G196" s="129"/>
      <c r="H196" s="129"/>
      <c r="I196" s="132"/>
    </row>
    <row r="197" spans="2:9" ht="24" customHeight="1" x14ac:dyDescent="0.15">
      <c r="B197" s="128">
        <v>10</v>
      </c>
      <c r="C197" s="129"/>
      <c r="D197" s="129"/>
      <c r="E197" s="130"/>
      <c r="F197" s="131">
        <v>35</v>
      </c>
      <c r="G197" s="129"/>
      <c r="H197" s="129"/>
      <c r="I197" s="132"/>
    </row>
    <row r="198" spans="2:9" ht="24" customHeight="1" x14ac:dyDescent="0.15">
      <c r="B198" s="128">
        <v>11</v>
      </c>
      <c r="C198" s="129"/>
      <c r="D198" s="129"/>
      <c r="E198" s="130"/>
      <c r="F198" s="131">
        <v>36</v>
      </c>
      <c r="G198" s="129"/>
      <c r="H198" s="129"/>
      <c r="I198" s="132"/>
    </row>
    <row r="199" spans="2:9" ht="24" customHeight="1" x14ac:dyDescent="0.15">
      <c r="B199" s="128">
        <v>12</v>
      </c>
      <c r="C199" s="129"/>
      <c r="D199" s="129"/>
      <c r="E199" s="130"/>
      <c r="F199" s="131">
        <v>37</v>
      </c>
      <c r="G199" s="129"/>
      <c r="H199" s="129"/>
      <c r="I199" s="132"/>
    </row>
    <row r="200" spans="2:9" ht="24" customHeight="1" x14ac:dyDescent="0.15">
      <c r="B200" s="128">
        <v>13</v>
      </c>
      <c r="C200" s="129"/>
      <c r="D200" s="129"/>
      <c r="E200" s="130"/>
      <c r="F200" s="131">
        <v>38</v>
      </c>
      <c r="G200" s="129"/>
      <c r="H200" s="129"/>
      <c r="I200" s="132"/>
    </row>
    <row r="201" spans="2:9" ht="24" customHeight="1" x14ac:dyDescent="0.15">
      <c r="B201" s="128">
        <v>14</v>
      </c>
      <c r="C201" s="129"/>
      <c r="D201" s="129"/>
      <c r="E201" s="130"/>
      <c r="F201" s="131">
        <v>39</v>
      </c>
      <c r="G201" s="129"/>
      <c r="H201" s="129"/>
      <c r="I201" s="132"/>
    </row>
    <row r="202" spans="2:9" ht="24" customHeight="1" x14ac:dyDescent="0.15">
      <c r="B202" s="128">
        <v>15</v>
      </c>
      <c r="C202" s="129"/>
      <c r="D202" s="129"/>
      <c r="E202" s="130"/>
      <c r="F202" s="131">
        <v>40</v>
      </c>
      <c r="G202" s="129"/>
      <c r="H202" s="129"/>
      <c r="I202" s="132"/>
    </row>
    <row r="203" spans="2:9" ht="24" customHeight="1" x14ac:dyDescent="0.15">
      <c r="B203" s="128">
        <v>16</v>
      </c>
      <c r="C203" s="129"/>
      <c r="D203" s="129"/>
      <c r="E203" s="130"/>
      <c r="F203" s="131">
        <v>41</v>
      </c>
      <c r="G203" s="129"/>
      <c r="H203" s="129"/>
      <c r="I203" s="132"/>
    </row>
    <row r="204" spans="2:9" ht="24" customHeight="1" x14ac:dyDescent="0.15">
      <c r="B204" s="128">
        <v>17</v>
      </c>
      <c r="C204" s="129"/>
      <c r="D204" s="129"/>
      <c r="E204" s="130"/>
      <c r="F204" s="131">
        <v>42</v>
      </c>
      <c r="G204" s="129"/>
      <c r="H204" s="129"/>
      <c r="I204" s="132"/>
    </row>
    <row r="205" spans="2:9" ht="24" customHeight="1" x14ac:dyDescent="0.15">
      <c r="B205" s="128">
        <v>18</v>
      </c>
      <c r="C205" s="129"/>
      <c r="D205" s="129"/>
      <c r="E205" s="130"/>
      <c r="F205" s="131">
        <v>43</v>
      </c>
      <c r="G205" s="129"/>
      <c r="H205" s="129"/>
      <c r="I205" s="132"/>
    </row>
    <row r="206" spans="2:9" ht="24" customHeight="1" x14ac:dyDescent="0.15">
      <c r="B206" s="128">
        <v>19</v>
      </c>
      <c r="C206" s="129"/>
      <c r="D206" s="129"/>
      <c r="E206" s="130"/>
      <c r="F206" s="131">
        <v>44</v>
      </c>
      <c r="G206" s="129"/>
      <c r="H206" s="129"/>
      <c r="I206" s="132"/>
    </row>
    <row r="207" spans="2:9" ht="24" customHeight="1" x14ac:dyDescent="0.15">
      <c r="B207" s="128">
        <v>20</v>
      </c>
      <c r="C207" s="129"/>
      <c r="D207" s="129"/>
      <c r="E207" s="130"/>
      <c r="F207" s="131">
        <v>45</v>
      </c>
      <c r="G207" s="129"/>
      <c r="H207" s="129"/>
      <c r="I207" s="132"/>
    </row>
    <row r="208" spans="2:9" ht="24" customHeight="1" x14ac:dyDescent="0.15">
      <c r="B208" s="128">
        <v>21</v>
      </c>
      <c r="C208" s="129"/>
      <c r="D208" s="129"/>
      <c r="E208" s="130"/>
      <c r="F208" s="131">
        <v>46</v>
      </c>
      <c r="G208" s="129"/>
      <c r="H208" s="129"/>
      <c r="I208" s="132"/>
    </row>
    <row r="209" spans="1:15" ht="24" customHeight="1" x14ac:dyDescent="0.15">
      <c r="B209" s="128">
        <v>22</v>
      </c>
      <c r="C209" s="129"/>
      <c r="D209" s="129"/>
      <c r="E209" s="130"/>
      <c r="F209" s="131">
        <v>47</v>
      </c>
      <c r="G209" s="129"/>
      <c r="H209" s="129"/>
      <c r="I209" s="132"/>
    </row>
    <row r="210" spans="1:15" ht="24" customHeight="1" x14ac:dyDescent="0.15">
      <c r="B210" s="128">
        <v>23</v>
      </c>
      <c r="C210" s="129"/>
      <c r="D210" s="129"/>
      <c r="E210" s="130"/>
      <c r="F210" s="131">
        <v>48</v>
      </c>
      <c r="G210" s="129"/>
      <c r="H210" s="129"/>
      <c r="I210" s="132"/>
      <c r="K210" s="110" t="s">
        <v>20</v>
      </c>
      <c r="L210" s="110" t="s">
        <v>14</v>
      </c>
      <c r="M210" s="133">
        <f>G212-M211</f>
        <v>0</v>
      </c>
      <c r="N210" s="134">
        <v>210</v>
      </c>
      <c r="O210" s="134">
        <f>M210*N210</f>
        <v>0</v>
      </c>
    </row>
    <row r="211" spans="1:15" ht="24" customHeight="1" x14ac:dyDescent="0.15">
      <c r="B211" s="128">
        <v>24</v>
      </c>
      <c r="C211" s="129"/>
      <c r="D211" s="129"/>
      <c r="E211" s="130"/>
      <c r="F211" s="131">
        <v>49</v>
      </c>
      <c r="G211" s="129"/>
      <c r="H211" s="129"/>
      <c r="I211" s="132"/>
      <c r="L211" s="110" t="s">
        <v>13</v>
      </c>
      <c r="M211" s="133">
        <f>COUNTIF(E188:E212:I188:I211,"〇")</f>
        <v>0</v>
      </c>
      <c r="N211" s="134">
        <v>180</v>
      </c>
      <c r="O211" s="134">
        <f>M211*N211</f>
        <v>0</v>
      </c>
    </row>
    <row r="212" spans="1:15" ht="24" customHeight="1" thickBot="1" x14ac:dyDescent="0.2">
      <c r="B212" s="135">
        <v>25</v>
      </c>
      <c r="C212" s="136"/>
      <c r="D212" s="136"/>
      <c r="E212" s="137"/>
      <c r="F212" s="138" t="s">
        <v>11</v>
      </c>
      <c r="G212" s="103">
        <f>COUNTA(C188:C212,G188:G211)</f>
        <v>0</v>
      </c>
      <c r="H212" s="104"/>
      <c r="I212" s="105"/>
      <c r="N212" s="109" t="s">
        <v>29</v>
      </c>
      <c r="O212" s="134">
        <f>SUM(O210:O211)</f>
        <v>0</v>
      </c>
    </row>
    <row r="213" spans="1:15" ht="22.5" customHeight="1" x14ac:dyDescent="0.15">
      <c r="B213" s="139"/>
      <c r="C213" s="107"/>
      <c r="D213" s="107"/>
      <c r="E213" s="139"/>
      <c r="F213" s="126"/>
      <c r="G213" s="106"/>
      <c r="H213" s="107"/>
      <c r="I213" s="108"/>
    </row>
    <row r="215" spans="1:15" x14ac:dyDescent="0.15">
      <c r="A215" s="169" t="s">
        <v>22</v>
      </c>
      <c r="B215" s="159" t="s">
        <v>1</v>
      </c>
      <c r="C215" s="159"/>
      <c r="D215" s="159"/>
    </row>
    <row r="216" spans="1:15" ht="18.75" customHeight="1" x14ac:dyDescent="0.15">
      <c r="A216" s="169"/>
      <c r="B216" s="160" t="s">
        <v>2</v>
      </c>
      <c r="C216" s="160"/>
      <c r="D216" s="160"/>
      <c r="E216" s="160"/>
      <c r="F216" s="160"/>
      <c r="G216" s="160"/>
      <c r="H216" s="160"/>
      <c r="I216" s="160"/>
    </row>
    <row r="217" spans="1:15" ht="18.75" customHeight="1" x14ac:dyDescent="0.15">
      <c r="A217" s="169"/>
      <c r="B217" s="160"/>
      <c r="C217" s="160"/>
      <c r="D217" s="160"/>
      <c r="E217" s="160"/>
      <c r="F217" s="160"/>
      <c r="G217" s="160"/>
      <c r="H217" s="160"/>
      <c r="I217" s="160"/>
    </row>
    <row r="218" spans="1:15" ht="18.75" customHeight="1" x14ac:dyDescent="0.15">
      <c r="G218" s="123" t="s">
        <v>3</v>
      </c>
      <c r="I218" s="124" t="s">
        <v>4</v>
      </c>
    </row>
    <row r="219" spans="1:15" ht="18.75" customHeight="1" x14ac:dyDescent="0.15">
      <c r="F219" s="161" t="s">
        <v>5</v>
      </c>
      <c r="G219" s="161"/>
      <c r="H219" s="125"/>
      <c r="I219" s="124" t="s">
        <v>6</v>
      </c>
    </row>
    <row r="220" spans="1:15" ht="18.75" customHeight="1" thickBot="1" x14ac:dyDescent="0.2">
      <c r="F220" s="126"/>
      <c r="G220" s="126"/>
    </row>
    <row r="221" spans="1:15" s="127" customFormat="1" ht="22.5" customHeight="1" x14ac:dyDescent="0.15">
      <c r="A221" s="142"/>
      <c r="B221" s="98" t="s">
        <v>7</v>
      </c>
      <c r="C221" s="99" t="s">
        <v>8</v>
      </c>
      <c r="D221" s="99" t="s">
        <v>9</v>
      </c>
      <c r="E221" s="100" t="s">
        <v>10</v>
      </c>
      <c r="F221" s="101" t="s">
        <v>7</v>
      </c>
      <c r="G221" s="99" t="s">
        <v>8</v>
      </c>
      <c r="H221" s="99" t="s">
        <v>9</v>
      </c>
      <c r="I221" s="102" t="s">
        <v>10</v>
      </c>
    </row>
    <row r="222" spans="1:15" ht="24" customHeight="1" x14ac:dyDescent="0.15">
      <c r="B222" s="128">
        <v>1</v>
      </c>
      <c r="C222" s="129"/>
      <c r="D222" s="129"/>
      <c r="E222" s="130"/>
      <c r="F222" s="131">
        <v>26</v>
      </c>
      <c r="G222" s="129"/>
      <c r="H222" s="129"/>
      <c r="I222" s="132"/>
    </row>
    <row r="223" spans="1:15" ht="24" customHeight="1" x14ac:dyDescent="0.15">
      <c r="B223" s="128">
        <v>2</v>
      </c>
      <c r="C223" s="129"/>
      <c r="D223" s="129"/>
      <c r="E223" s="130"/>
      <c r="F223" s="131">
        <v>27</v>
      </c>
      <c r="G223" s="129"/>
      <c r="H223" s="129"/>
      <c r="I223" s="132"/>
    </row>
    <row r="224" spans="1:15" ht="24" customHeight="1" x14ac:dyDescent="0.15">
      <c r="B224" s="128">
        <v>3</v>
      </c>
      <c r="C224" s="129"/>
      <c r="D224" s="129"/>
      <c r="E224" s="130"/>
      <c r="F224" s="131">
        <v>28</v>
      </c>
      <c r="G224" s="129"/>
      <c r="H224" s="129"/>
      <c r="I224" s="132"/>
    </row>
    <row r="225" spans="2:9" ht="24" customHeight="1" x14ac:dyDescent="0.15">
      <c r="B225" s="128">
        <v>4</v>
      </c>
      <c r="C225" s="129"/>
      <c r="D225" s="129"/>
      <c r="E225" s="130"/>
      <c r="F225" s="131">
        <v>29</v>
      </c>
      <c r="G225" s="129"/>
      <c r="H225" s="129"/>
      <c r="I225" s="132"/>
    </row>
    <row r="226" spans="2:9" ht="24" customHeight="1" x14ac:dyDescent="0.15">
      <c r="B226" s="128">
        <v>5</v>
      </c>
      <c r="C226" s="129"/>
      <c r="D226" s="129"/>
      <c r="E226" s="130"/>
      <c r="F226" s="131">
        <v>30</v>
      </c>
      <c r="G226" s="129"/>
      <c r="H226" s="129"/>
      <c r="I226" s="132"/>
    </row>
    <row r="227" spans="2:9" ht="24" customHeight="1" x14ac:dyDescent="0.15">
      <c r="B227" s="128">
        <v>6</v>
      </c>
      <c r="C227" s="129"/>
      <c r="D227" s="129"/>
      <c r="E227" s="130"/>
      <c r="F227" s="131">
        <v>31</v>
      </c>
      <c r="G227" s="129"/>
      <c r="H227" s="129"/>
      <c r="I227" s="132"/>
    </row>
    <row r="228" spans="2:9" ht="24" customHeight="1" x14ac:dyDescent="0.15">
      <c r="B228" s="128">
        <v>7</v>
      </c>
      <c r="C228" s="129"/>
      <c r="D228" s="129"/>
      <c r="E228" s="130"/>
      <c r="F228" s="131">
        <v>32</v>
      </c>
      <c r="G228" s="129"/>
      <c r="H228" s="129"/>
      <c r="I228" s="132"/>
    </row>
    <row r="229" spans="2:9" ht="24" customHeight="1" x14ac:dyDescent="0.15">
      <c r="B229" s="128">
        <v>8</v>
      </c>
      <c r="C229" s="129"/>
      <c r="D229" s="129"/>
      <c r="E229" s="130"/>
      <c r="F229" s="131">
        <v>33</v>
      </c>
      <c r="G229" s="129"/>
      <c r="H229" s="129"/>
      <c r="I229" s="132"/>
    </row>
    <row r="230" spans="2:9" ht="24" customHeight="1" x14ac:dyDescent="0.15">
      <c r="B230" s="128">
        <v>9</v>
      </c>
      <c r="C230" s="129"/>
      <c r="D230" s="129"/>
      <c r="E230" s="130"/>
      <c r="F230" s="131">
        <v>34</v>
      </c>
      <c r="G230" s="129"/>
      <c r="H230" s="129"/>
      <c r="I230" s="132"/>
    </row>
    <row r="231" spans="2:9" ht="24" customHeight="1" x14ac:dyDescent="0.15">
      <c r="B231" s="128">
        <v>10</v>
      </c>
      <c r="C231" s="129"/>
      <c r="D231" s="129"/>
      <c r="E231" s="130"/>
      <c r="F231" s="131">
        <v>35</v>
      </c>
      <c r="G231" s="129"/>
      <c r="H231" s="129"/>
      <c r="I231" s="132"/>
    </row>
    <row r="232" spans="2:9" ht="24" customHeight="1" x14ac:dyDescent="0.15">
      <c r="B232" s="128">
        <v>11</v>
      </c>
      <c r="C232" s="129"/>
      <c r="D232" s="129"/>
      <c r="E232" s="130"/>
      <c r="F232" s="131">
        <v>36</v>
      </c>
      <c r="G232" s="129"/>
      <c r="H232" s="129"/>
      <c r="I232" s="132"/>
    </row>
    <row r="233" spans="2:9" ht="24" customHeight="1" x14ac:dyDescent="0.15">
      <c r="B233" s="128">
        <v>12</v>
      </c>
      <c r="C233" s="129"/>
      <c r="D233" s="129"/>
      <c r="E233" s="130"/>
      <c r="F233" s="131">
        <v>37</v>
      </c>
      <c r="G233" s="129"/>
      <c r="H233" s="129"/>
      <c r="I233" s="132"/>
    </row>
    <row r="234" spans="2:9" ht="24" customHeight="1" x14ac:dyDescent="0.15">
      <c r="B234" s="128">
        <v>13</v>
      </c>
      <c r="C234" s="129"/>
      <c r="D234" s="129"/>
      <c r="E234" s="130"/>
      <c r="F234" s="131">
        <v>38</v>
      </c>
      <c r="G234" s="129"/>
      <c r="H234" s="129"/>
      <c r="I234" s="132"/>
    </row>
    <row r="235" spans="2:9" ht="24" customHeight="1" x14ac:dyDescent="0.15">
      <c r="B235" s="128">
        <v>14</v>
      </c>
      <c r="C235" s="129"/>
      <c r="D235" s="129"/>
      <c r="E235" s="130"/>
      <c r="F235" s="131">
        <v>39</v>
      </c>
      <c r="G235" s="129"/>
      <c r="H235" s="129"/>
      <c r="I235" s="132"/>
    </row>
    <row r="236" spans="2:9" ht="24" customHeight="1" x14ac:dyDescent="0.15">
      <c r="B236" s="128">
        <v>15</v>
      </c>
      <c r="C236" s="129"/>
      <c r="D236" s="129"/>
      <c r="E236" s="130"/>
      <c r="F236" s="131">
        <v>40</v>
      </c>
      <c r="G236" s="129"/>
      <c r="H236" s="129"/>
      <c r="I236" s="132"/>
    </row>
    <row r="237" spans="2:9" ht="24" customHeight="1" x14ac:dyDescent="0.15">
      <c r="B237" s="128">
        <v>16</v>
      </c>
      <c r="C237" s="129"/>
      <c r="D237" s="129"/>
      <c r="E237" s="130"/>
      <c r="F237" s="131">
        <v>41</v>
      </c>
      <c r="G237" s="129"/>
      <c r="H237" s="129"/>
      <c r="I237" s="132"/>
    </row>
    <row r="238" spans="2:9" ht="24" customHeight="1" x14ac:dyDescent="0.15">
      <c r="B238" s="128">
        <v>17</v>
      </c>
      <c r="C238" s="129"/>
      <c r="D238" s="129"/>
      <c r="E238" s="130"/>
      <c r="F238" s="131">
        <v>42</v>
      </c>
      <c r="G238" s="129"/>
      <c r="H238" s="129"/>
      <c r="I238" s="132"/>
    </row>
    <row r="239" spans="2:9" ht="24" customHeight="1" x14ac:dyDescent="0.15">
      <c r="B239" s="128">
        <v>18</v>
      </c>
      <c r="C239" s="129"/>
      <c r="D239" s="129"/>
      <c r="E239" s="130"/>
      <c r="F239" s="131">
        <v>43</v>
      </c>
      <c r="G239" s="129"/>
      <c r="H239" s="129"/>
      <c r="I239" s="132"/>
    </row>
    <row r="240" spans="2:9" ht="24" customHeight="1" x14ac:dyDescent="0.15">
      <c r="B240" s="128">
        <v>19</v>
      </c>
      <c r="C240" s="129"/>
      <c r="D240" s="129"/>
      <c r="E240" s="130"/>
      <c r="F240" s="131">
        <v>44</v>
      </c>
      <c r="G240" s="129"/>
      <c r="H240" s="129"/>
      <c r="I240" s="132"/>
    </row>
    <row r="241" spans="1:15" ht="24" customHeight="1" x14ac:dyDescent="0.15">
      <c r="B241" s="128">
        <v>20</v>
      </c>
      <c r="C241" s="129"/>
      <c r="D241" s="129"/>
      <c r="E241" s="130"/>
      <c r="F241" s="131">
        <v>45</v>
      </c>
      <c r="G241" s="129"/>
      <c r="H241" s="129"/>
      <c r="I241" s="132"/>
    </row>
    <row r="242" spans="1:15" ht="24" customHeight="1" x14ac:dyDescent="0.15">
      <c r="B242" s="128">
        <v>21</v>
      </c>
      <c r="C242" s="129"/>
      <c r="D242" s="129"/>
      <c r="E242" s="130"/>
      <c r="F242" s="131">
        <v>46</v>
      </c>
      <c r="G242" s="129"/>
      <c r="H242" s="129"/>
      <c r="I242" s="132"/>
    </row>
    <row r="243" spans="1:15" ht="24" customHeight="1" x14ac:dyDescent="0.15">
      <c r="B243" s="128">
        <v>22</v>
      </c>
      <c r="C243" s="129"/>
      <c r="D243" s="129"/>
      <c r="E243" s="130"/>
      <c r="F243" s="131">
        <v>47</v>
      </c>
      <c r="G243" s="129"/>
      <c r="H243" s="129"/>
      <c r="I243" s="132"/>
    </row>
    <row r="244" spans="1:15" ht="24" customHeight="1" x14ac:dyDescent="0.15">
      <c r="B244" s="128">
        <v>23</v>
      </c>
      <c r="C244" s="129"/>
      <c r="D244" s="129"/>
      <c r="E244" s="130"/>
      <c r="F244" s="131">
        <v>48</v>
      </c>
      <c r="G244" s="129"/>
      <c r="H244" s="129"/>
      <c r="I244" s="132"/>
      <c r="K244" s="110" t="s">
        <v>21</v>
      </c>
      <c r="L244" s="110" t="s">
        <v>14</v>
      </c>
      <c r="M244" s="133">
        <f>G246-M245</f>
        <v>0</v>
      </c>
      <c r="N244" s="134">
        <v>210</v>
      </c>
      <c r="O244" s="134">
        <f>M244*N244</f>
        <v>0</v>
      </c>
    </row>
    <row r="245" spans="1:15" ht="24" customHeight="1" x14ac:dyDescent="0.15">
      <c r="B245" s="128">
        <v>24</v>
      </c>
      <c r="C245" s="129"/>
      <c r="D245" s="129"/>
      <c r="E245" s="130"/>
      <c r="F245" s="131">
        <v>49</v>
      </c>
      <c r="G245" s="129"/>
      <c r="H245" s="129"/>
      <c r="I245" s="132"/>
      <c r="L245" s="110" t="s">
        <v>13</v>
      </c>
      <c r="M245" s="133">
        <f>COUNTIF(E222:E246:I222:I245,"〇")</f>
        <v>0</v>
      </c>
      <c r="N245" s="134">
        <v>180</v>
      </c>
      <c r="O245" s="134">
        <f>M245*N245</f>
        <v>0</v>
      </c>
    </row>
    <row r="246" spans="1:15" ht="24" customHeight="1" thickBot="1" x14ac:dyDescent="0.2">
      <c r="B246" s="135">
        <v>25</v>
      </c>
      <c r="C246" s="136"/>
      <c r="D246" s="136"/>
      <c r="E246" s="137"/>
      <c r="F246" s="138" t="s">
        <v>11</v>
      </c>
      <c r="G246" s="103">
        <f>COUNTA(C222:C246,G222:G245)</f>
        <v>0</v>
      </c>
      <c r="H246" s="104"/>
      <c r="I246" s="105"/>
      <c r="N246" s="109" t="s">
        <v>29</v>
      </c>
      <c r="O246" s="134">
        <f>SUM(O244:O245)</f>
        <v>0</v>
      </c>
    </row>
    <row r="247" spans="1:15" ht="22.5" customHeight="1" x14ac:dyDescent="0.15">
      <c r="B247" s="139"/>
      <c r="C247" s="107"/>
      <c r="D247" s="107"/>
      <c r="E247" s="139"/>
      <c r="F247" s="126"/>
      <c r="G247" s="106"/>
      <c r="H247" s="107"/>
      <c r="I247" s="108"/>
    </row>
    <row r="248" spans="1:15" ht="13.5" customHeight="1" x14ac:dyDescent="0.15"/>
    <row r="249" spans="1:15" x14ac:dyDescent="0.15">
      <c r="A249" s="169" t="s">
        <v>24</v>
      </c>
      <c r="B249" s="159" t="s">
        <v>1</v>
      </c>
      <c r="C249" s="159"/>
      <c r="D249" s="159"/>
    </row>
    <row r="250" spans="1:15" ht="18.75" customHeight="1" x14ac:dyDescent="0.15">
      <c r="A250" s="169"/>
      <c r="B250" s="160" t="s">
        <v>2</v>
      </c>
      <c r="C250" s="160"/>
      <c r="D250" s="160"/>
      <c r="E250" s="160"/>
      <c r="F250" s="160"/>
      <c r="G250" s="160"/>
      <c r="H250" s="160"/>
      <c r="I250" s="160"/>
    </row>
    <row r="251" spans="1:15" ht="18.75" customHeight="1" x14ac:dyDescent="0.15">
      <c r="A251" s="169"/>
      <c r="B251" s="160"/>
      <c r="C251" s="160"/>
      <c r="D251" s="160"/>
      <c r="E251" s="160"/>
      <c r="F251" s="160"/>
      <c r="G251" s="160"/>
      <c r="H251" s="160"/>
      <c r="I251" s="160"/>
    </row>
    <row r="252" spans="1:15" ht="18.75" customHeight="1" x14ac:dyDescent="0.15">
      <c r="G252" s="123" t="s">
        <v>3</v>
      </c>
      <c r="I252" s="124" t="s">
        <v>4</v>
      </c>
    </row>
    <row r="253" spans="1:15" ht="18.75" customHeight="1" x14ac:dyDescent="0.15">
      <c r="F253" s="161" t="s">
        <v>5</v>
      </c>
      <c r="G253" s="161"/>
      <c r="H253" s="125"/>
      <c r="I253" s="124" t="s">
        <v>6</v>
      </c>
    </row>
    <row r="254" spans="1:15" ht="18.75" customHeight="1" thickBot="1" x14ac:dyDescent="0.2">
      <c r="F254" s="126"/>
      <c r="G254" s="126"/>
    </row>
    <row r="255" spans="1:15" s="127" customFormat="1" ht="22.5" customHeight="1" x14ac:dyDescent="0.15">
      <c r="A255" s="142"/>
      <c r="B255" s="98" t="s">
        <v>7</v>
      </c>
      <c r="C255" s="99" t="s">
        <v>8</v>
      </c>
      <c r="D255" s="99" t="s">
        <v>9</v>
      </c>
      <c r="E255" s="100" t="s">
        <v>10</v>
      </c>
      <c r="F255" s="101" t="s">
        <v>7</v>
      </c>
      <c r="G255" s="99" t="s">
        <v>8</v>
      </c>
      <c r="H255" s="99" t="s">
        <v>9</v>
      </c>
      <c r="I255" s="102" t="s">
        <v>10</v>
      </c>
    </row>
    <row r="256" spans="1:15" ht="24" customHeight="1" x14ac:dyDescent="0.15">
      <c r="B256" s="128">
        <v>1</v>
      </c>
      <c r="C256" s="129"/>
      <c r="D256" s="129"/>
      <c r="E256" s="130"/>
      <c r="F256" s="131">
        <v>26</v>
      </c>
      <c r="G256" s="129"/>
      <c r="H256" s="129"/>
      <c r="I256" s="132"/>
    </row>
    <row r="257" spans="2:9" ht="24" customHeight="1" x14ac:dyDescent="0.15">
      <c r="B257" s="128">
        <v>2</v>
      </c>
      <c r="C257" s="129"/>
      <c r="D257" s="129"/>
      <c r="E257" s="130"/>
      <c r="F257" s="131">
        <v>27</v>
      </c>
      <c r="G257" s="129"/>
      <c r="H257" s="129"/>
      <c r="I257" s="132"/>
    </row>
    <row r="258" spans="2:9" ht="24" customHeight="1" x14ac:dyDescent="0.15">
      <c r="B258" s="128">
        <v>3</v>
      </c>
      <c r="C258" s="129"/>
      <c r="D258" s="129"/>
      <c r="E258" s="130"/>
      <c r="F258" s="131">
        <v>28</v>
      </c>
      <c r="G258" s="129"/>
      <c r="H258" s="129"/>
      <c r="I258" s="132"/>
    </row>
    <row r="259" spans="2:9" ht="24" customHeight="1" x14ac:dyDescent="0.15">
      <c r="B259" s="128">
        <v>4</v>
      </c>
      <c r="C259" s="129"/>
      <c r="D259" s="129"/>
      <c r="E259" s="130"/>
      <c r="F259" s="131">
        <v>29</v>
      </c>
      <c r="G259" s="129"/>
      <c r="H259" s="129"/>
      <c r="I259" s="132"/>
    </row>
    <row r="260" spans="2:9" ht="24" customHeight="1" x14ac:dyDescent="0.15">
      <c r="B260" s="128">
        <v>5</v>
      </c>
      <c r="C260" s="129"/>
      <c r="D260" s="129"/>
      <c r="E260" s="130"/>
      <c r="F260" s="131">
        <v>30</v>
      </c>
      <c r="G260" s="129"/>
      <c r="H260" s="129"/>
      <c r="I260" s="132"/>
    </row>
    <row r="261" spans="2:9" ht="24" customHeight="1" x14ac:dyDescent="0.15">
      <c r="B261" s="128">
        <v>6</v>
      </c>
      <c r="C261" s="129"/>
      <c r="D261" s="129"/>
      <c r="E261" s="130"/>
      <c r="F261" s="131">
        <v>31</v>
      </c>
      <c r="G261" s="129"/>
      <c r="H261" s="129"/>
      <c r="I261" s="132"/>
    </row>
    <row r="262" spans="2:9" ht="24" customHeight="1" x14ac:dyDescent="0.15">
      <c r="B262" s="128">
        <v>7</v>
      </c>
      <c r="C262" s="129"/>
      <c r="D262" s="129"/>
      <c r="E262" s="130"/>
      <c r="F262" s="131">
        <v>32</v>
      </c>
      <c r="G262" s="129"/>
      <c r="H262" s="129"/>
      <c r="I262" s="132"/>
    </row>
    <row r="263" spans="2:9" ht="24" customHeight="1" x14ac:dyDescent="0.15">
      <c r="B263" s="128">
        <v>8</v>
      </c>
      <c r="C263" s="129"/>
      <c r="D263" s="129"/>
      <c r="E263" s="130"/>
      <c r="F263" s="131">
        <v>33</v>
      </c>
      <c r="G263" s="129"/>
      <c r="H263" s="129"/>
      <c r="I263" s="132"/>
    </row>
    <row r="264" spans="2:9" ht="24" customHeight="1" x14ac:dyDescent="0.15">
      <c r="B264" s="128">
        <v>9</v>
      </c>
      <c r="C264" s="129"/>
      <c r="D264" s="129"/>
      <c r="E264" s="130"/>
      <c r="F264" s="131">
        <v>34</v>
      </c>
      <c r="G264" s="129"/>
      <c r="H264" s="129"/>
      <c r="I264" s="132"/>
    </row>
    <row r="265" spans="2:9" ht="24" customHeight="1" x14ac:dyDescent="0.15">
      <c r="B265" s="128">
        <v>10</v>
      </c>
      <c r="C265" s="129"/>
      <c r="D265" s="129"/>
      <c r="E265" s="130"/>
      <c r="F265" s="131">
        <v>35</v>
      </c>
      <c r="G265" s="129"/>
      <c r="H265" s="129"/>
      <c r="I265" s="132"/>
    </row>
    <row r="266" spans="2:9" ht="24" customHeight="1" x14ac:dyDescent="0.15">
      <c r="B266" s="128">
        <v>11</v>
      </c>
      <c r="C266" s="129"/>
      <c r="D266" s="129"/>
      <c r="E266" s="130"/>
      <c r="F266" s="131">
        <v>36</v>
      </c>
      <c r="G266" s="129"/>
      <c r="H266" s="129"/>
      <c r="I266" s="132"/>
    </row>
    <row r="267" spans="2:9" ht="24" customHeight="1" x14ac:dyDescent="0.15">
      <c r="B267" s="128">
        <v>12</v>
      </c>
      <c r="C267" s="129"/>
      <c r="D267" s="129"/>
      <c r="E267" s="130"/>
      <c r="F267" s="131">
        <v>37</v>
      </c>
      <c r="G267" s="129"/>
      <c r="H267" s="129"/>
      <c r="I267" s="132"/>
    </row>
    <row r="268" spans="2:9" ht="24" customHeight="1" x14ac:dyDescent="0.15">
      <c r="B268" s="128">
        <v>13</v>
      </c>
      <c r="C268" s="129"/>
      <c r="D268" s="129"/>
      <c r="E268" s="130"/>
      <c r="F268" s="131">
        <v>38</v>
      </c>
      <c r="G268" s="129"/>
      <c r="H268" s="129"/>
      <c r="I268" s="132"/>
    </row>
    <row r="269" spans="2:9" ht="24" customHeight="1" x14ac:dyDescent="0.15">
      <c r="B269" s="128">
        <v>14</v>
      </c>
      <c r="C269" s="129"/>
      <c r="D269" s="129"/>
      <c r="E269" s="130"/>
      <c r="F269" s="131">
        <v>39</v>
      </c>
      <c r="G269" s="129"/>
      <c r="H269" s="129"/>
      <c r="I269" s="132"/>
    </row>
    <row r="270" spans="2:9" ht="24" customHeight="1" x14ac:dyDescent="0.15">
      <c r="B270" s="128">
        <v>15</v>
      </c>
      <c r="C270" s="129"/>
      <c r="D270" s="129"/>
      <c r="E270" s="130"/>
      <c r="F270" s="131">
        <v>40</v>
      </c>
      <c r="G270" s="129"/>
      <c r="H270" s="129"/>
      <c r="I270" s="132"/>
    </row>
    <row r="271" spans="2:9" ht="24" customHeight="1" x14ac:dyDescent="0.15">
      <c r="B271" s="128">
        <v>16</v>
      </c>
      <c r="C271" s="129"/>
      <c r="D271" s="129"/>
      <c r="E271" s="130"/>
      <c r="F271" s="131">
        <v>41</v>
      </c>
      <c r="G271" s="129"/>
      <c r="H271" s="129"/>
      <c r="I271" s="132"/>
    </row>
    <row r="272" spans="2:9" ht="24" customHeight="1" x14ac:dyDescent="0.15">
      <c r="B272" s="128">
        <v>17</v>
      </c>
      <c r="C272" s="129"/>
      <c r="D272" s="129"/>
      <c r="E272" s="130"/>
      <c r="F272" s="131">
        <v>42</v>
      </c>
      <c r="G272" s="129"/>
      <c r="H272" s="129"/>
      <c r="I272" s="132"/>
    </row>
    <row r="273" spans="1:15" ht="24" customHeight="1" x14ac:dyDescent="0.15">
      <c r="B273" s="128">
        <v>18</v>
      </c>
      <c r="C273" s="129"/>
      <c r="D273" s="129"/>
      <c r="E273" s="130"/>
      <c r="F273" s="131">
        <v>43</v>
      </c>
      <c r="G273" s="129"/>
      <c r="H273" s="129"/>
      <c r="I273" s="132"/>
    </row>
    <row r="274" spans="1:15" ht="24" customHeight="1" x14ac:dyDescent="0.15">
      <c r="B274" s="128">
        <v>19</v>
      </c>
      <c r="C274" s="129"/>
      <c r="D274" s="129"/>
      <c r="E274" s="130"/>
      <c r="F274" s="131">
        <v>44</v>
      </c>
      <c r="G274" s="129"/>
      <c r="H274" s="129"/>
      <c r="I274" s="132"/>
    </row>
    <row r="275" spans="1:15" ht="24" customHeight="1" x14ac:dyDescent="0.15">
      <c r="B275" s="128">
        <v>20</v>
      </c>
      <c r="C275" s="129"/>
      <c r="D275" s="129"/>
      <c r="E275" s="130"/>
      <c r="F275" s="131">
        <v>45</v>
      </c>
      <c r="G275" s="129"/>
      <c r="H275" s="129"/>
      <c r="I275" s="132"/>
    </row>
    <row r="276" spans="1:15" ht="24" customHeight="1" x14ac:dyDescent="0.15">
      <c r="B276" s="128">
        <v>21</v>
      </c>
      <c r="C276" s="129"/>
      <c r="D276" s="129"/>
      <c r="E276" s="130"/>
      <c r="F276" s="131">
        <v>46</v>
      </c>
      <c r="G276" s="129"/>
      <c r="H276" s="129"/>
      <c r="I276" s="132"/>
    </row>
    <row r="277" spans="1:15" ht="24" customHeight="1" x14ac:dyDescent="0.15">
      <c r="B277" s="128">
        <v>22</v>
      </c>
      <c r="C277" s="129"/>
      <c r="D277" s="129"/>
      <c r="E277" s="130"/>
      <c r="F277" s="131">
        <v>47</v>
      </c>
      <c r="G277" s="129"/>
      <c r="H277" s="129"/>
      <c r="I277" s="132"/>
    </row>
    <row r="278" spans="1:15" ht="24" customHeight="1" x14ac:dyDescent="0.15">
      <c r="B278" s="128">
        <v>23</v>
      </c>
      <c r="C278" s="129"/>
      <c r="D278" s="129"/>
      <c r="E278" s="130"/>
      <c r="F278" s="131">
        <v>48</v>
      </c>
      <c r="G278" s="129"/>
      <c r="H278" s="129"/>
      <c r="I278" s="132"/>
      <c r="K278" s="110" t="s">
        <v>23</v>
      </c>
      <c r="L278" s="110" t="s">
        <v>14</v>
      </c>
      <c r="M278" s="133">
        <f>G280-M279</f>
        <v>0</v>
      </c>
      <c r="N278" s="134">
        <v>210</v>
      </c>
      <c r="O278" s="134">
        <f>M278*N278</f>
        <v>0</v>
      </c>
    </row>
    <row r="279" spans="1:15" ht="24" customHeight="1" x14ac:dyDescent="0.15">
      <c r="B279" s="128">
        <v>24</v>
      </c>
      <c r="C279" s="129"/>
      <c r="D279" s="129"/>
      <c r="E279" s="130"/>
      <c r="F279" s="131">
        <v>49</v>
      </c>
      <c r="G279" s="129"/>
      <c r="H279" s="129"/>
      <c r="I279" s="132"/>
      <c r="L279" s="110" t="s">
        <v>13</v>
      </c>
      <c r="M279" s="133">
        <f>COUNTIF(E256:E280:I256:I279,"〇")</f>
        <v>0</v>
      </c>
      <c r="N279" s="134">
        <v>180</v>
      </c>
      <c r="O279" s="134">
        <f>M279*N279</f>
        <v>0</v>
      </c>
    </row>
    <row r="280" spans="1:15" ht="24" customHeight="1" thickBot="1" x14ac:dyDescent="0.2">
      <c r="B280" s="135">
        <v>25</v>
      </c>
      <c r="C280" s="136"/>
      <c r="D280" s="136"/>
      <c r="E280" s="137"/>
      <c r="F280" s="138" t="s">
        <v>11</v>
      </c>
      <c r="G280" s="103">
        <f>COUNTA(C256:C280,G256:G279)</f>
        <v>0</v>
      </c>
      <c r="H280" s="104"/>
      <c r="I280" s="105"/>
      <c r="N280" s="109" t="s">
        <v>29</v>
      </c>
      <c r="O280" s="134">
        <f>SUM(O278:O279)</f>
        <v>0</v>
      </c>
    </row>
    <row r="281" spans="1:15" ht="22.5" customHeight="1" x14ac:dyDescent="0.15">
      <c r="B281" s="139"/>
      <c r="C281" s="107"/>
      <c r="D281" s="107"/>
      <c r="E281" s="139"/>
      <c r="F281" s="126"/>
      <c r="G281" s="106"/>
      <c r="H281" s="107"/>
      <c r="I281" s="108"/>
    </row>
    <row r="283" spans="1:15" x14ac:dyDescent="0.15">
      <c r="A283" s="169" t="s">
        <v>26</v>
      </c>
      <c r="B283" s="159" t="s">
        <v>1</v>
      </c>
      <c r="C283" s="159"/>
      <c r="D283" s="159"/>
    </row>
    <row r="284" spans="1:15" ht="18.75" customHeight="1" x14ac:dyDescent="0.15">
      <c r="A284" s="169"/>
      <c r="B284" s="160" t="s">
        <v>2</v>
      </c>
      <c r="C284" s="160"/>
      <c r="D284" s="160"/>
      <c r="E284" s="160"/>
      <c r="F284" s="160"/>
      <c r="G284" s="160"/>
      <c r="H284" s="160"/>
      <c r="I284" s="160"/>
    </row>
    <row r="285" spans="1:15" ht="18.75" customHeight="1" x14ac:dyDescent="0.15">
      <c r="A285" s="169"/>
      <c r="B285" s="160"/>
      <c r="C285" s="160"/>
      <c r="D285" s="160"/>
      <c r="E285" s="160"/>
      <c r="F285" s="160"/>
      <c r="G285" s="160"/>
      <c r="H285" s="160"/>
      <c r="I285" s="160"/>
    </row>
    <row r="286" spans="1:15" ht="18.75" customHeight="1" x14ac:dyDescent="0.15">
      <c r="G286" s="123" t="s">
        <v>3</v>
      </c>
      <c r="I286" s="124" t="s">
        <v>4</v>
      </c>
    </row>
    <row r="287" spans="1:15" ht="18.75" customHeight="1" x14ac:dyDescent="0.15">
      <c r="F287" s="161" t="s">
        <v>5</v>
      </c>
      <c r="G287" s="161"/>
      <c r="H287" s="125"/>
      <c r="I287" s="124" t="s">
        <v>6</v>
      </c>
    </row>
    <row r="288" spans="1:15" ht="18.75" customHeight="1" thickBot="1" x14ac:dyDescent="0.2">
      <c r="F288" s="126"/>
      <c r="G288" s="126"/>
    </row>
    <row r="289" spans="1:9" s="127" customFormat="1" ht="22.5" customHeight="1" x14ac:dyDescent="0.15">
      <c r="A289" s="142"/>
      <c r="B289" s="98" t="s">
        <v>7</v>
      </c>
      <c r="C289" s="99" t="s">
        <v>8</v>
      </c>
      <c r="D289" s="99" t="s">
        <v>9</v>
      </c>
      <c r="E289" s="100" t="s">
        <v>10</v>
      </c>
      <c r="F289" s="101" t="s">
        <v>7</v>
      </c>
      <c r="G289" s="99" t="s">
        <v>8</v>
      </c>
      <c r="H289" s="99" t="s">
        <v>9</v>
      </c>
      <c r="I289" s="102" t="s">
        <v>10</v>
      </c>
    </row>
    <row r="290" spans="1:9" ht="24" customHeight="1" x14ac:dyDescent="0.15">
      <c r="B290" s="128">
        <v>1</v>
      </c>
      <c r="C290" s="129"/>
      <c r="D290" s="129"/>
      <c r="E290" s="130"/>
      <c r="F290" s="131">
        <v>26</v>
      </c>
      <c r="G290" s="129"/>
      <c r="H290" s="129"/>
      <c r="I290" s="132"/>
    </row>
    <row r="291" spans="1:9" ht="24" customHeight="1" x14ac:dyDescent="0.15">
      <c r="B291" s="128">
        <v>2</v>
      </c>
      <c r="C291" s="129"/>
      <c r="D291" s="129"/>
      <c r="E291" s="130"/>
      <c r="F291" s="131">
        <v>27</v>
      </c>
      <c r="G291" s="129"/>
      <c r="H291" s="129"/>
      <c r="I291" s="132"/>
    </row>
    <row r="292" spans="1:9" ht="24" customHeight="1" x14ac:dyDescent="0.15">
      <c r="B292" s="128">
        <v>3</v>
      </c>
      <c r="C292" s="129"/>
      <c r="D292" s="129"/>
      <c r="E292" s="130"/>
      <c r="F292" s="131">
        <v>28</v>
      </c>
      <c r="G292" s="129"/>
      <c r="H292" s="129"/>
      <c r="I292" s="132"/>
    </row>
    <row r="293" spans="1:9" ht="24" customHeight="1" x14ac:dyDescent="0.15">
      <c r="B293" s="128">
        <v>4</v>
      </c>
      <c r="C293" s="129"/>
      <c r="D293" s="129"/>
      <c r="E293" s="130"/>
      <c r="F293" s="131">
        <v>29</v>
      </c>
      <c r="G293" s="129"/>
      <c r="H293" s="129"/>
      <c r="I293" s="132"/>
    </row>
    <row r="294" spans="1:9" ht="24" customHeight="1" x14ac:dyDescent="0.15">
      <c r="B294" s="128">
        <v>5</v>
      </c>
      <c r="C294" s="129"/>
      <c r="D294" s="129"/>
      <c r="E294" s="130"/>
      <c r="F294" s="131">
        <v>30</v>
      </c>
      <c r="G294" s="129"/>
      <c r="H294" s="129"/>
      <c r="I294" s="132"/>
    </row>
    <row r="295" spans="1:9" ht="24" customHeight="1" x14ac:dyDescent="0.15">
      <c r="B295" s="128">
        <v>6</v>
      </c>
      <c r="C295" s="129"/>
      <c r="D295" s="129"/>
      <c r="E295" s="130"/>
      <c r="F295" s="131">
        <v>31</v>
      </c>
      <c r="G295" s="129"/>
      <c r="H295" s="129"/>
      <c r="I295" s="132"/>
    </row>
    <row r="296" spans="1:9" ht="24" customHeight="1" x14ac:dyDescent="0.15">
      <c r="B296" s="128">
        <v>7</v>
      </c>
      <c r="C296" s="129"/>
      <c r="D296" s="129"/>
      <c r="E296" s="130"/>
      <c r="F296" s="131">
        <v>32</v>
      </c>
      <c r="G296" s="129"/>
      <c r="H296" s="129"/>
      <c r="I296" s="132"/>
    </row>
    <row r="297" spans="1:9" ht="24" customHeight="1" x14ac:dyDescent="0.15">
      <c r="B297" s="128">
        <v>8</v>
      </c>
      <c r="C297" s="129"/>
      <c r="D297" s="129"/>
      <c r="E297" s="130"/>
      <c r="F297" s="131">
        <v>33</v>
      </c>
      <c r="G297" s="129"/>
      <c r="H297" s="129"/>
      <c r="I297" s="132"/>
    </row>
    <row r="298" spans="1:9" ht="24" customHeight="1" x14ac:dyDescent="0.15">
      <c r="B298" s="128">
        <v>9</v>
      </c>
      <c r="C298" s="129"/>
      <c r="D298" s="129"/>
      <c r="E298" s="130"/>
      <c r="F298" s="131">
        <v>34</v>
      </c>
      <c r="G298" s="129"/>
      <c r="H298" s="129"/>
      <c r="I298" s="132"/>
    </row>
    <row r="299" spans="1:9" ht="24" customHeight="1" x14ac:dyDescent="0.15">
      <c r="B299" s="128">
        <v>10</v>
      </c>
      <c r="C299" s="129"/>
      <c r="D299" s="129"/>
      <c r="E299" s="130"/>
      <c r="F299" s="131">
        <v>35</v>
      </c>
      <c r="G299" s="129"/>
      <c r="H299" s="129"/>
      <c r="I299" s="132"/>
    </row>
    <row r="300" spans="1:9" ht="24" customHeight="1" x14ac:dyDescent="0.15">
      <c r="B300" s="128">
        <v>11</v>
      </c>
      <c r="C300" s="129"/>
      <c r="D300" s="129"/>
      <c r="E300" s="130"/>
      <c r="F300" s="131">
        <v>36</v>
      </c>
      <c r="G300" s="129"/>
      <c r="H300" s="129"/>
      <c r="I300" s="132"/>
    </row>
    <row r="301" spans="1:9" ht="24" customHeight="1" x14ac:dyDescent="0.15">
      <c r="B301" s="128">
        <v>12</v>
      </c>
      <c r="C301" s="129"/>
      <c r="D301" s="129"/>
      <c r="E301" s="130"/>
      <c r="F301" s="131">
        <v>37</v>
      </c>
      <c r="G301" s="129"/>
      <c r="H301" s="129"/>
      <c r="I301" s="132"/>
    </row>
    <row r="302" spans="1:9" ht="24" customHeight="1" x14ac:dyDescent="0.15">
      <c r="B302" s="128">
        <v>13</v>
      </c>
      <c r="C302" s="129"/>
      <c r="D302" s="129"/>
      <c r="E302" s="130"/>
      <c r="F302" s="131">
        <v>38</v>
      </c>
      <c r="G302" s="129"/>
      <c r="H302" s="129"/>
      <c r="I302" s="132"/>
    </row>
    <row r="303" spans="1:9" ht="24" customHeight="1" x14ac:dyDescent="0.15">
      <c r="B303" s="128">
        <v>14</v>
      </c>
      <c r="C303" s="129"/>
      <c r="D303" s="129"/>
      <c r="E303" s="130"/>
      <c r="F303" s="131">
        <v>39</v>
      </c>
      <c r="G303" s="129"/>
      <c r="H303" s="129"/>
      <c r="I303" s="132"/>
    </row>
    <row r="304" spans="1:9" ht="24" customHeight="1" x14ac:dyDescent="0.15">
      <c r="B304" s="128">
        <v>15</v>
      </c>
      <c r="C304" s="129"/>
      <c r="D304" s="129"/>
      <c r="E304" s="130"/>
      <c r="F304" s="131">
        <v>40</v>
      </c>
      <c r="G304" s="129"/>
      <c r="H304" s="129"/>
      <c r="I304" s="132"/>
    </row>
    <row r="305" spans="1:15" ht="24" customHeight="1" x14ac:dyDescent="0.15">
      <c r="B305" s="128">
        <v>16</v>
      </c>
      <c r="C305" s="129"/>
      <c r="D305" s="129"/>
      <c r="E305" s="130"/>
      <c r="F305" s="131">
        <v>41</v>
      </c>
      <c r="G305" s="129"/>
      <c r="H305" s="129"/>
      <c r="I305" s="132"/>
    </row>
    <row r="306" spans="1:15" ht="24" customHeight="1" x14ac:dyDescent="0.15">
      <c r="B306" s="128">
        <v>17</v>
      </c>
      <c r="C306" s="129"/>
      <c r="D306" s="129"/>
      <c r="E306" s="130"/>
      <c r="F306" s="131">
        <v>42</v>
      </c>
      <c r="G306" s="129"/>
      <c r="H306" s="129"/>
      <c r="I306" s="132"/>
    </row>
    <row r="307" spans="1:15" ht="24" customHeight="1" x14ac:dyDescent="0.15">
      <c r="B307" s="128">
        <v>18</v>
      </c>
      <c r="C307" s="129"/>
      <c r="D307" s="129"/>
      <c r="E307" s="130"/>
      <c r="F307" s="131">
        <v>43</v>
      </c>
      <c r="G307" s="129"/>
      <c r="H307" s="129"/>
      <c r="I307" s="132"/>
    </row>
    <row r="308" spans="1:15" ht="24" customHeight="1" x14ac:dyDescent="0.15">
      <c r="B308" s="128">
        <v>19</v>
      </c>
      <c r="C308" s="129"/>
      <c r="D308" s="129"/>
      <c r="E308" s="130"/>
      <c r="F308" s="131">
        <v>44</v>
      </c>
      <c r="G308" s="129"/>
      <c r="H308" s="129"/>
      <c r="I308" s="132"/>
    </row>
    <row r="309" spans="1:15" ht="24" customHeight="1" x14ac:dyDescent="0.15">
      <c r="B309" s="128">
        <v>20</v>
      </c>
      <c r="C309" s="129"/>
      <c r="D309" s="129"/>
      <c r="E309" s="130"/>
      <c r="F309" s="131">
        <v>45</v>
      </c>
      <c r="G309" s="129"/>
      <c r="H309" s="129"/>
      <c r="I309" s="132"/>
    </row>
    <row r="310" spans="1:15" ht="24" customHeight="1" x14ac:dyDescent="0.15">
      <c r="B310" s="128">
        <v>21</v>
      </c>
      <c r="C310" s="129"/>
      <c r="D310" s="129"/>
      <c r="E310" s="130"/>
      <c r="F310" s="131">
        <v>46</v>
      </c>
      <c r="G310" s="129"/>
      <c r="H310" s="129"/>
      <c r="I310" s="132"/>
    </row>
    <row r="311" spans="1:15" ht="24" customHeight="1" x14ac:dyDescent="0.15">
      <c r="B311" s="128">
        <v>22</v>
      </c>
      <c r="C311" s="129"/>
      <c r="D311" s="129"/>
      <c r="E311" s="130"/>
      <c r="F311" s="131">
        <v>47</v>
      </c>
      <c r="G311" s="129"/>
      <c r="H311" s="129"/>
      <c r="I311" s="132"/>
    </row>
    <row r="312" spans="1:15" ht="24" customHeight="1" x14ac:dyDescent="0.15">
      <c r="B312" s="128">
        <v>23</v>
      </c>
      <c r="C312" s="129"/>
      <c r="D312" s="129"/>
      <c r="E312" s="130"/>
      <c r="F312" s="131">
        <v>48</v>
      </c>
      <c r="G312" s="129"/>
      <c r="H312" s="129"/>
      <c r="I312" s="132"/>
      <c r="K312" s="110" t="s">
        <v>25</v>
      </c>
      <c r="L312" s="110" t="s">
        <v>14</v>
      </c>
      <c r="M312" s="133">
        <f>G314-M313</f>
        <v>0</v>
      </c>
      <c r="N312" s="134">
        <v>210</v>
      </c>
      <c r="O312" s="134">
        <f>M312*N312</f>
        <v>0</v>
      </c>
    </row>
    <row r="313" spans="1:15" ht="24" customHeight="1" x14ac:dyDescent="0.15">
      <c r="B313" s="128">
        <v>24</v>
      </c>
      <c r="C313" s="129"/>
      <c r="D313" s="129"/>
      <c r="E313" s="130"/>
      <c r="F313" s="131">
        <v>49</v>
      </c>
      <c r="G313" s="129"/>
      <c r="H313" s="129"/>
      <c r="I313" s="132"/>
      <c r="L313" s="110" t="s">
        <v>13</v>
      </c>
      <c r="M313" s="133">
        <f>COUNTIF(E290:E314:I290:I313,"〇")</f>
        <v>0</v>
      </c>
      <c r="N313" s="134">
        <v>180</v>
      </c>
      <c r="O313" s="134">
        <f>M313*N313</f>
        <v>0</v>
      </c>
    </row>
    <row r="314" spans="1:15" ht="24" customHeight="1" thickBot="1" x14ac:dyDescent="0.2">
      <c r="B314" s="135">
        <v>25</v>
      </c>
      <c r="C314" s="136"/>
      <c r="D314" s="136"/>
      <c r="E314" s="137"/>
      <c r="F314" s="138" t="s">
        <v>11</v>
      </c>
      <c r="G314" s="103">
        <f>COUNTA(C290:C314,G290:G313)</f>
        <v>0</v>
      </c>
      <c r="H314" s="104"/>
      <c r="I314" s="105"/>
      <c r="N314" s="109" t="s">
        <v>29</v>
      </c>
      <c r="O314" s="134">
        <f>SUM(O312:O313)</f>
        <v>0</v>
      </c>
    </row>
    <row r="315" spans="1:15" ht="22.5" customHeight="1" x14ac:dyDescent="0.15">
      <c r="B315" s="139"/>
      <c r="C315" s="107"/>
      <c r="D315" s="107"/>
      <c r="E315" s="139"/>
      <c r="F315" s="126"/>
      <c r="G315" s="106"/>
      <c r="H315" s="107"/>
      <c r="I315" s="108"/>
    </row>
    <row r="316" spans="1:15" ht="13.5" customHeight="1" x14ac:dyDescent="0.15"/>
    <row r="317" spans="1:15" x14ac:dyDescent="0.15">
      <c r="A317" s="169" t="s">
        <v>28</v>
      </c>
      <c r="B317" s="159" t="s">
        <v>1</v>
      </c>
      <c r="C317" s="159"/>
      <c r="D317" s="159"/>
    </row>
    <row r="318" spans="1:15" ht="18.75" customHeight="1" x14ac:dyDescent="0.15">
      <c r="A318" s="169"/>
      <c r="B318" s="160" t="s">
        <v>2</v>
      </c>
      <c r="C318" s="160"/>
      <c r="D318" s="160"/>
      <c r="E318" s="160"/>
      <c r="F318" s="160"/>
      <c r="G318" s="160"/>
      <c r="H318" s="160"/>
      <c r="I318" s="160"/>
    </row>
    <row r="319" spans="1:15" ht="18.75" customHeight="1" x14ac:dyDescent="0.15">
      <c r="A319" s="169"/>
      <c r="B319" s="160"/>
      <c r="C319" s="160"/>
      <c r="D319" s="160"/>
      <c r="E319" s="160"/>
      <c r="F319" s="160"/>
      <c r="G319" s="160"/>
      <c r="H319" s="160"/>
      <c r="I319" s="160"/>
    </row>
    <row r="320" spans="1:15" ht="18.75" customHeight="1" x14ac:dyDescent="0.15">
      <c r="G320" s="123" t="s">
        <v>3</v>
      </c>
      <c r="I320" s="124" t="s">
        <v>4</v>
      </c>
    </row>
    <row r="321" spans="1:9" ht="18.75" customHeight="1" x14ac:dyDescent="0.15">
      <c r="F321" s="161" t="s">
        <v>5</v>
      </c>
      <c r="G321" s="161"/>
      <c r="H321" s="125"/>
      <c r="I321" s="124" t="s">
        <v>6</v>
      </c>
    </row>
    <row r="322" spans="1:9" ht="18.75" customHeight="1" thickBot="1" x14ac:dyDescent="0.2">
      <c r="F322" s="126"/>
      <c r="G322" s="126"/>
    </row>
    <row r="323" spans="1:9" s="127" customFormat="1" ht="22.5" customHeight="1" x14ac:dyDescent="0.15">
      <c r="A323" s="142"/>
      <c r="B323" s="98" t="s">
        <v>7</v>
      </c>
      <c r="C323" s="99" t="s">
        <v>8</v>
      </c>
      <c r="D323" s="99" t="s">
        <v>9</v>
      </c>
      <c r="E323" s="100" t="s">
        <v>10</v>
      </c>
      <c r="F323" s="101" t="s">
        <v>7</v>
      </c>
      <c r="G323" s="99" t="s">
        <v>8</v>
      </c>
      <c r="H323" s="99" t="s">
        <v>9</v>
      </c>
      <c r="I323" s="102" t="s">
        <v>10</v>
      </c>
    </row>
    <row r="324" spans="1:9" ht="24" customHeight="1" x14ac:dyDescent="0.15">
      <c r="B324" s="128">
        <v>1</v>
      </c>
      <c r="C324" s="129"/>
      <c r="D324" s="129"/>
      <c r="E324" s="130"/>
      <c r="F324" s="131">
        <v>26</v>
      </c>
      <c r="G324" s="129"/>
      <c r="H324" s="129"/>
      <c r="I324" s="132"/>
    </row>
    <row r="325" spans="1:9" ht="24" customHeight="1" x14ac:dyDescent="0.15">
      <c r="B325" s="128">
        <v>2</v>
      </c>
      <c r="C325" s="129"/>
      <c r="D325" s="129"/>
      <c r="E325" s="130"/>
      <c r="F325" s="131">
        <v>27</v>
      </c>
      <c r="G325" s="129"/>
      <c r="H325" s="129"/>
      <c r="I325" s="132"/>
    </row>
    <row r="326" spans="1:9" ht="24" customHeight="1" x14ac:dyDescent="0.15">
      <c r="B326" s="128">
        <v>3</v>
      </c>
      <c r="C326" s="129"/>
      <c r="D326" s="129"/>
      <c r="E326" s="130"/>
      <c r="F326" s="131">
        <v>28</v>
      </c>
      <c r="G326" s="129"/>
      <c r="H326" s="129"/>
      <c r="I326" s="132"/>
    </row>
    <row r="327" spans="1:9" ht="24" customHeight="1" x14ac:dyDescent="0.15">
      <c r="B327" s="128">
        <v>4</v>
      </c>
      <c r="C327" s="129"/>
      <c r="D327" s="129"/>
      <c r="E327" s="130"/>
      <c r="F327" s="131">
        <v>29</v>
      </c>
      <c r="G327" s="129"/>
      <c r="H327" s="129"/>
      <c r="I327" s="132"/>
    </row>
    <row r="328" spans="1:9" ht="24" customHeight="1" x14ac:dyDescent="0.15">
      <c r="B328" s="128">
        <v>5</v>
      </c>
      <c r="C328" s="129"/>
      <c r="D328" s="129"/>
      <c r="E328" s="130"/>
      <c r="F328" s="131">
        <v>30</v>
      </c>
      <c r="G328" s="129"/>
      <c r="H328" s="129"/>
      <c r="I328" s="132"/>
    </row>
    <row r="329" spans="1:9" ht="24" customHeight="1" x14ac:dyDescent="0.15">
      <c r="B329" s="128">
        <v>6</v>
      </c>
      <c r="C329" s="129"/>
      <c r="D329" s="129"/>
      <c r="E329" s="130"/>
      <c r="F329" s="131">
        <v>31</v>
      </c>
      <c r="G329" s="129"/>
      <c r="H329" s="129"/>
      <c r="I329" s="132"/>
    </row>
    <row r="330" spans="1:9" ht="24" customHeight="1" x14ac:dyDescent="0.15">
      <c r="B330" s="128">
        <v>7</v>
      </c>
      <c r="C330" s="129"/>
      <c r="D330" s="129"/>
      <c r="E330" s="130"/>
      <c r="F330" s="131">
        <v>32</v>
      </c>
      <c r="G330" s="129"/>
      <c r="H330" s="129"/>
      <c r="I330" s="132"/>
    </row>
    <row r="331" spans="1:9" ht="24" customHeight="1" x14ac:dyDescent="0.15">
      <c r="B331" s="128">
        <v>8</v>
      </c>
      <c r="C331" s="129"/>
      <c r="D331" s="129"/>
      <c r="E331" s="130"/>
      <c r="F331" s="131">
        <v>33</v>
      </c>
      <c r="G331" s="129"/>
      <c r="H331" s="129"/>
      <c r="I331" s="132"/>
    </row>
    <row r="332" spans="1:9" ht="24" customHeight="1" x14ac:dyDescent="0.15">
      <c r="B332" s="128">
        <v>9</v>
      </c>
      <c r="C332" s="129"/>
      <c r="D332" s="129"/>
      <c r="E332" s="130"/>
      <c r="F332" s="131">
        <v>34</v>
      </c>
      <c r="G332" s="129"/>
      <c r="H332" s="129"/>
      <c r="I332" s="132"/>
    </row>
    <row r="333" spans="1:9" ht="24" customHeight="1" x14ac:dyDescent="0.15">
      <c r="B333" s="128">
        <v>10</v>
      </c>
      <c r="C333" s="129"/>
      <c r="D333" s="129"/>
      <c r="E333" s="130"/>
      <c r="F333" s="131">
        <v>35</v>
      </c>
      <c r="G333" s="129"/>
      <c r="H333" s="129"/>
      <c r="I333" s="132"/>
    </row>
    <row r="334" spans="1:9" ht="24" customHeight="1" x14ac:dyDescent="0.15">
      <c r="B334" s="128">
        <v>11</v>
      </c>
      <c r="C334" s="129"/>
      <c r="D334" s="129"/>
      <c r="E334" s="130"/>
      <c r="F334" s="131">
        <v>36</v>
      </c>
      <c r="G334" s="129"/>
      <c r="H334" s="129"/>
      <c r="I334" s="132"/>
    </row>
    <row r="335" spans="1:9" ht="24" customHeight="1" x14ac:dyDescent="0.15">
      <c r="B335" s="128">
        <v>12</v>
      </c>
      <c r="C335" s="129"/>
      <c r="D335" s="129"/>
      <c r="E335" s="130"/>
      <c r="F335" s="131">
        <v>37</v>
      </c>
      <c r="G335" s="129"/>
      <c r="H335" s="129"/>
      <c r="I335" s="132"/>
    </row>
    <row r="336" spans="1:9" ht="24" customHeight="1" x14ac:dyDescent="0.15">
      <c r="B336" s="128">
        <v>13</v>
      </c>
      <c r="C336" s="129"/>
      <c r="D336" s="129"/>
      <c r="E336" s="130"/>
      <c r="F336" s="131">
        <v>38</v>
      </c>
      <c r="G336" s="129"/>
      <c r="H336" s="129"/>
      <c r="I336" s="132"/>
    </row>
    <row r="337" spans="2:15" ht="24" customHeight="1" x14ac:dyDescent="0.15">
      <c r="B337" s="128">
        <v>14</v>
      </c>
      <c r="C337" s="129"/>
      <c r="D337" s="129"/>
      <c r="E337" s="130"/>
      <c r="F337" s="131">
        <v>39</v>
      </c>
      <c r="G337" s="129"/>
      <c r="H337" s="129"/>
      <c r="I337" s="132"/>
    </row>
    <row r="338" spans="2:15" ht="24" customHeight="1" x14ac:dyDescent="0.15">
      <c r="B338" s="128">
        <v>15</v>
      </c>
      <c r="C338" s="129"/>
      <c r="D338" s="129"/>
      <c r="E338" s="130"/>
      <c r="F338" s="131">
        <v>40</v>
      </c>
      <c r="G338" s="129"/>
      <c r="H338" s="129"/>
      <c r="I338" s="132"/>
    </row>
    <row r="339" spans="2:15" ht="24" customHeight="1" x14ac:dyDescent="0.15">
      <c r="B339" s="128">
        <v>16</v>
      </c>
      <c r="C339" s="129"/>
      <c r="D339" s="129"/>
      <c r="E339" s="130"/>
      <c r="F339" s="131">
        <v>41</v>
      </c>
      <c r="G339" s="129"/>
      <c r="H339" s="129"/>
      <c r="I339" s="132"/>
    </row>
    <row r="340" spans="2:15" ht="24" customHeight="1" x14ac:dyDescent="0.15">
      <c r="B340" s="128">
        <v>17</v>
      </c>
      <c r="C340" s="129"/>
      <c r="D340" s="129"/>
      <c r="E340" s="130"/>
      <c r="F340" s="131">
        <v>42</v>
      </c>
      <c r="G340" s="129"/>
      <c r="H340" s="129"/>
      <c r="I340" s="132"/>
    </row>
    <row r="341" spans="2:15" ht="24" customHeight="1" x14ac:dyDescent="0.15">
      <c r="B341" s="128">
        <v>18</v>
      </c>
      <c r="C341" s="129"/>
      <c r="D341" s="129"/>
      <c r="E341" s="130"/>
      <c r="F341" s="131">
        <v>43</v>
      </c>
      <c r="G341" s="129"/>
      <c r="H341" s="129"/>
      <c r="I341" s="132"/>
    </row>
    <row r="342" spans="2:15" ht="24" customHeight="1" x14ac:dyDescent="0.15">
      <c r="B342" s="128">
        <v>19</v>
      </c>
      <c r="C342" s="129"/>
      <c r="D342" s="129"/>
      <c r="E342" s="130"/>
      <c r="F342" s="131">
        <v>44</v>
      </c>
      <c r="G342" s="129"/>
      <c r="H342" s="129"/>
      <c r="I342" s="132"/>
    </row>
    <row r="343" spans="2:15" ht="24" customHeight="1" x14ac:dyDescent="0.15">
      <c r="B343" s="128">
        <v>20</v>
      </c>
      <c r="C343" s="129"/>
      <c r="D343" s="129"/>
      <c r="E343" s="130"/>
      <c r="F343" s="131">
        <v>45</v>
      </c>
      <c r="G343" s="129"/>
      <c r="H343" s="129"/>
      <c r="I343" s="132"/>
    </row>
    <row r="344" spans="2:15" ht="24" customHeight="1" x14ac:dyDescent="0.15">
      <c r="B344" s="128">
        <v>21</v>
      </c>
      <c r="C344" s="129"/>
      <c r="D344" s="129"/>
      <c r="E344" s="130"/>
      <c r="F344" s="131">
        <v>46</v>
      </c>
      <c r="G344" s="129"/>
      <c r="H344" s="129"/>
      <c r="I344" s="132"/>
    </row>
    <row r="345" spans="2:15" ht="24" customHeight="1" x14ac:dyDescent="0.15">
      <c r="B345" s="128">
        <v>22</v>
      </c>
      <c r="C345" s="129"/>
      <c r="D345" s="129"/>
      <c r="E345" s="130"/>
      <c r="F345" s="131">
        <v>47</v>
      </c>
      <c r="G345" s="129"/>
      <c r="H345" s="129"/>
      <c r="I345" s="132"/>
    </row>
    <row r="346" spans="2:15" ht="24" customHeight="1" x14ac:dyDescent="0.15">
      <c r="B346" s="128">
        <v>23</v>
      </c>
      <c r="C346" s="129"/>
      <c r="D346" s="129"/>
      <c r="E346" s="130"/>
      <c r="F346" s="131">
        <v>48</v>
      </c>
      <c r="G346" s="129"/>
      <c r="H346" s="129"/>
      <c r="I346" s="132"/>
      <c r="K346" s="110" t="s">
        <v>27</v>
      </c>
      <c r="L346" s="110" t="s">
        <v>14</v>
      </c>
      <c r="M346" s="133">
        <f>G348-M347</f>
        <v>0</v>
      </c>
      <c r="N346" s="134">
        <v>210</v>
      </c>
      <c r="O346" s="134">
        <f>M346*N346</f>
        <v>0</v>
      </c>
    </row>
    <row r="347" spans="2:15" ht="24" customHeight="1" x14ac:dyDescent="0.15">
      <c r="B347" s="128">
        <v>24</v>
      </c>
      <c r="C347" s="129"/>
      <c r="D347" s="129"/>
      <c r="E347" s="130"/>
      <c r="F347" s="131">
        <v>49</v>
      </c>
      <c r="G347" s="129"/>
      <c r="H347" s="129"/>
      <c r="I347" s="132"/>
      <c r="L347" s="110" t="s">
        <v>13</v>
      </c>
      <c r="M347" s="133">
        <f>COUNTIF(E324:E348:I324:I347,"〇")</f>
        <v>0</v>
      </c>
      <c r="N347" s="134">
        <v>180</v>
      </c>
      <c r="O347" s="134">
        <f>M347*N347</f>
        <v>0</v>
      </c>
    </row>
    <row r="348" spans="2:15" ht="24" customHeight="1" thickBot="1" x14ac:dyDescent="0.2">
      <c r="B348" s="135">
        <v>25</v>
      </c>
      <c r="C348" s="136"/>
      <c r="D348" s="136"/>
      <c r="E348" s="137"/>
      <c r="F348" s="138" t="s">
        <v>11</v>
      </c>
      <c r="G348" s="103">
        <f>COUNTA(C324:C348,G324:G347)</f>
        <v>0</v>
      </c>
      <c r="H348" s="104"/>
      <c r="I348" s="105"/>
      <c r="N348" s="109" t="s">
        <v>29</v>
      </c>
      <c r="O348" s="134">
        <f>SUM(O346:O347)</f>
        <v>0</v>
      </c>
    </row>
    <row r="349" spans="2:15" ht="22.5" customHeight="1" x14ac:dyDescent="0.15">
      <c r="B349" s="139"/>
      <c r="C349" s="107"/>
      <c r="D349" s="107"/>
      <c r="E349" s="139"/>
      <c r="F349" s="126"/>
      <c r="G349" s="106"/>
      <c r="H349" s="107"/>
      <c r="I349" s="108"/>
    </row>
  </sheetData>
  <mergeCells count="49">
    <mergeCell ref="A45:A47"/>
    <mergeCell ref="A215:A217"/>
    <mergeCell ref="F219:G219"/>
    <mergeCell ref="F321:G321"/>
    <mergeCell ref="A249:A251"/>
    <mergeCell ref="A283:A285"/>
    <mergeCell ref="B283:D283"/>
    <mergeCell ref="B284:I285"/>
    <mergeCell ref="F287:G287"/>
    <mergeCell ref="A317:A319"/>
    <mergeCell ref="B317:D317"/>
    <mergeCell ref="B318:I319"/>
    <mergeCell ref="B250:I251"/>
    <mergeCell ref="F253:G253"/>
    <mergeCell ref="A79:A81"/>
    <mergeCell ref="A113:A115"/>
    <mergeCell ref="A147:A149"/>
    <mergeCell ref="A181:A183"/>
    <mergeCell ref="F83:G83"/>
    <mergeCell ref="B113:D113"/>
    <mergeCell ref="B114:I115"/>
    <mergeCell ref="F117:G117"/>
    <mergeCell ref="B79:D79"/>
    <mergeCell ref="B80:I81"/>
    <mergeCell ref="B45:D45"/>
    <mergeCell ref="B46:I47"/>
    <mergeCell ref="F49:G49"/>
    <mergeCell ref="F15:G15"/>
    <mergeCell ref="C2:E2"/>
    <mergeCell ref="A4:B4"/>
    <mergeCell ref="D4:H4"/>
    <mergeCell ref="A7:B7"/>
    <mergeCell ref="A11:A13"/>
    <mergeCell ref="A6:C6"/>
    <mergeCell ref="C8:D8"/>
    <mergeCell ref="G7:H7"/>
    <mergeCell ref="B11:D11"/>
    <mergeCell ref="B12:I13"/>
    <mergeCell ref="A8:B8"/>
    <mergeCell ref="A2:B2"/>
    <mergeCell ref="B249:D249"/>
    <mergeCell ref="B147:D147"/>
    <mergeCell ref="B148:I149"/>
    <mergeCell ref="F151:G151"/>
    <mergeCell ref="B181:D181"/>
    <mergeCell ref="B182:I183"/>
    <mergeCell ref="B215:D215"/>
    <mergeCell ref="B216:I217"/>
    <mergeCell ref="F185:G185"/>
  </mergeCells>
  <phoneticPr fontId="20"/>
  <conditionalFormatting sqref="C18:D42 G19:G42 G18:H18 H19:H41 H15 D6:E6 C7:C8">
    <cfRule type="notContainsBlanks" dxfId="14" priority="14">
      <formula>LEN(TRIM(C6))&gt;0</formula>
    </cfRule>
  </conditionalFormatting>
  <conditionalFormatting sqref="C120:D144 G121:G144 G120:H120 H121:H143 H117">
    <cfRule type="notContainsBlanks" dxfId="13" priority="11">
      <formula>LEN(TRIM(C117))&gt;0</formula>
    </cfRule>
  </conditionalFormatting>
  <conditionalFormatting sqref="C256:D280 G257:G280 G256:H256 H257:H279 H253">
    <cfRule type="notContainsBlanks" dxfId="12" priority="7">
      <formula>LEN(TRIM(C253))&gt;0</formula>
    </cfRule>
  </conditionalFormatting>
  <conditionalFormatting sqref="C52:D76 G53:G76 G52:H52 H53:H75 H49">
    <cfRule type="notContainsBlanks" dxfId="11" priority="13">
      <formula>LEN(TRIM(C49))&gt;0</formula>
    </cfRule>
  </conditionalFormatting>
  <conditionalFormatting sqref="C86:D110 G87:G110 G86:H86 H87:H109 H83">
    <cfRule type="notContainsBlanks" dxfId="10" priority="12">
      <formula>LEN(TRIM(C83))&gt;0</formula>
    </cfRule>
  </conditionalFormatting>
  <conditionalFormatting sqref="C154:D178 G155:G178 G154:H154 H155:H177 H151">
    <cfRule type="notContainsBlanks" dxfId="9" priority="10">
      <formula>LEN(TRIM(C151))&gt;0</formula>
    </cfRule>
  </conditionalFormatting>
  <conditionalFormatting sqref="C188:D212 G189:G212 G188:H188 H189:H211 H185">
    <cfRule type="notContainsBlanks" dxfId="8" priority="9">
      <formula>LEN(TRIM(C185))&gt;0</formula>
    </cfRule>
  </conditionalFormatting>
  <conditionalFormatting sqref="C222:D246 G223:G246 G222:H222 H223:H245 H219">
    <cfRule type="notContainsBlanks" dxfId="7" priority="8">
      <formula>LEN(TRIM(C219))&gt;0</formula>
    </cfRule>
  </conditionalFormatting>
  <conditionalFormatting sqref="C324:D348 G325:G348 G324:H324 H325:H347 H321">
    <cfRule type="notContainsBlanks" dxfId="6" priority="5">
      <formula>LEN(TRIM(C321))&gt;0</formula>
    </cfRule>
  </conditionalFormatting>
  <conditionalFormatting sqref="C290:D314 G291:G314 G290:H290 H291:H313 H287">
    <cfRule type="notContainsBlanks" dxfId="5" priority="6">
      <formula>LEN(TRIM(C287))&gt;0</formula>
    </cfRule>
  </conditionalFormatting>
  <conditionalFormatting sqref="G2:G3 C2:E3 C5:E5 C4 G5 C9:E9 G9">
    <cfRule type="notContainsBlanks" dxfId="4" priority="3">
      <formula>LEN(TRIM(C2))&gt;0</formula>
    </cfRule>
  </conditionalFormatting>
  <conditionalFormatting sqref="G8">
    <cfRule type="notContainsBlanks" dxfId="3" priority="2">
      <formula>LEN(TRIM(G8))&gt;0</formula>
    </cfRule>
  </conditionalFormatting>
  <conditionalFormatting sqref="D4:H4">
    <cfRule type="notContainsBlanks" dxfId="2" priority="1">
      <formula>LEN(TRIM(D4))&gt;0</formula>
    </cfRule>
  </conditionalFormatting>
  <dataValidations count="3">
    <dataValidation type="list" allowBlank="1" showInputMessage="1" showErrorMessage="1" sqref="E18:E42 I18:I41 E52:E76 I52:I75 E86:E110 I86:I110 E120:E144 I120:I143 E154:E178 I154:I177 E188:E212 I188:I211 E222:E246 I222:I245 E256:E280 I256:I279 E290:E314 I290:I313 E324:E348 I324:I347" xr:uid="{00000000-0002-0000-0100-000000000000}">
      <formula1>$R$17:$R$18</formula1>
    </dataValidation>
    <dataValidation type="list" allowBlank="1" showInputMessage="1" showErrorMessage="1" sqref="G2:G3 G5" xr:uid="{00000000-0002-0000-0100-000001000000}">
      <formula1>$S$17:$S$21</formula1>
    </dataValidation>
    <dataValidation type="custom" allowBlank="1" showInputMessage="1" showErrorMessage="1" error="半角で入力してください。" sqref="G8" xr:uid="{00000000-0002-0000-0100-000002000000}">
      <formula1>LEN(G8)=LENB(G8)</formula1>
    </dataValidation>
  </dataValidations>
  <pageMargins left="0.7" right="0.7" top="0.75" bottom="0.75" header="0.3" footer="0.3"/>
  <pageSetup paperSize="9" orientation="portrait" r:id="rId1"/>
  <rowBreaks count="9" manualBreakCount="9">
    <brk id="43" min="1" max="8" man="1"/>
    <brk id="77" min="1" max="8" man="1"/>
    <brk id="111" min="1" max="8" man="1"/>
    <brk id="145" min="1" max="8" man="1"/>
    <brk id="179" min="1" max="8" man="1"/>
    <brk id="213" min="1" max="8" man="1"/>
    <brk id="247" min="1" max="8" man="1"/>
    <brk id="281" min="1" max="8" man="1"/>
    <brk id="315" min="1" max="8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F23"/>
  <sheetViews>
    <sheetView view="pageBreakPreview" zoomScale="85" zoomScaleNormal="100" zoomScaleSheetLayoutView="85" zoomScalePageLayoutView="70" workbookViewId="0">
      <selection activeCell="B1" sqref="B1"/>
    </sheetView>
  </sheetViews>
  <sheetFormatPr defaultRowHeight="14.25" x14ac:dyDescent="0.15"/>
  <cols>
    <col min="1" max="1" width="9" style="70" customWidth="1"/>
    <col min="2" max="2" width="4.375" style="70" customWidth="1"/>
    <col min="3" max="3" width="28.125" style="70" customWidth="1"/>
    <col min="4" max="4" width="20.375" style="70" customWidth="1"/>
    <col min="5" max="5" width="27.125" style="70" customWidth="1"/>
    <col min="6" max="6" width="4.625" style="70" customWidth="1"/>
    <col min="7" max="16384" width="9" style="70"/>
  </cols>
  <sheetData>
    <row r="3" spans="3:6" ht="16.5" x14ac:dyDescent="0.15">
      <c r="C3" s="177" t="s">
        <v>33</v>
      </c>
      <c r="D3" s="177"/>
      <c r="E3" s="177"/>
      <c r="F3" s="83"/>
    </row>
    <row r="4" spans="3:6" ht="16.5" x14ac:dyDescent="0.15">
      <c r="C4" s="84"/>
      <c r="D4" s="84"/>
      <c r="E4" s="84"/>
      <c r="F4" s="83"/>
    </row>
    <row r="5" spans="3:6" ht="22.5" customHeight="1" x14ac:dyDescent="0.15">
      <c r="C5" s="84"/>
      <c r="D5" s="85" t="s">
        <v>40</v>
      </c>
      <c r="E5" s="86">
        <f>D19-E6</f>
        <v>0</v>
      </c>
      <c r="F5" s="83"/>
    </row>
    <row r="6" spans="3:6" ht="22.5" customHeight="1" x14ac:dyDescent="0.15">
      <c r="D6" s="85" t="s">
        <v>41</v>
      </c>
      <c r="E6" s="86">
        <f>COUNTIF('加入者名簿(入力シート)'!B:I,"〇")</f>
        <v>0</v>
      </c>
    </row>
    <row r="7" spans="3:6" ht="14.25" customHeight="1" x14ac:dyDescent="0.15"/>
    <row r="8" spans="3:6" ht="31.5" customHeight="1" x14ac:dyDescent="0.15">
      <c r="C8" s="87" t="s">
        <v>30</v>
      </c>
      <c r="D8" s="88" t="s">
        <v>31</v>
      </c>
      <c r="E8" s="89" t="s">
        <v>32</v>
      </c>
    </row>
    <row r="9" spans="3:6" ht="31.5" customHeight="1" x14ac:dyDescent="0.15">
      <c r="C9" s="90">
        <f>'加入者名簿(入力シート)'!H15</f>
        <v>0</v>
      </c>
      <c r="D9" s="91">
        <f>'加入者名簿(入力シート)'!G42</f>
        <v>0</v>
      </c>
      <c r="E9" s="92">
        <f>'加入者名簿(入力シート)'!O42</f>
        <v>0</v>
      </c>
    </row>
    <row r="10" spans="3:6" ht="31.5" customHeight="1" x14ac:dyDescent="0.15">
      <c r="C10" s="90">
        <f>'加入者名簿(入力シート)'!H49</f>
        <v>0</v>
      </c>
      <c r="D10" s="91">
        <f>'加入者名簿(入力シート)'!G76</f>
        <v>0</v>
      </c>
      <c r="E10" s="92">
        <f>'加入者名簿(入力シート)'!O76</f>
        <v>0</v>
      </c>
    </row>
    <row r="11" spans="3:6" ht="31.5" customHeight="1" x14ac:dyDescent="0.15">
      <c r="C11" s="90">
        <f>'加入者名簿(入力シート)'!H83</f>
        <v>0</v>
      </c>
      <c r="D11" s="91">
        <f>'加入者名簿(入力シート)'!G110</f>
        <v>0</v>
      </c>
      <c r="E11" s="92">
        <f>'加入者名簿(入力シート)'!O110</f>
        <v>0</v>
      </c>
    </row>
    <row r="12" spans="3:6" ht="31.5" customHeight="1" x14ac:dyDescent="0.15">
      <c r="C12" s="90">
        <f>'加入者名簿(入力シート)'!H117</f>
        <v>0</v>
      </c>
      <c r="D12" s="91">
        <f>'加入者名簿(入力シート)'!G144</f>
        <v>0</v>
      </c>
      <c r="E12" s="92">
        <f>'加入者名簿(入力シート)'!O144</f>
        <v>0</v>
      </c>
    </row>
    <row r="13" spans="3:6" ht="31.5" customHeight="1" x14ac:dyDescent="0.15">
      <c r="C13" s="90">
        <f>'加入者名簿(入力シート)'!H151</f>
        <v>0</v>
      </c>
      <c r="D13" s="91">
        <f>'加入者名簿(入力シート)'!G178</f>
        <v>0</v>
      </c>
      <c r="E13" s="92">
        <f>'加入者名簿(入力シート)'!O178</f>
        <v>0</v>
      </c>
    </row>
    <row r="14" spans="3:6" ht="31.5" customHeight="1" x14ac:dyDescent="0.15">
      <c r="C14" s="90">
        <f>'加入者名簿(入力シート)'!H185</f>
        <v>0</v>
      </c>
      <c r="D14" s="91">
        <f>'加入者名簿(入力シート)'!G212</f>
        <v>0</v>
      </c>
      <c r="E14" s="92">
        <f>'加入者名簿(入力シート)'!O212</f>
        <v>0</v>
      </c>
    </row>
    <row r="15" spans="3:6" ht="31.5" customHeight="1" x14ac:dyDescent="0.15">
      <c r="C15" s="90">
        <f>'加入者名簿(入力シート)'!H219</f>
        <v>0</v>
      </c>
      <c r="D15" s="91">
        <f>'加入者名簿(入力シート)'!G246</f>
        <v>0</v>
      </c>
      <c r="E15" s="92">
        <f>'加入者名簿(入力シート)'!O246</f>
        <v>0</v>
      </c>
    </row>
    <row r="16" spans="3:6" ht="31.5" customHeight="1" x14ac:dyDescent="0.15">
      <c r="C16" s="90">
        <f>'加入者名簿(入力シート)'!H253</f>
        <v>0</v>
      </c>
      <c r="D16" s="91">
        <f>'加入者名簿(入力シート)'!G280</f>
        <v>0</v>
      </c>
      <c r="E16" s="92">
        <f>'加入者名簿(入力シート)'!O280</f>
        <v>0</v>
      </c>
    </row>
    <row r="17" spans="3:5" ht="31.5" customHeight="1" x14ac:dyDescent="0.15">
      <c r="C17" s="90">
        <f>'加入者名簿(入力シート)'!H287</f>
        <v>0</v>
      </c>
      <c r="D17" s="91">
        <f>'加入者名簿(入力シート)'!G314</f>
        <v>0</v>
      </c>
      <c r="E17" s="92">
        <f>'加入者名簿(入力シート)'!O314</f>
        <v>0</v>
      </c>
    </row>
    <row r="18" spans="3:5" ht="31.5" customHeight="1" x14ac:dyDescent="0.15">
      <c r="C18" s="90">
        <f>'加入者名簿(入力シート)'!H321</f>
        <v>0</v>
      </c>
      <c r="D18" s="91">
        <f>'加入者名簿(入力シート)'!G348</f>
        <v>0</v>
      </c>
      <c r="E18" s="92">
        <f>'加入者名簿(入力シート)'!O348</f>
        <v>0</v>
      </c>
    </row>
    <row r="19" spans="3:5" ht="31.5" customHeight="1" x14ac:dyDescent="0.15">
      <c r="C19" s="87" t="s">
        <v>0</v>
      </c>
      <c r="D19" s="93">
        <f>SUM(D9:D17)</f>
        <v>0</v>
      </c>
      <c r="E19" s="94">
        <f>SUM(E9:E18)</f>
        <v>0</v>
      </c>
    </row>
    <row r="22" spans="3:5" ht="20.25" customHeight="1" x14ac:dyDescent="0.15"/>
    <row r="23" spans="3:5" ht="31.5" customHeight="1" x14ac:dyDescent="0.15">
      <c r="D23" s="178" t="str">
        <f>'加入者名簿(入力シート)'!C2&amp;"　"&amp;'加入者名簿(入力シート)'!G2</f>
        <v>　</v>
      </c>
      <c r="E23" s="178"/>
    </row>
  </sheetData>
  <mergeCells count="2">
    <mergeCell ref="C3:E3"/>
    <mergeCell ref="D23:E23"/>
  </mergeCells>
  <phoneticPr fontId="2"/>
  <conditionalFormatting sqref="C9:E18">
    <cfRule type="cellIs" dxfId="1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C77"/>
  <sheetViews>
    <sheetView view="pageBreakPreview" zoomScaleNormal="100" zoomScaleSheetLayoutView="100" workbookViewId="0">
      <selection activeCell="B1" sqref="B1"/>
    </sheetView>
  </sheetViews>
  <sheetFormatPr defaultRowHeight="13.5" x14ac:dyDescent="0.15"/>
  <cols>
    <col min="1" max="53" width="3.125" style="60" customWidth="1"/>
    <col min="54" max="16384" width="9" style="60"/>
  </cols>
  <sheetData>
    <row r="1" spans="2:29" ht="18.75" customHeight="1" x14ac:dyDescent="0.15">
      <c r="B1" s="59" t="s">
        <v>53</v>
      </c>
    </row>
    <row r="2" spans="2:29" ht="18.75" customHeight="1" x14ac:dyDescent="0.15"/>
    <row r="3" spans="2:29" ht="18.75" customHeight="1" x14ac:dyDescent="0.15">
      <c r="C3" s="195" t="s">
        <v>54</v>
      </c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</row>
    <row r="4" spans="2:29" ht="18.75" customHeight="1" x14ac:dyDescent="0.15">
      <c r="C4" s="61"/>
    </row>
    <row r="5" spans="2:29" ht="18.75" customHeight="1" x14ac:dyDescent="0.15">
      <c r="B5" s="62"/>
      <c r="C5" s="63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5"/>
    </row>
    <row r="6" spans="2:29" s="70" customFormat="1" ht="18.75" customHeight="1" x14ac:dyDescent="0.15">
      <c r="B6" s="66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8"/>
      <c r="V6" s="68"/>
      <c r="W6" s="68"/>
      <c r="X6" s="68"/>
      <c r="Y6" s="68"/>
      <c r="Z6" s="68"/>
      <c r="AA6" s="68"/>
      <c r="AB6" s="68"/>
      <c r="AC6" s="69"/>
    </row>
    <row r="7" spans="2:29" s="70" customFormat="1" ht="18.75" customHeight="1" x14ac:dyDescent="0.15">
      <c r="B7" s="66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186" t="s">
        <v>107</v>
      </c>
      <c r="V7" s="186"/>
      <c r="W7" s="186"/>
      <c r="X7" s="186"/>
      <c r="Y7" s="186"/>
      <c r="Z7" s="186"/>
      <c r="AA7" s="186"/>
      <c r="AB7" s="186"/>
      <c r="AC7" s="69"/>
    </row>
    <row r="8" spans="2:29" s="70" customFormat="1" ht="18.75" customHeight="1" x14ac:dyDescent="0.15">
      <c r="B8" s="66"/>
      <c r="C8" s="68" t="s">
        <v>55</v>
      </c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9"/>
    </row>
    <row r="9" spans="2:29" s="70" customFormat="1" ht="18.75" customHeight="1" x14ac:dyDescent="0.15">
      <c r="B9" s="66"/>
      <c r="C9" s="68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200" t="s">
        <v>99</v>
      </c>
      <c r="P9" s="200"/>
      <c r="Q9" s="200"/>
      <c r="R9" s="196" t="str">
        <f>'加入者名簿(入力シート)'!C4&amp;'加入者名簿(入力シート)'!D4</f>
        <v>千葉県流山市</v>
      </c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69"/>
    </row>
    <row r="10" spans="2:29" s="70" customFormat="1" ht="18.75" customHeight="1" x14ac:dyDescent="0.15">
      <c r="B10" s="66"/>
      <c r="C10" s="67"/>
      <c r="D10" s="67"/>
      <c r="E10" s="67"/>
      <c r="F10" s="67"/>
      <c r="G10" s="67"/>
      <c r="H10" s="67"/>
      <c r="I10" s="67"/>
      <c r="J10" s="68" t="s">
        <v>56</v>
      </c>
      <c r="K10" s="67"/>
      <c r="L10" s="67"/>
      <c r="M10" s="67"/>
      <c r="N10" s="67"/>
      <c r="O10" s="67"/>
      <c r="P10" s="67"/>
      <c r="Q10" s="67"/>
      <c r="R10" s="199" t="str">
        <f>'加入者名簿(入力シート)'!C2&amp;'加入者名簿(入力シート)'!G2</f>
        <v/>
      </c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69"/>
    </row>
    <row r="11" spans="2:29" s="70" customFormat="1" ht="18.75" customHeight="1" x14ac:dyDescent="0.15">
      <c r="B11" s="66"/>
      <c r="C11" s="67"/>
      <c r="D11" s="67"/>
      <c r="E11" s="67"/>
      <c r="F11" s="67"/>
      <c r="G11" s="67"/>
      <c r="H11" s="67"/>
      <c r="I11" s="67"/>
      <c r="J11" s="68" t="s">
        <v>57</v>
      </c>
      <c r="K11" s="67"/>
      <c r="L11" s="67"/>
      <c r="M11" s="67"/>
      <c r="N11" s="197">
        <f>'加入者名簿(入力シート)'!C7</f>
        <v>0</v>
      </c>
      <c r="O11" s="197"/>
      <c r="P11" s="197"/>
      <c r="Q11" s="197"/>
      <c r="R11" s="197"/>
      <c r="S11" s="198">
        <f>'加入者名簿(入力シート)'!C8</f>
        <v>0</v>
      </c>
      <c r="T11" s="198"/>
      <c r="U11" s="198"/>
      <c r="V11" s="198"/>
      <c r="W11" s="198"/>
      <c r="X11" s="198"/>
      <c r="Y11" s="198"/>
      <c r="Z11" s="198"/>
      <c r="AA11" s="71"/>
      <c r="AB11" s="67"/>
      <c r="AC11" s="69"/>
    </row>
    <row r="12" spans="2:29" s="70" customFormat="1" ht="18.75" customHeight="1" x14ac:dyDescent="0.15">
      <c r="B12" s="66"/>
      <c r="C12" s="68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9"/>
    </row>
    <row r="13" spans="2:29" s="70" customFormat="1" ht="18.75" customHeight="1" x14ac:dyDescent="0.15">
      <c r="B13" s="66"/>
      <c r="C13" s="186" t="s">
        <v>58</v>
      </c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69"/>
    </row>
    <row r="14" spans="2:29" s="70" customFormat="1" ht="18.75" customHeight="1" x14ac:dyDescent="0.15">
      <c r="B14" s="66"/>
      <c r="C14" s="179" t="s">
        <v>59</v>
      </c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80"/>
    </row>
    <row r="15" spans="2:29" s="70" customFormat="1" ht="18.75" customHeight="1" x14ac:dyDescent="0.15">
      <c r="B15" s="66"/>
      <c r="C15" s="186" t="s">
        <v>60</v>
      </c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69"/>
    </row>
    <row r="16" spans="2:29" s="70" customFormat="1" ht="18.75" customHeight="1" x14ac:dyDescent="0.15">
      <c r="B16" s="66"/>
      <c r="C16" s="179" t="s">
        <v>61</v>
      </c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69"/>
    </row>
    <row r="17" spans="2:29" s="70" customFormat="1" ht="18.75" customHeight="1" x14ac:dyDescent="0.15">
      <c r="B17" s="66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69"/>
    </row>
    <row r="18" spans="2:29" s="70" customFormat="1" ht="18.75" customHeight="1" x14ac:dyDescent="0.15">
      <c r="B18" s="66"/>
      <c r="C18" s="187" t="s">
        <v>62</v>
      </c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69"/>
    </row>
    <row r="19" spans="2:29" s="70" customFormat="1" ht="18.75" customHeight="1" x14ac:dyDescent="0.15">
      <c r="B19" s="66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69"/>
    </row>
    <row r="20" spans="2:29" s="70" customFormat="1" ht="18.75" customHeight="1" x14ac:dyDescent="0.15">
      <c r="B20" s="66"/>
      <c r="C20" s="68" t="s">
        <v>63</v>
      </c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188">
        <f>'加入者名簿(入力シート)'!G8</f>
        <v>0</v>
      </c>
      <c r="W20" s="188"/>
      <c r="X20" s="188"/>
      <c r="Y20" s="188"/>
      <c r="Z20" s="188"/>
      <c r="AA20" s="188"/>
      <c r="AB20" s="74" t="s">
        <v>64</v>
      </c>
      <c r="AC20" s="69"/>
    </row>
    <row r="21" spans="2:29" s="70" customFormat="1" ht="18.75" customHeight="1" x14ac:dyDescent="0.15">
      <c r="B21" s="66"/>
      <c r="C21" s="68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75"/>
      <c r="W21" s="75"/>
      <c r="X21" s="75"/>
      <c r="Y21" s="75"/>
      <c r="Z21" s="75"/>
      <c r="AA21" s="75"/>
      <c r="AB21" s="67"/>
      <c r="AC21" s="69"/>
    </row>
    <row r="22" spans="2:29" s="70" customFormat="1" ht="18.75" customHeight="1" x14ac:dyDescent="0.15">
      <c r="B22" s="66"/>
      <c r="C22" s="68" t="s">
        <v>65</v>
      </c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9"/>
    </row>
    <row r="23" spans="2:29" s="70" customFormat="1" ht="18.75" customHeight="1" x14ac:dyDescent="0.15">
      <c r="B23" s="66"/>
      <c r="C23" s="67"/>
      <c r="D23" s="68" t="s">
        <v>66</v>
      </c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189">
        <f>加入状況表!E5</f>
        <v>0</v>
      </c>
      <c r="W23" s="189"/>
      <c r="X23" s="189"/>
      <c r="Y23" s="189"/>
      <c r="Z23" s="189"/>
      <c r="AA23" s="189"/>
      <c r="AB23" s="74" t="s">
        <v>64</v>
      </c>
      <c r="AC23" s="69"/>
    </row>
    <row r="24" spans="2:29" s="70" customFormat="1" ht="18.75" customHeight="1" x14ac:dyDescent="0.15">
      <c r="B24" s="66"/>
      <c r="C24" s="67"/>
      <c r="D24" s="68" t="s">
        <v>67</v>
      </c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189">
        <f>加入状況表!E6</f>
        <v>0</v>
      </c>
      <c r="W24" s="189"/>
      <c r="X24" s="189"/>
      <c r="Y24" s="189"/>
      <c r="Z24" s="189"/>
      <c r="AA24" s="189"/>
      <c r="AB24" s="74" t="s">
        <v>64</v>
      </c>
      <c r="AC24" s="69"/>
    </row>
    <row r="25" spans="2:29" s="70" customFormat="1" ht="18.75" customHeight="1" x14ac:dyDescent="0.15">
      <c r="B25" s="66"/>
      <c r="C25" s="67"/>
      <c r="D25" s="68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75"/>
      <c r="W25" s="75"/>
      <c r="X25" s="75"/>
      <c r="Y25" s="75"/>
      <c r="Z25" s="75"/>
      <c r="AA25" s="75"/>
      <c r="AB25" s="67"/>
      <c r="AC25" s="69"/>
    </row>
    <row r="26" spans="2:29" s="70" customFormat="1" ht="18.75" customHeight="1" x14ac:dyDescent="0.15">
      <c r="B26" s="66"/>
      <c r="C26" s="68" t="s">
        <v>68</v>
      </c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9"/>
    </row>
    <row r="27" spans="2:29" s="70" customFormat="1" ht="18.75" customHeight="1" x14ac:dyDescent="0.15">
      <c r="B27" s="66"/>
      <c r="C27" s="67"/>
      <c r="D27" s="68" t="s">
        <v>69</v>
      </c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184">
        <f>210*加入申込書!V23</f>
        <v>0</v>
      </c>
      <c r="W27" s="184"/>
      <c r="X27" s="184"/>
      <c r="Y27" s="185">
        <f>350*V23</f>
        <v>0</v>
      </c>
      <c r="Z27" s="185"/>
      <c r="AA27" s="185"/>
      <c r="AB27" s="74" t="s">
        <v>70</v>
      </c>
      <c r="AC27" s="69"/>
    </row>
    <row r="28" spans="2:29" s="70" customFormat="1" ht="18.75" customHeight="1" x14ac:dyDescent="0.15">
      <c r="B28" s="66"/>
      <c r="C28" s="67"/>
      <c r="D28" s="68" t="s">
        <v>71</v>
      </c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181">
        <f>180*V24</f>
        <v>0</v>
      </c>
      <c r="W28" s="181"/>
      <c r="X28" s="181"/>
      <c r="Y28" s="182">
        <f>300*V24</f>
        <v>0</v>
      </c>
      <c r="Z28" s="182"/>
      <c r="AA28" s="182"/>
      <c r="AB28" s="74" t="s">
        <v>70</v>
      </c>
      <c r="AC28" s="69"/>
    </row>
    <row r="29" spans="2:29" s="70" customFormat="1" ht="18.75" customHeight="1" x14ac:dyDescent="0.15">
      <c r="B29" s="66"/>
      <c r="C29" s="68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 t="s">
        <v>72</v>
      </c>
      <c r="V29" s="181">
        <f>SUM(V27:X28)</f>
        <v>0</v>
      </c>
      <c r="W29" s="181"/>
      <c r="X29" s="181"/>
      <c r="Y29" s="182">
        <f>SUM(Y27:AA28)</f>
        <v>0</v>
      </c>
      <c r="Z29" s="182"/>
      <c r="AA29" s="182"/>
      <c r="AB29" s="74" t="s">
        <v>70</v>
      </c>
      <c r="AC29" s="69"/>
    </row>
    <row r="30" spans="2:29" s="70" customFormat="1" ht="18.75" customHeight="1" x14ac:dyDescent="0.15">
      <c r="B30" s="66"/>
      <c r="C30" s="68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75"/>
      <c r="W30" s="75"/>
      <c r="X30" s="75"/>
      <c r="Y30" s="75"/>
      <c r="Z30" s="75"/>
      <c r="AA30" s="75"/>
      <c r="AB30" s="67"/>
      <c r="AC30" s="69"/>
    </row>
    <row r="31" spans="2:29" s="70" customFormat="1" ht="18.75" customHeight="1" x14ac:dyDescent="0.15">
      <c r="B31" s="66"/>
      <c r="C31" s="68" t="s">
        <v>73</v>
      </c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192" t="str">
        <f>U7</f>
        <v>令和8年 5月 31日　</v>
      </c>
      <c r="V31" s="192"/>
      <c r="W31" s="192"/>
      <c r="X31" s="192"/>
      <c r="Y31" s="192"/>
      <c r="Z31" s="192"/>
      <c r="AA31" s="192"/>
      <c r="AB31" s="192"/>
      <c r="AC31" s="69"/>
    </row>
    <row r="32" spans="2:29" s="70" customFormat="1" ht="18.75" customHeight="1" x14ac:dyDescent="0.15">
      <c r="B32" s="66"/>
      <c r="C32" s="68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76"/>
      <c r="V32" s="76"/>
      <c r="W32" s="76"/>
      <c r="X32" s="76"/>
      <c r="Y32" s="76"/>
      <c r="Z32" s="76"/>
      <c r="AA32" s="76"/>
      <c r="AB32" s="76"/>
      <c r="AC32" s="69"/>
    </row>
    <row r="33" spans="2:29" s="70" customFormat="1" ht="18.75" customHeight="1" x14ac:dyDescent="0.15">
      <c r="B33" s="66"/>
      <c r="C33" s="68" t="s">
        <v>74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77" t="s">
        <v>75</v>
      </c>
      <c r="V33" s="193" t="s">
        <v>76</v>
      </c>
      <c r="W33" s="193"/>
      <c r="X33" s="67" t="s">
        <v>77</v>
      </c>
      <c r="Y33" s="67"/>
      <c r="Z33" s="78"/>
      <c r="AA33" s="67"/>
      <c r="AB33" s="67"/>
      <c r="AC33" s="69"/>
    </row>
    <row r="34" spans="2:29" s="70" customFormat="1" ht="18.75" customHeight="1" x14ac:dyDescent="0.15">
      <c r="B34" s="66"/>
      <c r="C34" s="68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71"/>
      <c r="X34" s="71"/>
      <c r="Y34" s="71"/>
      <c r="Z34" s="67"/>
      <c r="AA34" s="67"/>
      <c r="AB34" s="67"/>
      <c r="AC34" s="79"/>
    </row>
    <row r="35" spans="2:29" s="70" customFormat="1" ht="18.75" customHeight="1" x14ac:dyDescent="0.15">
      <c r="B35" s="66"/>
      <c r="C35" s="68" t="s">
        <v>78</v>
      </c>
      <c r="D35" s="67"/>
      <c r="E35" s="67"/>
      <c r="F35" s="67"/>
      <c r="G35" s="67"/>
      <c r="H35" s="67"/>
      <c r="I35" s="67"/>
      <c r="J35" s="67"/>
      <c r="K35" s="67"/>
      <c r="L35" s="67"/>
      <c r="M35" s="194"/>
      <c r="N35" s="194"/>
      <c r="O35" s="74" t="s">
        <v>79</v>
      </c>
      <c r="P35" s="74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9"/>
    </row>
    <row r="36" spans="2:29" s="70" customFormat="1" ht="18.75" customHeight="1" x14ac:dyDescent="0.15">
      <c r="B36" s="66"/>
      <c r="C36" s="67"/>
      <c r="D36" s="68" t="s">
        <v>80</v>
      </c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183"/>
      <c r="W36" s="183"/>
      <c r="X36" s="183"/>
      <c r="Y36" s="183"/>
      <c r="Z36" s="183"/>
      <c r="AA36" s="183"/>
      <c r="AB36" s="74" t="s">
        <v>64</v>
      </c>
      <c r="AC36" s="69"/>
    </row>
    <row r="37" spans="2:29" s="70" customFormat="1" ht="18.75" customHeight="1" x14ac:dyDescent="0.15">
      <c r="B37" s="66"/>
      <c r="C37" s="67"/>
      <c r="D37" s="68" t="s">
        <v>81</v>
      </c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183"/>
      <c r="W37" s="183"/>
      <c r="X37" s="183"/>
      <c r="Y37" s="183"/>
      <c r="Z37" s="183"/>
      <c r="AA37" s="183"/>
      <c r="AB37" s="74" t="s">
        <v>70</v>
      </c>
      <c r="AC37" s="69"/>
    </row>
    <row r="38" spans="2:29" s="70" customFormat="1" ht="18.75" customHeight="1" x14ac:dyDescent="0.15">
      <c r="B38" s="80"/>
      <c r="C38" s="81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82"/>
    </row>
    <row r="39" spans="2:29" ht="15" customHeight="1" x14ac:dyDescent="0.15">
      <c r="B39" s="60" t="s">
        <v>82</v>
      </c>
      <c r="D39" s="60">
        <v>1</v>
      </c>
      <c r="E39" s="190" t="s">
        <v>83</v>
      </c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0"/>
      <c r="Z39" s="190"/>
      <c r="AA39" s="190"/>
      <c r="AB39" s="190"/>
      <c r="AC39" s="190"/>
    </row>
    <row r="40" spans="2:29" ht="15" customHeight="1" x14ac:dyDescent="0.15"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</row>
    <row r="41" spans="2:29" ht="15" customHeight="1" x14ac:dyDescent="0.15">
      <c r="D41" s="60">
        <v>2</v>
      </c>
      <c r="E41" s="191" t="s">
        <v>84</v>
      </c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1"/>
      <c r="Y41" s="191"/>
      <c r="Z41" s="191"/>
      <c r="AA41" s="191"/>
      <c r="AB41" s="191"/>
      <c r="AC41" s="191"/>
    </row>
    <row r="42" spans="2:29" ht="15" customHeight="1" x14ac:dyDescent="0.15">
      <c r="E42" s="191"/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91"/>
      <c r="Z42" s="191"/>
      <c r="AA42" s="191"/>
      <c r="AB42" s="191"/>
      <c r="AC42" s="191"/>
    </row>
    <row r="43" spans="2:29" ht="15" customHeight="1" x14ac:dyDescent="0.15">
      <c r="D43" s="60">
        <v>3</v>
      </c>
      <c r="E43" s="191" t="s">
        <v>85</v>
      </c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</row>
    <row r="44" spans="2:29" ht="15" customHeight="1" x14ac:dyDescent="0.15">
      <c r="E44" s="191"/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1"/>
      <c r="AA44" s="191"/>
      <c r="AB44" s="191"/>
      <c r="AC44" s="191"/>
    </row>
    <row r="45" spans="2:29" ht="15" customHeight="1" x14ac:dyDescent="0.15"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</row>
    <row r="46" spans="2:29" ht="15" customHeight="1" x14ac:dyDescent="0.15"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</row>
    <row r="47" spans="2:29" ht="15" customHeight="1" x14ac:dyDescent="0.15">
      <c r="D47" s="60">
        <v>4</v>
      </c>
      <c r="E47" s="191" t="s">
        <v>86</v>
      </c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</row>
    <row r="48" spans="2:29" s="70" customFormat="1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</sheetData>
  <mergeCells count="30">
    <mergeCell ref="C13:AB13"/>
    <mergeCell ref="C3:AB3"/>
    <mergeCell ref="U7:AB7"/>
    <mergeCell ref="R9:AB9"/>
    <mergeCell ref="N11:R11"/>
    <mergeCell ref="S11:Z11"/>
    <mergeCell ref="R10:AB10"/>
    <mergeCell ref="O9:Q9"/>
    <mergeCell ref="E39:AC40"/>
    <mergeCell ref="E41:AC42"/>
    <mergeCell ref="E43:AC46"/>
    <mergeCell ref="E47:AC47"/>
    <mergeCell ref="U31:AB31"/>
    <mergeCell ref="V33:W33"/>
    <mergeCell ref="M35:N35"/>
    <mergeCell ref="C14:AC14"/>
    <mergeCell ref="V29:X29"/>
    <mergeCell ref="Y29:AA29"/>
    <mergeCell ref="V36:AA36"/>
    <mergeCell ref="V37:AA37"/>
    <mergeCell ref="V27:X27"/>
    <mergeCell ref="V28:X28"/>
    <mergeCell ref="Y27:AA27"/>
    <mergeCell ref="Y28:AA28"/>
    <mergeCell ref="C15:AB15"/>
    <mergeCell ref="C16:AB16"/>
    <mergeCell ref="C18:AB18"/>
    <mergeCell ref="V20:AA20"/>
    <mergeCell ref="V23:AA23"/>
    <mergeCell ref="V24:AA24"/>
  </mergeCells>
  <phoneticPr fontId="2"/>
  <conditionalFormatting sqref="N11:Z11">
    <cfRule type="cellIs" dxfId="0" priority="1" operator="equal">
      <formula>0</formula>
    </cfRule>
  </conditionalFormatting>
  <printOptions horizontalCentered="1"/>
  <pageMargins left="0.43307086614173229" right="0.43307086614173229" top="0.74803149606299213" bottom="0.74803149606299213" header="0.31496062992125984" footer="0.31496062992125984"/>
  <pageSetup paperSize="9" scale="96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4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baseType="lpstr" size="10">
      <vt:lpstr>記入例）加入者名簿</vt:lpstr>
      <vt:lpstr>加入者名簿(入力シート)</vt:lpstr>
      <vt:lpstr>加入状況表</vt:lpstr>
      <vt:lpstr>加入申込書</vt:lpstr>
      <vt:lpstr>'加入者名簿(入力シート)'!Print_Area</vt:lpstr>
      <vt:lpstr>加入状況表!Print_Area</vt:lpstr>
      <vt:lpstr>加入申込書!Print_Area</vt:lpstr>
      <vt:lpstr>'記入例）加入者名簿'!Print_Area</vt:lpstr>
      <vt:lpstr>クラス</vt:lpstr>
      <vt:lpstr>クラス名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2025-04-09T01:39:21Z</cp:lastPrinted>
  <dcterms:created xsi:type="dcterms:W3CDTF">1601-01-01T00:00:00Z</dcterms:created>
  <dcterms:modified xsi:type="dcterms:W3CDTF">2026-03-30T10:24:47Z</dcterms:modified>
</cp:coreProperties>
</file>