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11010" tabRatio="826" activeTab="0"/>
  </bookViews>
  <sheets>
    <sheet name="調査表" sheetId="1" r:id="rId1"/>
  </sheets>
  <definedNames>
    <definedName name="_xlnm.Print_Area" localSheetId="0">'調査表'!$A$1:$Q$85</definedName>
  </definedNames>
  <calcPr fullCalcOnLoad="1"/>
</workbook>
</file>

<file path=xl/sharedStrings.xml><?xml version="1.0" encoding="utf-8"?>
<sst xmlns="http://schemas.openxmlformats.org/spreadsheetml/2006/main" count="40" uniqueCount="23">
  <si>
    <t>年齢別投票者数に関する調査表</t>
  </si>
  <si>
    <t>年齢</t>
  </si>
  <si>
    <t>有権者数</t>
  </si>
  <si>
    <t>投票者数</t>
  </si>
  <si>
    <t>男</t>
  </si>
  <si>
    <t>女</t>
  </si>
  <si>
    <t>計</t>
  </si>
  <si>
    <t>小計</t>
  </si>
  <si>
    <t>小計</t>
  </si>
  <si>
    <t>80～</t>
  </si>
  <si>
    <t>合計</t>
  </si>
  <si>
    <t>投票率</t>
  </si>
  <si>
    <t>投票区名</t>
  </si>
  <si>
    <t>（単位：人、％）</t>
  </si>
  <si>
    <t>市町村名</t>
  </si>
  <si>
    <t>①
当該投票区の特色</t>
  </si>
  <si>
    <t>②
当該投票区の属する
市町村の有権者数
(Ａ)</t>
  </si>
  <si>
    <t>③
当該投票区の属する
市町村の投票者数
(Ｂ)</t>
  </si>
  <si>
    <t>④
当該投票区の属する
市町村の投票率
(Ｂ)/(Ａ)×100</t>
  </si>
  <si>
    <t>流山市</t>
  </si>
  <si>
    <t>全投票区</t>
  </si>
  <si>
    <t>H29.10.22衆議院議員小選挙区選出議員選挙</t>
  </si>
  <si>
    <t>※在外投票を除く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</si>
</sst>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0_ "/>
    <numFmt numFmtId="179" formatCode="#,##0.00_);[Red]\(#,##0.00\)"/>
    <numFmt numFmtId="180" formatCode="#,##0_);\(#,##0\)"/>
  </numFmts>
  <fonts count="42">
    <font>
      <sz val="11"/>
      <color theme="1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7" fillId="0" borderId="0" applyFont="0" applyFill="0" applyBorder="0" applyAlignment="0" applyProtection="0"/>
    <xf numFmtId="0" fontId="7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>
      <alignment/>
      <protection/>
    </xf>
    <xf numFmtId="0" fontId="41" fillId="31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176" fontId="4" fillId="0" borderId="0" xfId="60" applyNumberFormat="1" applyFont="1" applyAlignment="1">
      <alignment vertical="center"/>
      <protection/>
    </xf>
    <xf numFmtId="176" fontId="4" fillId="0" borderId="0" xfId="60" applyNumberFormat="1" applyFont="1" applyAlignment="1">
      <alignment horizontal="center" vertical="center"/>
      <protection/>
    </xf>
    <xf numFmtId="176" fontId="4" fillId="0" borderId="0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/>
      <protection/>
    </xf>
    <xf numFmtId="176" fontId="4" fillId="0" borderId="11" xfId="60" applyNumberFormat="1" applyFont="1" applyBorder="1" applyAlignment="1">
      <alignment vertical="center"/>
      <protection/>
    </xf>
    <xf numFmtId="176" fontId="4" fillId="0" borderId="12" xfId="60" applyNumberFormat="1" applyFont="1" applyBorder="1" applyAlignment="1">
      <alignment vertical="center"/>
      <protection/>
    </xf>
    <xf numFmtId="176" fontId="4" fillId="0" borderId="13" xfId="60" applyNumberFormat="1" applyFont="1" applyBorder="1" applyAlignment="1">
      <alignment vertical="center"/>
      <protection/>
    </xf>
    <xf numFmtId="176" fontId="4" fillId="0" borderId="14" xfId="60" applyNumberFormat="1" applyFont="1" applyBorder="1" applyAlignment="1">
      <alignment vertical="center"/>
      <protection/>
    </xf>
    <xf numFmtId="176" fontId="4" fillId="0" borderId="15" xfId="60" applyNumberFormat="1" applyFont="1" applyBorder="1" applyAlignment="1">
      <alignment horizontal="center" vertical="center"/>
      <protection/>
    </xf>
    <xf numFmtId="176" fontId="4" fillId="0" borderId="11" xfId="60" applyNumberFormat="1" applyFont="1" applyBorder="1" applyAlignment="1">
      <alignment horizontal="center" vertical="center"/>
      <protection/>
    </xf>
    <xf numFmtId="176" fontId="4" fillId="0" borderId="16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7" fontId="4" fillId="0" borderId="15" xfId="60" applyNumberFormat="1" applyFont="1" applyBorder="1" applyAlignment="1">
      <alignment vertical="center"/>
      <protection/>
    </xf>
    <xf numFmtId="177" fontId="4" fillId="0" borderId="10" xfId="60" applyNumberFormat="1" applyFont="1" applyBorder="1" applyAlignment="1">
      <alignment vertical="center"/>
      <protection/>
    </xf>
    <xf numFmtId="176" fontId="4" fillId="0" borderId="17" xfId="60" applyNumberFormat="1" applyFont="1" applyBorder="1" applyAlignment="1">
      <alignment horizontal="center" vertical="center"/>
      <protection/>
    </xf>
    <xf numFmtId="177" fontId="4" fillId="0" borderId="18" xfId="60" applyNumberFormat="1" applyFont="1" applyBorder="1" applyAlignment="1">
      <alignment vertical="center"/>
      <protection/>
    </xf>
    <xf numFmtId="177" fontId="4" fillId="0" borderId="11" xfId="60" applyNumberFormat="1" applyFont="1" applyBorder="1" applyAlignment="1">
      <alignment vertical="center"/>
      <protection/>
    </xf>
    <xf numFmtId="177" fontId="4" fillId="0" borderId="19" xfId="60" applyNumberFormat="1" applyFont="1" applyBorder="1" applyAlignment="1">
      <alignment vertical="center"/>
      <protection/>
    </xf>
    <xf numFmtId="177" fontId="4" fillId="0" borderId="12" xfId="60" applyNumberFormat="1" applyFont="1" applyBorder="1" applyAlignment="1">
      <alignment vertical="center"/>
      <protection/>
    </xf>
    <xf numFmtId="177" fontId="4" fillId="0" borderId="20" xfId="60" applyNumberFormat="1" applyFont="1" applyBorder="1" applyAlignment="1">
      <alignment vertical="center"/>
      <protection/>
    </xf>
    <xf numFmtId="177" fontId="4" fillId="0" borderId="16" xfId="60" applyNumberFormat="1" applyFont="1" applyBorder="1" applyAlignment="1">
      <alignment vertical="center"/>
      <protection/>
    </xf>
    <xf numFmtId="177" fontId="4" fillId="0" borderId="13" xfId="60" applyNumberFormat="1" applyFont="1" applyBorder="1" applyAlignment="1">
      <alignment vertical="center"/>
      <protection/>
    </xf>
    <xf numFmtId="177" fontId="4" fillId="0" borderId="21" xfId="60" applyNumberFormat="1" applyFont="1" applyBorder="1" applyAlignment="1">
      <alignment vertical="center"/>
      <protection/>
    </xf>
    <xf numFmtId="177" fontId="4" fillId="0" borderId="14" xfId="60" applyNumberFormat="1" applyFont="1" applyBorder="1" applyAlignment="1">
      <alignment vertical="center"/>
      <protection/>
    </xf>
    <xf numFmtId="176" fontId="4" fillId="0" borderId="0" xfId="60" applyNumberFormat="1" applyFont="1" applyAlignment="1">
      <alignment horizontal="right" vertical="center"/>
      <protection/>
    </xf>
    <xf numFmtId="0" fontId="8" fillId="0" borderId="0" xfId="0" applyFont="1" applyBorder="1" applyAlignment="1">
      <alignment horizontal="center" vertical="center" shrinkToFit="1"/>
    </xf>
    <xf numFmtId="177" fontId="4" fillId="0" borderId="17" xfId="60" applyNumberFormat="1" applyFont="1" applyBorder="1" applyAlignment="1">
      <alignment vertical="center"/>
      <protection/>
    </xf>
    <xf numFmtId="176" fontId="4" fillId="32" borderId="15" xfId="60" applyNumberFormat="1" applyFont="1" applyFill="1" applyBorder="1" applyAlignment="1">
      <alignment vertical="center"/>
      <protection/>
    </xf>
    <xf numFmtId="176" fontId="4" fillId="32" borderId="10" xfId="60" applyNumberFormat="1" applyFont="1" applyFill="1" applyBorder="1" applyAlignment="1">
      <alignment vertical="center"/>
      <protection/>
    </xf>
    <xf numFmtId="176" fontId="4" fillId="32" borderId="11" xfId="60" applyNumberFormat="1" applyFont="1" applyFill="1" applyBorder="1" applyAlignment="1">
      <alignment vertical="center"/>
      <protection/>
    </xf>
    <xf numFmtId="176" fontId="4" fillId="32" borderId="12" xfId="60" applyNumberFormat="1" applyFont="1" applyFill="1" applyBorder="1" applyAlignment="1">
      <alignment vertical="center"/>
      <protection/>
    </xf>
    <xf numFmtId="176" fontId="4" fillId="32" borderId="16" xfId="60" applyNumberFormat="1" applyFont="1" applyFill="1" applyBorder="1" applyAlignment="1">
      <alignment vertical="center"/>
      <protection/>
    </xf>
    <xf numFmtId="176" fontId="4" fillId="32" borderId="13" xfId="60" applyNumberFormat="1" applyFont="1" applyFill="1" applyBorder="1" applyAlignment="1">
      <alignment vertical="center"/>
      <protection/>
    </xf>
    <xf numFmtId="176" fontId="4" fillId="32" borderId="14" xfId="60" applyNumberFormat="1" applyFont="1" applyFill="1" applyBorder="1" applyAlignment="1">
      <alignment vertical="center"/>
      <protection/>
    </xf>
    <xf numFmtId="176" fontId="6" fillId="0" borderId="0" xfId="60" applyNumberFormat="1" applyFont="1" applyBorder="1" applyAlignment="1">
      <alignment vertical="center" shrinkToFit="1"/>
      <protection/>
    </xf>
    <xf numFmtId="0" fontId="8" fillId="0" borderId="22" xfId="0" applyFont="1" applyBorder="1" applyAlignment="1">
      <alignment vertical="center" shrinkToFit="1"/>
    </xf>
    <xf numFmtId="176" fontId="4" fillId="0" borderId="17" xfId="60" applyNumberFormat="1" applyFont="1" applyBorder="1" applyAlignment="1">
      <alignment vertical="center" wrapText="1"/>
      <protection/>
    </xf>
    <xf numFmtId="177" fontId="4" fillId="0" borderId="17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 wrapText="1"/>
      <protection/>
    </xf>
    <xf numFmtId="176" fontId="4" fillId="0" borderId="23" xfId="60" applyNumberFormat="1" applyFont="1" applyBorder="1" applyAlignment="1">
      <alignment vertical="center" wrapText="1"/>
      <protection/>
    </xf>
    <xf numFmtId="176" fontId="4" fillId="0" borderId="24" xfId="60" applyNumberFormat="1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176" fontId="4" fillId="32" borderId="10" xfId="60" applyNumberFormat="1" applyFont="1" applyFill="1" applyBorder="1" applyAlignment="1">
      <alignment vertical="center" wrapText="1"/>
      <protection/>
    </xf>
    <xf numFmtId="0" fontId="0" fillId="32" borderId="23" xfId="0" applyFill="1" applyBorder="1" applyAlignment="1">
      <alignment vertical="center" wrapText="1"/>
    </xf>
    <xf numFmtId="0" fontId="0" fillId="32" borderId="24" xfId="0" applyFill="1" applyBorder="1" applyAlignment="1">
      <alignment vertical="center" wrapText="1"/>
    </xf>
    <xf numFmtId="0" fontId="0" fillId="32" borderId="12" xfId="0" applyFill="1" applyBorder="1" applyAlignment="1">
      <alignment vertical="center" wrapText="1"/>
    </xf>
    <xf numFmtId="0" fontId="0" fillId="32" borderId="0" xfId="0" applyFill="1" applyBorder="1" applyAlignment="1">
      <alignment vertical="center" wrapText="1"/>
    </xf>
    <xf numFmtId="0" fontId="0" fillId="32" borderId="22" xfId="0" applyFill="1" applyBorder="1" applyAlignment="1">
      <alignment vertical="center" wrapText="1"/>
    </xf>
    <xf numFmtId="0" fontId="0" fillId="32" borderId="13" xfId="0" applyFill="1" applyBorder="1" applyAlignment="1">
      <alignment vertical="center" wrapText="1"/>
    </xf>
    <xf numFmtId="0" fontId="0" fillId="32" borderId="25" xfId="0" applyFill="1" applyBorder="1" applyAlignment="1">
      <alignment vertical="center" wrapText="1"/>
    </xf>
    <xf numFmtId="0" fontId="0" fillId="32" borderId="26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4" fillId="32" borderId="17" xfId="60" applyNumberFormat="1" applyFont="1" applyFill="1" applyBorder="1" applyAlignment="1">
      <alignment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27" xfId="60" applyNumberFormat="1" applyFont="1" applyBorder="1" applyAlignment="1">
      <alignment horizontal="center" vertical="center"/>
      <protection/>
    </xf>
    <xf numFmtId="176" fontId="4" fillId="0" borderId="28" xfId="60" applyNumberFormat="1" applyFont="1" applyBorder="1" applyAlignment="1">
      <alignment horizontal="center" vertical="center"/>
      <protection/>
    </xf>
    <xf numFmtId="176" fontId="5" fillId="0" borderId="0" xfId="60" applyNumberFormat="1" applyFont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176" fontId="4" fillId="0" borderId="22" xfId="60" applyNumberFormat="1" applyFont="1" applyBorder="1" applyAlignment="1">
      <alignment horizontal="center" vertical="center" shrinkToFit="1"/>
      <protection/>
    </xf>
    <xf numFmtId="0" fontId="0" fillId="0" borderId="20" xfId="0" applyBorder="1" applyAlignment="1">
      <alignment horizontal="center" vertical="center" shrinkToFit="1"/>
    </xf>
    <xf numFmtId="176" fontId="4" fillId="0" borderId="17" xfId="60" applyNumberFormat="1" applyFont="1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176" fontId="6" fillId="32" borderId="28" xfId="60" applyNumberFormat="1" applyFont="1" applyFill="1" applyBorder="1" applyAlignment="1">
      <alignment horizontal="center" vertical="center" shrinkToFit="1"/>
      <protection/>
    </xf>
    <xf numFmtId="176" fontId="6" fillId="32" borderId="17" xfId="60" applyNumberFormat="1" applyFont="1" applyFill="1" applyBorder="1" applyAlignment="1">
      <alignment horizontal="center" vertical="center" shrinkToFit="1"/>
      <protection/>
    </xf>
    <xf numFmtId="0" fontId="8" fillId="32" borderId="28" xfId="0" applyFont="1" applyFill="1" applyBorder="1" applyAlignment="1">
      <alignment horizontal="center" vertical="center" shrinkToFit="1"/>
    </xf>
    <xf numFmtId="0" fontId="8" fillId="32" borderId="17" xfId="0" applyFont="1" applyFill="1" applyBorder="1" applyAlignment="1">
      <alignment horizontal="center" vertical="center" shrinkToFit="1"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showZeros="0" tabSelected="1" view="pageBreakPreview" zoomScaleSheetLayoutView="100" zoomScalePageLayoutView="0" workbookViewId="0" topLeftCell="A1">
      <selection activeCell="B1" sqref="B1"/>
    </sheetView>
  </sheetViews>
  <sheetFormatPr defaultColWidth="9.140625" defaultRowHeight="13.5" customHeight="1"/>
  <cols>
    <col min="1" max="1" width="1.57421875" style="1" customWidth="1"/>
    <col min="2" max="2" width="5.57421875" style="2" customWidth="1"/>
    <col min="3" max="11" width="9.57421875" style="1" customWidth="1"/>
    <col min="12" max="12" width="1.57421875" style="1" customWidth="1"/>
    <col min="13" max="14" width="6.57421875" style="1" customWidth="1"/>
    <col min="15" max="16" width="9.00390625" style="1" customWidth="1"/>
    <col min="17" max="17" width="1.57421875" style="1" customWidth="1"/>
    <col min="18" max="18" width="8.8515625" style="1" customWidth="1"/>
    <col min="19" max="19" width="1.421875" style="1" customWidth="1"/>
    <col min="20" max="20" width="8.7109375" style="1" customWidth="1"/>
    <col min="21" max="21" width="1.421875" style="1" customWidth="1"/>
    <col min="22" max="22" width="8.7109375" style="1" customWidth="1"/>
    <col min="23" max="23" width="1.421875" style="1" customWidth="1"/>
    <col min="24" max="24" width="8.7109375" style="1" customWidth="1"/>
    <col min="25" max="25" width="1.421875" style="1" customWidth="1"/>
    <col min="26" max="26" width="8.8515625" style="1" customWidth="1"/>
    <col min="27" max="27" width="1.421875" style="1" customWidth="1"/>
    <col min="28" max="28" width="8.7109375" style="1" customWidth="1"/>
    <col min="29" max="29" width="1.421875" style="1" customWidth="1"/>
    <col min="30" max="16384" width="9.00390625" style="1" customWidth="1"/>
  </cols>
  <sheetData>
    <row r="1" spans="2:3" ht="13.5" customHeight="1">
      <c r="B1" s="1"/>
      <c r="C1" s="1" t="s">
        <v>21</v>
      </c>
    </row>
    <row r="2" spans="2:8" ht="13.5" customHeight="1">
      <c r="B2" s="63" t="s">
        <v>0</v>
      </c>
      <c r="C2" s="63"/>
      <c r="D2" s="63"/>
      <c r="E2" s="63"/>
      <c r="F2" s="63"/>
      <c r="G2" s="63"/>
      <c r="H2" s="63"/>
    </row>
    <row r="3" spans="2:9" ht="13.5" customHeight="1">
      <c r="B3" s="64"/>
      <c r="C3" s="64"/>
      <c r="D3" s="64"/>
      <c r="E3" s="64"/>
      <c r="F3" s="64"/>
      <c r="G3" s="64"/>
      <c r="H3" s="64"/>
      <c r="I3" s="1" t="s">
        <v>22</v>
      </c>
    </row>
    <row r="4" spans="7:16" ht="13.5" customHeight="1">
      <c r="G4" s="3"/>
      <c r="H4" s="3"/>
      <c r="J4" s="3"/>
      <c r="K4" s="65"/>
      <c r="L4" s="66"/>
      <c r="M4" s="67" t="s">
        <v>14</v>
      </c>
      <c r="N4" s="67"/>
      <c r="O4" s="67" t="s">
        <v>12</v>
      </c>
      <c r="P4" s="68"/>
    </row>
    <row r="5" spans="7:16" ht="13.5" customHeight="1">
      <c r="G5" s="3"/>
      <c r="H5" s="3"/>
      <c r="K5" s="39"/>
      <c r="L5" s="40"/>
      <c r="M5" s="69" t="s">
        <v>19</v>
      </c>
      <c r="N5" s="70"/>
      <c r="O5" s="70" t="s">
        <v>20</v>
      </c>
      <c r="P5" s="72"/>
    </row>
    <row r="6" spans="2:16" ht="13.5" customHeight="1">
      <c r="B6" s="73" t="s">
        <v>1</v>
      </c>
      <c r="C6" s="60" t="s">
        <v>2</v>
      </c>
      <c r="D6" s="61"/>
      <c r="E6" s="61"/>
      <c r="F6" s="60" t="s">
        <v>3</v>
      </c>
      <c r="G6" s="61"/>
      <c r="H6" s="61"/>
      <c r="I6" s="60" t="s">
        <v>11</v>
      </c>
      <c r="J6" s="61"/>
      <c r="K6" s="62"/>
      <c r="L6" s="40"/>
      <c r="M6" s="71"/>
      <c r="N6" s="72"/>
      <c r="O6" s="72"/>
      <c r="P6" s="72"/>
    </row>
    <row r="7" spans="2:16" ht="13.5" customHeight="1">
      <c r="B7" s="74"/>
      <c r="C7" s="14" t="s">
        <v>4</v>
      </c>
      <c r="D7" s="14" t="s">
        <v>5</v>
      </c>
      <c r="E7" s="14" t="s">
        <v>6</v>
      </c>
      <c r="F7" s="14" t="s">
        <v>4</v>
      </c>
      <c r="G7" s="19" t="s">
        <v>5</v>
      </c>
      <c r="H7" s="14" t="s">
        <v>6</v>
      </c>
      <c r="I7" s="14" t="s">
        <v>4</v>
      </c>
      <c r="J7" s="14" t="s">
        <v>5</v>
      </c>
      <c r="K7" s="19" t="s">
        <v>6</v>
      </c>
      <c r="L7" s="30"/>
      <c r="M7" s="30"/>
      <c r="N7" s="30"/>
      <c r="O7" s="30"/>
      <c r="P7" s="30"/>
    </row>
    <row r="8" spans="2:16" ht="13.5" customHeight="1">
      <c r="B8" s="10">
        <v>18</v>
      </c>
      <c r="C8" s="34">
        <v>775</v>
      </c>
      <c r="D8" s="34">
        <v>717</v>
      </c>
      <c r="E8" s="5">
        <f>SUM(C8:D8)</f>
        <v>1492</v>
      </c>
      <c r="F8" s="34">
        <v>374</v>
      </c>
      <c r="G8" s="34">
        <v>348</v>
      </c>
      <c r="H8" s="5">
        <f>SUM(G8,F8)</f>
        <v>722</v>
      </c>
      <c r="I8" s="21">
        <f>IF(C8=0,0,F8/C8*100)</f>
        <v>48.25806451612903</v>
      </c>
      <c r="J8" s="21">
        <f aca="true" t="shared" si="0" ref="I8:K10">IF(D8=0,0,G8/D8*100)</f>
        <v>48.53556485355649</v>
      </c>
      <c r="K8" s="22">
        <f t="shared" si="0"/>
        <v>48.39142091152815</v>
      </c>
      <c r="P8" s="29" t="s">
        <v>13</v>
      </c>
    </row>
    <row r="9" spans="2:16" ht="13.5" customHeight="1">
      <c r="B9" s="11">
        <f>B8+1</f>
        <v>19</v>
      </c>
      <c r="C9" s="36">
        <v>737</v>
      </c>
      <c r="D9" s="37">
        <v>777</v>
      </c>
      <c r="E9" s="7">
        <f>SUM(C9:D9)</f>
        <v>1514</v>
      </c>
      <c r="F9" s="36">
        <v>285</v>
      </c>
      <c r="G9" s="36">
        <v>304</v>
      </c>
      <c r="H9" s="6">
        <f>SUM(G9,F9)</f>
        <v>589</v>
      </c>
      <c r="I9" s="25">
        <f>IF(C9=0,0,F9/C9*100)</f>
        <v>38.670284938941656</v>
      </c>
      <c r="J9" s="26">
        <f t="shared" si="0"/>
        <v>39.12483912483912</v>
      </c>
      <c r="K9" s="27">
        <f t="shared" si="0"/>
        <v>38.90356671070013</v>
      </c>
      <c r="M9" s="43" t="s">
        <v>15</v>
      </c>
      <c r="N9" s="44"/>
      <c r="O9" s="44"/>
      <c r="P9" s="45"/>
    </row>
    <row r="10" spans="2:16" ht="13.5" customHeight="1">
      <c r="B10" s="14" t="s">
        <v>7</v>
      </c>
      <c r="C10" s="8">
        <f aca="true" t="shared" si="1" ref="C10:H10">SUM(C8:C9)</f>
        <v>1512</v>
      </c>
      <c r="D10" s="8">
        <f t="shared" si="1"/>
        <v>1494</v>
      </c>
      <c r="E10" s="8">
        <f t="shared" si="1"/>
        <v>3006</v>
      </c>
      <c r="F10" s="8">
        <f>SUM(F8:F9)</f>
        <v>659</v>
      </c>
      <c r="G10" s="8">
        <f t="shared" si="1"/>
        <v>652</v>
      </c>
      <c r="H10" s="8">
        <f t="shared" si="1"/>
        <v>1311</v>
      </c>
      <c r="I10" s="28">
        <f t="shared" si="0"/>
        <v>43.58465608465609</v>
      </c>
      <c r="J10" s="28">
        <f t="shared" si="0"/>
        <v>43.64123159303882</v>
      </c>
      <c r="K10" s="31">
        <f t="shared" si="0"/>
        <v>43.6127744510978</v>
      </c>
      <c r="M10" s="46"/>
      <c r="N10" s="47"/>
      <c r="O10" s="47"/>
      <c r="P10" s="48"/>
    </row>
    <row r="11" spans="2:16" ht="13.5" customHeight="1">
      <c r="B11" s="9">
        <v>20</v>
      </c>
      <c r="C11" s="32">
        <v>733</v>
      </c>
      <c r="D11" s="33">
        <v>706</v>
      </c>
      <c r="E11" s="4">
        <f>SUM(C11:D11)</f>
        <v>1439</v>
      </c>
      <c r="F11" s="32">
        <v>244</v>
      </c>
      <c r="G11" s="32">
        <v>242</v>
      </c>
      <c r="H11" s="4">
        <f>SUM(G11,F11)</f>
        <v>486</v>
      </c>
      <c r="I11" s="17">
        <f aca="true" t="shared" si="2" ref="I11:K26">IF(C11=0,0,F11/C11*100)</f>
        <v>33.28785811732606</v>
      </c>
      <c r="J11" s="18">
        <f t="shared" si="2"/>
        <v>34.27762039660057</v>
      </c>
      <c r="K11" s="20">
        <f t="shared" si="2"/>
        <v>33.773453787352324</v>
      </c>
      <c r="M11" s="49"/>
      <c r="N11" s="50"/>
      <c r="O11" s="50"/>
      <c r="P11" s="51"/>
    </row>
    <row r="12" spans="2:16" ht="13.5" customHeight="1">
      <c r="B12" s="10">
        <f>B11+1</f>
        <v>21</v>
      </c>
      <c r="C12" s="34">
        <v>763</v>
      </c>
      <c r="D12" s="34">
        <v>743</v>
      </c>
      <c r="E12" s="5">
        <f>SUM(C12:D12)</f>
        <v>1506</v>
      </c>
      <c r="F12" s="34">
        <v>266</v>
      </c>
      <c r="G12" s="34">
        <v>261</v>
      </c>
      <c r="H12" s="5">
        <f>SUM(G12,F12)</f>
        <v>527</v>
      </c>
      <c r="I12" s="21">
        <f t="shared" si="2"/>
        <v>34.862385321100916</v>
      </c>
      <c r="J12" s="21">
        <f t="shared" si="2"/>
        <v>35.1278600269179</v>
      </c>
      <c r="K12" s="22">
        <f t="shared" si="2"/>
        <v>34.9933598937583</v>
      </c>
      <c r="M12" s="52"/>
      <c r="N12" s="53"/>
      <c r="O12" s="53"/>
      <c r="P12" s="54"/>
    </row>
    <row r="13" spans="2:16" ht="13.5" customHeight="1">
      <c r="B13" s="10">
        <f>B12+1</f>
        <v>22</v>
      </c>
      <c r="C13" s="34">
        <v>825</v>
      </c>
      <c r="D13" s="35">
        <v>758</v>
      </c>
      <c r="E13" s="6">
        <f>SUM(C13:D13)</f>
        <v>1583</v>
      </c>
      <c r="F13" s="34">
        <v>273</v>
      </c>
      <c r="G13" s="34">
        <v>255</v>
      </c>
      <c r="H13" s="6">
        <f>SUM(G13,F13)</f>
        <v>528</v>
      </c>
      <c r="I13" s="21">
        <f t="shared" si="2"/>
        <v>33.09090909090909</v>
      </c>
      <c r="J13" s="23">
        <f t="shared" si="2"/>
        <v>33.64116094986807</v>
      </c>
      <c r="K13" s="24">
        <f t="shared" si="2"/>
        <v>33.35439039797852</v>
      </c>
      <c r="M13" s="52"/>
      <c r="N13" s="53"/>
      <c r="O13" s="53"/>
      <c r="P13" s="54"/>
    </row>
    <row r="14" spans="2:16" ht="13.5" customHeight="1">
      <c r="B14" s="10">
        <f>B13+1</f>
        <v>23</v>
      </c>
      <c r="C14" s="34">
        <v>851</v>
      </c>
      <c r="D14" s="34">
        <v>734</v>
      </c>
      <c r="E14" s="5">
        <f>SUM(C14:D14)</f>
        <v>1585</v>
      </c>
      <c r="F14" s="34">
        <v>265</v>
      </c>
      <c r="G14" s="34">
        <v>256</v>
      </c>
      <c r="H14" s="5">
        <f>SUM(G14,F14)</f>
        <v>521</v>
      </c>
      <c r="I14" s="21">
        <f t="shared" si="2"/>
        <v>31.13983548766158</v>
      </c>
      <c r="J14" s="21">
        <f t="shared" si="2"/>
        <v>34.87738419618528</v>
      </c>
      <c r="K14" s="22">
        <f t="shared" si="2"/>
        <v>32.87066246056782</v>
      </c>
      <c r="M14" s="55"/>
      <c r="N14" s="56"/>
      <c r="O14" s="56"/>
      <c r="P14" s="57"/>
    </row>
    <row r="15" spans="2:16" ht="13.5" customHeight="1">
      <c r="B15" s="11">
        <f>B14+1</f>
        <v>24</v>
      </c>
      <c r="C15" s="36">
        <v>798</v>
      </c>
      <c r="D15" s="37">
        <v>748</v>
      </c>
      <c r="E15" s="7">
        <f>SUM(C15:D15)</f>
        <v>1546</v>
      </c>
      <c r="F15" s="36">
        <v>253</v>
      </c>
      <c r="G15" s="36">
        <v>257</v>
      </c>
      <c r="H15" s="6">
        <f>SUM(G15,F15)</f>
        <v>510</v>
      </c>
      <c r="I15" s="25">
        <f t="shared" si="2"/>
        <v>31.704260651629074</v>
      </c>
      <c r="J15" s="26">
        <f t="shared" si="2"/>
        <v>34.35828877005348</v>
      </c>
      <c r="K15" s="27">
        <f t="shared" si="2"/>
        <v>32.988357050452784</v>
      </c>
      <c r="M15" s="41" t="s">
        <v>16</v>
      </c>
      <c r="N15" s="41"/>
      <c r="O15" s="41"/>
      <c r="P15" s="59">
        <v>149542</v>
      </c>
    </row>
    <row r="16" spans="2:16" ht="13.5" customHeight="1">
      <c r="B16" s="14" t="s">
        <v>7</v>
      </c>
      <c r="C16" s="8">
        <f aca="true" t="shared" si="3" ref="C16:H16">SUM(C11:C15)</f>
        <v>3970</v>
      </c>
      <c r="D16" s="8">
        <f t="shared" si="3"/>
        <v>3689</v>
      </c>
      <c r="E16" s="8">
        <f t="shared" si="3"/>
        <v>7659</v>
      </c>
      <c r="F16" s="8">
        <f t="shared" si="3"/>
        <v>1301</v>
      </c>
      <c r="G16" s="8">
        <f t="shared" si="3"/>
        <v>1271</v>
      </c>
      <c r="H16" s="8">
        <f t="shared" si="3"/>
        <v>2572</v>
      </c>
      <c r="I16" s="28">
        <f t="shared" si="2"/>
        <v>32.77078085642317</v>
      </c>
      <c r="J16" s="28">
        <f t="shared" si="2"/>
        <v>34.45378151260504</v>
      </c>
      <c r="K16" s="31">
        <f t="shared" si="2"/>
        <v>33.58140749445097</v>
      </c>
      <c r="M16" s="41"/>
      <c r="N16" s="41"/>
      <c r="O16" s="41"/>
      <c r="P16" s="59"/>
    </row>
    <row r="17" spans="2:16" ht="13.5" customHeight="1">
      <c r="B17" s="9">
        <f>B11+5</f>
        <v>25</v>
      </c>
      <c r="C17" s="32">
        <v>798</v>
      </c>
      <c r="D17" s="33">
        <v>768</v>
      </c>
      <c r="E17" s="4">
        <f>SUM(C17:D17)</f>
        <v>1566</v>
      </c>
      <c r="F17" s="32">
        <v>252</v>
      </c>
      <c r="G17" s="32">
        <v>268</v>
      </c>
      <c r="H17" s="4">
        <f>SUM(G17,F17)</f>
        <v>520</v>
      </c>
      <c r="I17" s="17">
        <f t="shared" si="2"/>
        <v>31.57894736842105</v>
      </c>
      <c r="J17" s="18">
        <f t="shared" si="2"/>
        <v>34.89583333333333</v>
      </c>
      <c r="K17" s="20">
        <f t="shared" si="2"/>
        <v>33.205619412515965</v>
      </c>
      <c r="M17" s="41"/>
      <c r="N17" s="41"/>
      <c r="O17" s="41"/>
      <c r="P17" s="59"/>
    </row>
    <row r="18" spans="2:16" ht="13.5" customHeight="1">
      <c r="B18" s="10">
        <f>B17+1</f>
        <v>26</v>
      </c>
      <c r="C18" s="34">
        <v>899</v>
      </c>
      <c r="D18" s="34">
        <v>884</v>
      </c>
      <c r="E18" s="5">
        <f>SUM(C18:D18)</f>
        <v>1783</v>
      </c>
      <c r="F18" s="34">
        <v>290</v>
      </c>
      <c r="G18" s="34">
        <v>286</v>
      </c>
      <c r="H18" s="5">
        <f>SUM(G18,F18)</f>
        <v>576</v>
      </c>
      <c r="I18" s="21">
        <f t="shared" si="2"/>
        <v>32.25806451612903</v>
      </c>
      <c r="J18" s="21">
        <f t="shared" si="2"/>
        <v>32.35294117647059</v>
      </c>
      <c r="K18" s="22">
        <f t="shared" si="2"/>
        <v>32.30510375771172</v>
      </c>
      <c r="M18" s="58"/>
      <c r="N18" s="58"/>
      <c r="O18" s="58"/>
      <c r="P18" s="59"/>
    </row>
    <row r="19" spans="2:16" ht="13.5" customHeight="1">
      <c r="B19" s="10">
        <f>B18+1</f>
        <v>27</v>
      </c>
      <c r="C19" s="34">
        <v>879</v>
      </c>
      <c r="D19" s="35">
        <v>886</v>
      </c>
      <c r="E19" s="6">
        <f>SUM(C19:D19)</f>
        <v>1765</v>
      </c>
      <c r="F19" s="34">
        <v>296</v>
      </c>
      <c r="G19" s="34">
        <v>315</v>
      </c>
      <c r="H19" s="6">
        <f>SUM(G19,F19)</f>
        <v>611</v>
      </c>
      <c r="I19" s="21">
        <f t="shared" si="2"/>
        <v>33.67463026166098</v>
      </c>
      <c r="J19" s="23">
        <f t="shared" si="2"/>
        <v>35.55304740406321</v>
      </c>
      <c r="K19" s="24">
        <f t="shared" si="2"/>
        <v>34.61756373937677</v>
      </c>
      <c r="M19" s="41" t="s">
        <v>17</v>
      </c>
      <c r="N19" s="41"/>
      <c r="O19" s="41"/>
      <c r="P19" s="59">
        <v>82865</v>
      </c>
    </row>
    <row r="20" spans="2:16" ht="13.5" customHeight="1">
      <c r="B20" s="10">
        <f>B19+1</f>
        <v>28</v>
      </c>
      <c r="C20" s="34">
        <v>889</v>
      </c>
      <c r="D20" s="34">
        <v>986</v>
      </c>
      <c r="E20" s="5">
        <f>SUM(C20:D20)</f>
        <v>1875</v>
      </c>
      <c r="F20" s="34">
        <v>320</v>
      </c>
      <c r="G20" s="34">
        <v>389</v>
      </c>
      <c r="H20" s="5">
        <f>SUM(G20,F20)</f>
        <v>709</v>
      </c>
      <c r="I20" s="21">
        <f t="shared" si="2"/>
        <v>35.9955005624297</v>
      </c>
      <c r="J20" s="21">
        <f t="shared" si="2"/>
        <v>39.45233265720081</v>
      </c>
      <c r="K20" s="22">
        <f t="shared" si="2"/>
        <v>37.81333333333333</v>
      </c>
      <c r="M20" s="41"/>
      <c r="N20" s="41"/>
      <c r="O20" s="41"/>
      <c r="P20" s="59"/>
    </row>
    <row r="21" spans="2:16" ht="13.5" customHeight="1">
      <c r="B21" s="11">
        <f>B20+1</f>
        <v>29</v>
      </c>
      <c r="C21" s="36">
        <v>1000</v>
      </c>
      <c r="D21" s="37">
        <v>1057</v>
      </c>
      <c r="E21" s="7">
        <f>SUM(C21:D21)</f>
        <v>2057</v>
      </c>
      <c r="F21" s="36">
        <v>377</v>
      </c>
      <c r="G21" s="36">
        <v>416</v>
      </c>
      <c r="H21" s="6">
        <f>SUM(G21,F21)</f>
        <v>793</v>
      </c>
      <c r="I21" s="25">
        <f t="shared" si="2"/>
        <v>37.7</v>
      </c>
      <c r="J21" s="26">
        <f t="shared" si="2"/>
        <v>39.35666982024598</v>
      </c>
      <c r="K21" s="27">
        <f t="shared" si="2"/>
        <v>38.551288283908605</v>
      </c>
      <c r="M21" s="41"/>
      <c r="N21" s="41"/>
      <c r="O21" s="41"/>
      <c r="P21" s="59"/>
    </row>
    <row r="22" spans="2:16" ht="13.5" customHeight="1">
      <c r="B22" s="14" t="s">
        <v>7</v>
      </c>
      <c r="C22" s="8">
        <f aca="true" t="shared" si="4" ref="C22:H22">SUM(C17:C21)</f>
        <v>4465</v>
      </c>
      <c r="D22" s="8">
        <f t="shared" si="4"/>
        <v>4581</v>
      </c>
      <c r="E22" s="8">
        <f t="shared" si="4"/>
        <v>9046</v>
      </c>
      <c r="F22" s="8">
        <f t="shared" si="4"/>
        <v>1535</v>
      </c>
      <c r="G22" s="8">
        <f t="shared" si="4"/>
        <v>1674</v>
      </c>
      <c r="H22" s="8">
        <f t="shared" si="4"/>
        <v>3209</v>
      </c>
      <c r="I22" s="28">
        <f t="shared" si="2"/>
        <v>34.37849944008959</v>
      </c>
      <c r="J22" s="28">
        <f t="shared" si="2"/>
        <v>36.54223968565815</v>
      </c>
      <c r="K22" s="31">
        <f t="shared" si="2"/>
        <v>35.4742427592306</v>
      </c>
      <c r="M22" s="41"/>
      <c r="N22" s="41"/>
      <c r="O22" s="41"/>
      <c r="P22" s="59"/>
    </row>
    <row r="23" spans="2:16" ht="13.5" customHeight="1">
      <c r="B23" s="9">
        <f>B17+5</f>
        <v>30</v>
      </c>
      <c r="C23" s="32">
        <v>1158</v>
      </c>
      <c r="D23" s="33">
        <v>1166</v>
      </c>
      <c r="E23" s="4">
        <f>SUM(C23:D23)</f>
        <v>2324</v>
      </c>
      <c r="F23" s="32">
        <v>429</v>
      </c>
      <c r="G23" s="32">
        <v>482</v>
      </c>
      <c r="H23" s="4">
        <f>SUM(G23,F23)</f>
        <v>911</v>
      </c>
      <c r="I23" s="17">
        <f t="shared" si="2"/>
        <v>37.04663212435233</v>
      </c>
      <c r="J23" s="18">
        <f t="shared" si="2"/>
        <v>41.337907375643226</v>
      </c>
      <c r="K23" s="20">
        <f t="shared" si="2"/>
        <v>39.199655765920824</v>
      </c>
      <c r="M23" s="41" t="s">
        <v>18</v>
      </c>
      <c r="N23" s="41"/>
      <c r="O23" s="41"/>
      <c r="P23" s="42">
        <f>IF(P15=0,0,P19/P15*100)</f>
        <v>55.41252624680691</v>
      </c>
    </row>
    <row r="24" spans="2:16" ht="13.5" customHeight="1">
      <c r="B24" s="10">
        <f>B23+1</f>
        <v>31</v>
      </c>
      <c r="C24" s="34">
        <v>1203</v>
      </c>
      <c r="D24" s="34">
        <v>1167</v>
      </c>
      <c r="E24" s="5">
        <f>SUM(C24:D24)</f>
        <v>2370</v>
      </c>
      <c r="F24" s="34">
        <v>494</v>
      </c>
      <c r="G24" s="34">
        <v>474</v>
      </c>
      <c r="H24" s="5">
        <f>SUM(G24,F24)</f>
        <v>968</v>
      </c>
      <c r="I24" s="21">
        <f t="shared" si="2"/>
        <v>41.06400665004156</v>
      </c>
      <c r="J24" s="21">
        <f t="shared" si="2"/>
        <v>40.616966580976865</v>
      </c>
      <c r="K24" s="22">
        <f t="shared" si="2"/>
        <v>40.84388185654008</v>
      </c>
      <c r="M24" s="41"/>
      <c r="N24" s="41"/>
      <c r="O24" s="41"/>
      <c r="P24" s="42"/>
    </row>
    <row r="25" spans="2:16" ht="13.5" customHeight="1">
      <c r="B25" s="10">
        <f>B24+1</f>
        <v>32</v>
      </c>
      <c r="C25" s="34">
        <v>1334</v>
      </c>
      <c r="D25" s="35">
        <v>1387</v>
      </c>
      <c r="E25" s="6">
        <f>SUM(C25:D25)</f>
        <v>2721</v>
      </c>
      <c r="F25" s="34">
        <v>560</v>
      </c>
      <c r="G25" s="34">
        <v>606</v>
      </c>
      <c r="H25" s="6">
        <f>SUM(G25,F25)</f>
        <v>1166</v>
      </c>
      <c r="I25" s="21">
        <f t="shared" si="2"/>
        <v>41.97901049475262</v>
      </c>
      <c r="J25" s="23">
        <f t="shared" si="2"/>
        <v>43.691420331651045</v>
      </c>
      <c r="K25" s="24">
        <f t="shared" si="2"/>
        <v>42.85189268651231</v>
      </c>
      <c r="M25" s="41"/>
      <c r="N25" s="41"/>
      <c r="O25" s="41"/>
      <c r="P25" s="42"/>
    </row>
    <row r="26" spans="2:16" ht="13.5" customHeight="1">
      <c r="B26" s="10">
        <f>B25+1</f>
        <v>33</v>
      </c>
      <c r="C26" s="34">
        <v>1446</v>
      </c>
      <c r="D26" s="34">
        <v>1418</v>
      </c>
      <c r="E26" s="5">
        <f>SUM(C26:D26)</f>
        <v>2864</v>
      </c>
      <c r="F26" s="34">
        <v>623</v>
      </c>
      <c r="G26" s="34">
        <v>603</v>
      </c>
      <c r="H26" s="5">
        <f>SUM(G26,F26)</f>
        <v>1226</v>
      </c>
      <c r="I26" s="21">
        <f t="shared" si="2"/>
        <v>43.08437067773168</v>
      </c>
      <c r="J26" s="21">
        <f t="shared" si="2"/>
        <v>42.524682651622</v>
      </c>
      <c r="K26" s="22">
        <f t="shared" si="2"/>
        <v>42.8072625698324</v>
      </c>
      <c r="M26" s="41"/>
      <c r="N26" s="41"/>
      <c r="O26" s="41"/>
      <c r="P26" s="42"/>
    </row>
    <row r="27" spans="2:11" ht="13.5" customHeight="1">
      <c r="B27" s="11">
        <f>B26+1</f>
        <v>34</v>
      </c>
      <c r="C27" s="36">
        <v>1409</v>
      </c>
      <c r="D27" s="37">
        <v>1400</v>
      </c>
      <c r="E27" s="7">
        <f>SUM(C27:D27)</f>
        <v>2809</v>
      </c>
      <c r="F27" s="36">
        <v>664</v>
      </c>
      <c r="G27" s="36">
        <v>635</v>
      </c>
      <c r="H27" s="6">
        <f>SUM(G27,F27)</f>
        <v>1299</v>
      </c>
      <c r="I27" s="25">
        <f aca="true" t="shared" si="5" ref="I27:K84">IF(C27=0,0,F27/C27*100)</f>
        <v>47.125621007806956</v>
      </c>
      <c r="J27" s="26">
        <f t="shared" si="5"/>
        <v>45.357142857142854</v>
      </c>
      <c r="K27" s="27">
        <f t="shared" si="5"/>
        <v>46.24421502313991</v>
      </c>
    </row>
    <row r="28" spans="1:11" ht="13.5" customHeight="1">
      <c r="A28" s="3"/>
      <c r="B28" s="14" t="s">
        <v>7</v>
      </c>
      <c r="C28" s="8">
        <f aca="true" t="shared" si="6" ref="C28:H28">SUM(C23:C27)</f>
        <v>6550</v>
      </c>
      <c r="D28" s="8">
        <f t="shared" si="6"/>
        <v>6538</v>
      </c>
      <c r="E28" s="8">
        <f t="shared" si="6"/>
        <v>13088</v>
      </c>
      <c r="F28" s="8">
        <f t="shared" si="6"/>
        <v>2770</v>
      </c>
      <c r="G28" s="8">
        <f t="shared" si="6"/>
        <v>2800</v>
      </c>
      <c r="H28" s="8">
        <f t="shared" si="6"/>
        <v>5570</v>
      </c>
      <c r="I28" s="28">
        <f t="shared" si="5"/>
        <v>42.29007633587786</v>
      </c>
      <c r="J28" s="28">
        <f t="shared" si="5"/>
        <v>42.82655246252677</v>
      </c>
      <c r="K28" s="31">
        <f t="shared" si="5"/>
        <v>42.5580684596577</v>
      </c>
    </row>
    <row r="29" spans="1:11" ht="13.5" customHeight="1">
      <c r="A29" s="3"/>
      <c r="B29" s="9">
        <f>B23+5</f>
        <v>35</v>
      </c>
      <c r="C29" s="32">
        <v>1401</v>
      </c>
      <c r="D29" s="33">
        <v>1402</v>
      </c>
      <c r="E29" s="4">
        <f>SUM(C29:D29)</f>
        <v>2803</v>
      </c>
      <c r="F29" s="32">
        <v>651</v>
      </c>
      <c r="G29" s="32">
        <v>634</v>
      </c>
      <c r="H29" s="4">
        <f>SUM(G29,F29)</f>
        <v>1285</v>
      </c>
      <c r="I29" s="17">
        <f t="shared" si="5"/>
        <v>46.466809421841546</v>
      </c>
      <c r="J29" s="18">
        <f t="shared" si="5"/>
        <v>45.22111269614836</v>
      </c>
      <c r="K29" s="20">
        <f t="shared" si="5"/>
        <v>45.843738851230825</v>
      </c>
    </row>
    <row r="30" spans="1:11" ht="13.5" customHeight="1">
      <c r="A30" s="3"/>
      <c r="B30" s="10">
        <f>B29+1</f>
        <v>36</v>
      </c>
      <c r="C30" s="34">
        <v>1484</v>
      </c>
      <c r="D30" s="34">
        <v>1432</v>
      </c>
      <c r="E30" s="5">
        <f>SUM(C30:D30)</f>
        <v>2916</v>
      </c>
      <c r="F30" s="34">
        <v>710</v>
      </c>
      <c r="G30" s="34">
        <v>659</v>
      </c>
      <c r="H30" s="5">
        <f>SUM(G30,F30)</f>
        <v>1369</v>
      </c>
      <c r="I30" s="21">
        <f t="shared" si="5"/>
        <v>47.84366576819407</v>
      </c>
      <c r="J30" s="21">
        <f t="shared" si="5"/>
        <v>46.0195530726257</v>
      </c>
      <c r="K30" s="22">
        <f t="shared" si="5"/>
        <v>46.947873799725656</v>
      </c>
    </row>
    <row r="31" spans="1:11" ht="13.5" customHeight="1">
      <c r="A31" s="3"/>
      <c r="B31" s="10">
        <f>B30+1</f>
        <v>37</v>
      </c>
      <c r="C31" s="34">
        <v>1479</v>
      </c>
      <c r="D31" s="35">
        <v>1449</v>
      </c>
      <c r="E31" s="6">
        <f>SUM(C31:D31)</f>
        <v>2928</v>
      </c>
      <c r="F31" s="34">
        <v>695</v>
      </c>
      <c r="G31" s="34">
        <v>688</v>
      </c>
      <c r="H31" s="6">
        <f>SUM(G31,F31)</f>
        <v>1383</v>
      </c>
      <c r="I31" s="21">
        <f t="shared" si="5"/>
        <v>46.991210277214336</v>
      </c>
      <c r="J31" s="23">
        <f t="shared" si="5"/>
        <v>47.48102139406487</v>
      </c>
      <c r="K31" s="24">
        <f t="shared" si="5"/>
        <v>47.23360655737705</v>
      </c>
    </row>
    <row r="32" spans="1:11" ht="13.5" customHeight="1">
      <c r="A32" s="3"/>
      <c r="B32" s="10">
        <f>B31+1</f>
        <v>38</v>
      </c>
      <c r="C32" s="34">
        <v>1550</v>
      </c>
      <c r="D32" s="34">
        <v>1534</v>
      </c>
      <c r="E32" s="5">
        <f>SUM(C32:D32)</f>
        <v>3084</v>
      </c>
      <c r="F32" s="34">
        <v>738</v>
      </c>
      <c r="G32" s="34">
        <v>760</v>
      </c>
      <c r="H32" s="5">
        <f>SUM(G32,F32)</f>
        <v>1498</v>
      </c>
      <c r="I32" s="21">
        <f t="shared" si="5"/>
        <v>47.612903225806456</v>
      </c>
      <c r="J32" s="21">
        <f t="shared" si="5"/>
        <v>49.54367666232073</v>
      </c>
      <c r="K32" s="22">
        <f t="shared" si="5"/>
        <v>48.57328145265888</v>
      </c>
    </row>
    <row r="33" spans="1:11" ht="13.5" customHeight="1">
      <c r="A33" s="3"/>
      <c r="B33" s="11">
        <f>B32+1</f>
        <v>39</v>
      </c>
      <c r="C33" s="36">
        <v>1537</v>
      </c>
      <c r="D33" s="37">
        <v>1469</v>
      </c>
      <c r="E33" s="7">
        <f>SUM(C33:D33)</f>
        <v>3006</v>
      </c>
      <c r="F33" s="36">
        <v>775</v>
      </c>
      <c r="G33" s="36">
        <v>774</v>
      </c>
      <c r="H33" s="6">
        <f>SUM(G33,F33)</f>
        <v>1549</v>
      </c>
      <c r="I33" s="25">
        <f t="shared" si="5"/>
        <v>50.422901756668836</v>
      </c>
      <c r="J33" s="26">
        <f t="shared" si="5"/>
        <v>52.688904016337645</v>
      </c>
      <c r="K33" s="27">
        <f t="shared" si="5"/>
        <v>51.530272787757816</v>
      </c>
    </row>
    <row r="34" spans="1:11" ht="13.5" customHeight="1">
      <c r="A34" s="3"/>
      <c r="B34" s="14" t="s">
        <v>7</v>
      </c>
      <c r="C34" s="8">
        <f aca="true" t="shared" si="7" ref="C34:H34">SUM(C29:C33)</f>
        <v>7451</v>
      </c>
      <c r="D34" s="8">
        <f t="shared" si="7"/>
        <v>7286</v>
      </c>
      <c r="E34" s="8">
        <f t="shared" si="7"/>
        <v>14737</v>
      </c>
      <c r="F34" s="8">
        <f t="shared" si="7"/>
        <v>3569</v>
      </c>
      <c r="G34" s="8">
        <f t="shared" si="7"/>
        <v>3515</v>
      </c>
      <c r="H34" s="8">
        <f t="shared" si="7"/>
        <v>7084</v>
      </c>
      <c r="I34" s="28">
        <f t="shared" si="5"/>
        <v>47.899610790497924</v>
      </c>
      <c r="J34" s="28">
        <f t="shared" si="5"/>
        <v>48.24320614877848</v>
      </c>
      <c r="K34" s="31">
        <f t="shared" si="5"/>
        <v>48.069484969803895</v>
      </c>
    </row>
    <row r="35" spans="1:11" ht="13.5" customHeight="1">
      <c r="A35" s="3"/>
      <c r="B35" s="9">
        <f>B29+5</f>
        <v>40</v>
      </c>
      <c r="C35" s="32">
        <v>1558</v>
      </c>
      <c r="D35" s="33">
        <v>1414</v>
      </c>
      <c r="E35" s="4">
        <f>SUM(C35:D35)</f>
        <v>2972</v>
      </c>
      <c r="F35" s="32">
        <v>779</v>
      </c>
      <c r="G35" s="32">
        <v>719</v>
      </c>
      <c r="H35" s="4">
        <f>SUM(G35,F35)</f>
        <v>1498</v>
      </c>
      <c r="I35" s="17">
        <f t="shared" si="5"/>
        <v>50</v>
      </c>
      <c r="J35" s="18">
        <f t="shared" si="5"/>
        <v>50.84865629420084</v>
      </c>
      <c r="K35" s="20">
        <f t="shared" si="5"/>
        <v>50.40376850605652</v>
      </c>
    </row>
    <row r="36" spans="1:11" ht="13.5" customHeight="1">
      <c r="A36" s="3"/>
      <c r="B36" s="10">
        <f>B35+1</f>
        <v>41</v>
      </c>
      <c r="C36" s="34">
        <v>1633</v>
      </c>
      <c r="D36" s="34">
        <v>1478</v>
      </c>
      <c r="E36" s="5">
        <f>SUM(C36:D36)</f>
        <v>3111</v>
      </c>
      <c r="F36" s="34">
        <v>841</v>
      </c>
      <c r="G36" s="34">
        <v>745</v>
      </c>
      <c r="H36" s="5">
        <f>SUM(G36,F36)</f>
        <v>1586</v>
      </c>
      <c r="I36" s="21">
        <f t="shared" si="5"/>
        <v>51.500306184935695</v>
      </c>
      <c r="J36" s="21">
        <f t="shared" si="5"/>
        <v>50.40595399188093</v>
      </c>
      <c r="K36" s="22">
        <f t="shared" si="5"/>
        <v>50.98039215686274</v>
      </c>
    </row>
    <row r="37" spans="1:11" ht="13.5" customHeight="1">
      <c r="A37" s="3"/>
      <c r="B37" s="10">
        <f>B36+1</f>
        <v>42</v>
      </c>
      <c r="C37" s="34">
        <v>1583</v>
      </c>
      <c r="D37" s="35">
        <v>1444</v>
      </c>
      <c r="E37" s="6">
        <f>SUM(C37:D37)</f>
        <v>3027</v>
      </c>
      <c r="F37" s="34">
        <v>789</v>
      </c>
      <c r="G37" s="34">
        <v>728</v>
      </c>
      <c r="H37" s="6">
        <f>SUM(G37,F37)</f>
        <v>1517</v>
      </c>
      <c r="I37" s="21">
        <f t="shared" si="5"/>
        <v>49.84207201516109</v>
      </c>
      <c r="J37" s="23">
        <f t="shared" si="5"/>
        <v>50.41551246537396</v>
      </c>
      <c r="K37" s="24">
        <f t="shared" si="5"/>
        <v>50.115626032375296</v>
      </c>
    </row>
    <row r="38" spans="1:11" ht="13.5" customHeight="1">
      <c r="A38" s="3"/>
      <c r="B38" s="10">
        <f>B37+1</f>
        <v>43</v>
      </c>
      <c r="C38" s="34">
        <v>1678</v>
      </c>
      <c r="D38" s="34">
        <v>1528</v>
      </c>
      <c r="E38" s="5">
        <f>SUM(C38:D38)</f>
        <v>3206</v>
      </c>
      <c r="F38" s="34">
        <v>803</v>
      </c>
      <c r="G38" s="34">
        <v>752</v>
      </c>
      <c r="H38" s="5">
        <f>SUM(G38,F38)</f>
        <v>1555</v>
      </c>
      <c r="I38" s="21">
        <f t="shared" si="5"/>
        <v>47.854588796185936</v>
      </c>
      <c r="J38" s="21">
        <f t="shared" si="5"/>
        <v>49.21465968586388</v>
      </c>
      <c r="K38" s="22">
        <f t="shared" si="5"/>
        <v>48.502807236431686</v>
      </c>
    </row>
    <row r="39" spans="1:11" ht="13.5" customHeight="1">
      <c r="A39" s="3"/>
      <c r="B39" s="11">
        <f>B38+1</f>
        <v>44</v>
      </c>
      <c r="C39" s="36">
        <v>1706</v>
      </c>
      <c r="D39" s="37">
        <v>1619</v>
      </c>
      <c r="E39" s="7">
        <f>SUM(C39:D39)</f>
        <v>3325</v>
      </c>
      <c r="F39" s="36">
        <v>875</v>
      </c>
      <c r="G39" s="36">
        <v>829</v>
      </c>
      <c r="H39" s="6">
        <f>SUM(G39,F39)</f>
        <v>1704</v>
      </c>
      <c r="I39" s="25">
        <f t="shared" si="5"/>
        <v>51.289566236811254</v>
      </c>
      <c r="J39" s="26">
        <f t="shared" si="5"/>
        <v>51.204447189623224</v>
      </c>
      <c r="K39" s="27">
        <f t="shared" si="5"/>
        <v>51.24812030075188</v>
      </c>
    </row>
    <row r="40" spans="1:11" ht="13.5" customHeight="1">
      <c r="A40" s="3"/>
      <c r="B40" s="14" t="s">
        <v>7</v>
      </c>
      <c r="C40" s="8">
        <f aca="true" t="shared" si="8" ref="C40:H40">SUM(C35:C39)</f>
        <v>8158</v>
      </c>
      <c r="D40" s="8">
        <f t="shared" si="8"/>
        <v>7483</v>
      </c>
      <c r="E40" s="8">
        <f t="shared" si="8"/>
        <v>15641</v>
      </c>
      <c r="F40" s="8">
        <f t="shared" si="8"/>
        <v>4087</v>
      </c>
      <c r="G40" s="8">
        <f t="shared" si="8"/>
        <v>3773</v>
      </c>
      <c r="H40" s="8">
        <f t="shared" si="8"/>
        <v>7860</v>
      </c>
      <c r="I40" s="28">
        <f t="shared" si="5"/>
        <v>50.09806325079676</v>
      </c>
      <c r="J40" s="28">
        <f t="shared" si="5"/>
        <v>50.420954162768936</v>
      </c>
      <c r="K40" s="31">
        <f t="shared" si="5"/>
        <v>50.25254139760885</v>
      </c>
    </row>
    <row r="41" spans="1:11" ht="13.5" customHeight="1">
      <c r="A41" s="3"/>
      <c r="B41" s="9">
        <f>B35+5</f>
        <v>45</v>
      </c>
      <c r="C41" s="32">
        <v>1652</v>
      </c>
      <c r="D41" s="33">
        <v>1455</v>
      </c>
      <c r="E41" s="4">
        <f>SUM(C41:D41)</f>
        <v>3107</v>
      </c>
      <c r="F41" s="32">
        <v>842</v>
      </c>
      <c r="G41" s="32">
        <v>776</v>
      </c>
      <c r="H41" s="4">
        <f>SUM(G41,F41)</f>
        <v>1618</v>
      </c>
      <c r="I41" s="17">
        <f t="shared" si="5"/>
        <v>50.96852300242131</v>
      </c>
      <c r="J41" s="18">
        <f t="shared" si="5"/>
        <v>53.333333333333336</v>
      </c>
      <c r="K41" s="20">
        <f t="shared" si="5"/>
        <v>52.07595751528806</v>
      </c>
    </row>
    <row r="42" spans="1:11" ht="13.5" customHeight="1">
      <c r="A42" s="3"/>
      <c r="B42" s="10">
        <f>B41+1</f>
        <v>46</v>
      </c>
      <c r="C42" s="34">
        <v>1590</v>
      </c>
      <c r="D42" s="34">
        <v>1418</v>
      </c>
      <c r="E42" s="5">
        <f>SUM(C42:D42)</f>
        <v>3008</v>
      </c>
      <c r="F42" s="34">
        <v>843</v>
      </c>
      <c r="G42" s="34">
        <v>765</v>
      </c>
      <c r="H42" s="5">
        <f>SUM(G42,F42)</f>
        <v>1608</v>
      </c>
      <c r="I42" s="21">
        <f t="shared" si="5"/>
        <v>53.0188679245283</v>
      </c>
      <c r="J42" s="21">
        <f t="shared" si="5"/>
        <v>53.949224259520456</v>
      </c>
      <c r="K42" s="22">
        <f t="shared" si="5"/>
        <v>53.45744680851063</v>
      </c>
    </row>
    <row r="43" spans="1:11" ht="13.5" customHeight="1">
      <c r="A43" s="3"/>
      <c r="B43" s="10">
        <f>B42+1</f>
        <v>47</v>
      </c>
      <c r="C43" s="34">
        <v>1435</v>
      </c>
      <c r="D43" s="35">
        <v>1302</v>
      </c>
      <c r="E43" s="6">
        <f>SUM(C43:D43)</f>
        <v>2737</v>
      </c>
      <c r="F43" s="34">
        <v>749</v>
      </c>
      <c r="G43" s="34">
        <v>703</v>
      </c>
      <c r="H43" s="6">
        <f>SUM(G43,F43)</f>
        <v>1452</v>
      </c>
      <c r="I43" s="21">
        <f t="shared" si="5"/>
        <v>52.19512195121951</v>
      </c>
      <c r="J43" s="23">
        <f t="shared" si="5"/>
        <v>53.993855606758835</v>
      </c>
      <c r="K43" s="24">
        <f t="shared" si="5"/>
        <v>53.05078553160395</v>
      </c>
    </row>
    <row r="44" spans="1:11" ht="13.5" customHeight="1">
      <c r="A44" s="3"/>
      <c r="B44" s="10">
        <f>B43+1</f>
        <v>48</v>
      </c>
      <c r="C44" s="34">
        <v>1420</v>
      </c>
      <c r="D44" s="34">
        <v>1232</v>
      </c>
      <c r="E44" s="5">
        <f>SUM(C44:D44)</f>
        <v>2652</v>
      </c>
      <c r="F44" s="34">
        <v>763</v>
      </c>
      <c r="G44" s="34">
        <v>679</v>
      </c>
      <c r="H44" s="5">
        <f>SUM(G44,F44)</f>
        <v>1442</v>
      </c>
      <c r="I44" s="21">
        <f t="shared" si="5"/>
        <v>53.73239436619718</v>
      </c>
      <c r="J44" s="21">
        <f t="shared" si="5"/>
        <v>55.11363636363637</v>
      </c>
      <c r="K44" s="22">
        <f t="shared" si="5"/>
        <v>54.374057315233784</v>
      </c>
    </row>
    <row r="45" spans="1:11" ht="13.5" customHeight="1">
      <c r="A45" s="3"/>
      <c r="B45" s="11">
        <f>B44+1</f>
        <v>49</v>
      </c>
      <c r="C45" s="36">
        <v>1241</v>
      </c>
      <c r="D45" s="37">
        <v>1185</v>
      </c>
      <c r="E45" s="7">
        <f>SUM(C45:D45)</f>
        <v>2426</v>
      </c>
      <c r="F45" s="36">
        <v>674</v>
      </c>
      <c r="G45" s="36">
        <v>656</v>
      </c>
      <c r="H45" s="6">
        <f>SUM(G45,F45)</f>
        <v>1330</v>
      </c>
      <c r="I45" s="25">
        <f t="shared" si="5"/>
        <v>54.31103948428686</v>
      </c>
      <c r="J45" s="26">
        <f t="shared" si="5"/>
        <v>55.358649789029535</v>
      </c>
      <c r="K45" s="27">
        <f t="shared" si="5"/>
        <v>54.82275350370981</v>
      </c>
    </row>
    <row r="46" spans="1:11" ht="13.5" customHeight="1">
      <c r="A46" s="3"/>
      <c r="B46" s="14" t="s">
        <v>7</v>
      </c>
      <c r="C46" s="8">
        <f aca="true" t="shared" si="9" ref="C46:H46">SUM(C41:C45)</f>
        <v>7338</v>
      </c>
      <c r="D46" s="8">
        <f t="shared" si="9"/>
        <v>6592</v>
      </c>
      <c r="E46" s="8">
        <f t="shared" si="9"/>
        <v>13930</v>
      </c>
      <c r="F46" s="8">
        <f t="shared" si="9"/>
        <v>3871</v>
      </c>
      <c r="G46" s="8">
        <f t="shared" si="9"/>
        <v>3579</v>
      </c>
      <c r="H46" s="8">
        <f t="shared" si="9"/>
        <v>7450</v>
      </c>
      <c r="I46" s="28">
        <f t="shared" si="5"/>
        <v>52.75279367675115</v>
      </c>
      <c r="J46" s="28">
        <f t="shared" si="5"/>
        <v>54.29308252427184</v>
      </c>
      <c r="K46" s="31">
        <f t="shared" si="5"/>
        <v>53.48169418521177</v>
      </c>
    </row>
    <row r="47" spans="1:11" ht="13.5" customHeight="1">
      <c r="A47" s="13"/>
      <c r="B47" s="15">
        <v>50</v>
      </c>
      <c r="C47" s="32">
        <v>1292</v>
      </c>
      <c r="D47" s="33">
        <v>1106</v>
      </c>
      <c r="E47" s="4">
        <f>SUM(C47:D47)</f>
        <v>2398</v>
      </c>
      <c r="F47" s="32">
        <v>712</v>
      </c>
      <c r="G47" s="32">
        <v>623</v>
      </c>
      <c r="H47" s="4">
        <f>SUM(G47,F47)</f>
        <v>1335</v>
      </c>
      <c r="I47" s="17">
        <f t="shared" si="5"/>
        <v>55.10835913312694</v>
      </c>
      <c r="J47" s="18">
        <f t="shared" si="5"/>
        <v>56.32911392405063</v>
      </c>
      <c r="K47" s="20">
        <f t="shared" si="5"/>
        <v>55.67139282735612</v>
      </c>
    </row>
    <row r="48" spans="1:11" ht="13.5" customHeight="1">
      <c r="A48" s="13"/>
      <c r="B48" s="10">
        <f>B47+1</f>
        <v>51</v>
      </c>
      <c r="C48" s="34">
        <v>945</v>
      </c>
      <c r="D48" s="34">
        <v>880</v>
      </c>
      <c r="E48" s="5">
        <f>SUM(C48:D48)</f>
        <v>1825</v>
      </c>
      <c r="F48" s="34">
        <v>538</v>
      </c>
      <c r="G48" s="34">
        <v>520</v>
      </c>
      <c r="H48" s="5">
        <f>SUM(G48,F48)</f>
        <v>1058</v>
      </c>
      <c r="I48" s="21">
        <f t="shared" si="5"/>
        <v>56.93121693121693</v>
      </c>
      <c r="J48" s="21">
        <f t="shared" si="5"/>
        <v>59.09090909090909</v>
      </c>
      <c r="K48" s="22">
        <f t="shared" si="5"/>
        <v>57.97260273972603</v>
      </c>
    </row>
    <row r="49" spans="1:11" ht="13.5" customHeight="1">
      <c r="A49" s="13"/>
      <c r="B49" s="12">
        <f>B48+1</f>
        <v>52</v>
      </c>
      <c r="C49" s="34">
        <v>1145</v>
      </c>
      <c r="D49" s="35">
        <v>1098</v>
      </c>
      <c r="E49" s="6">
        <f>SUM(C49:D49)</f>
        <v>2243</v>
      </c>
      <c r="F49" s="34">
        <v>628</v>
      </c>
      <c r="G49" s="34">
        <v>636</v>
      </c>
      <c r="H49" s="6">
        <f>SUM(G49,F49)</f>
        <v>1264</v>
      </c>
      <c r="I49" s="21">
        <f t="shared" si="5"/>
        <v>54.84716157205241</v>
      </c>
      <c r="J49" s="23">
        <f t="shared" si="5"/>
        <v>57.92349726775956</v>
      </c>
      <c r="K49" s="24">
        <f t="shared" si="5"/>
        <v>56.35309852875613</v>
      </c>
    </row>
    <row r="50" spans="1:11" ht="13.5" customHeight="1">
      <c r="A50" s="13"/>
      <c r="B50" s="10">
        <f>B49+1</f>
        <v>53</v>
      </c>
      <c r="C50" s="34">
        <v>1015</v>
      </c>
      <c r="D50" s="34">
        <v>1033</v>
      </c>
      <c r="E50" s="5">
        <f>SUM(C50:D50)</f>
        <v>2048</v>
      </c>
      <c r="F50" s="34">
        <v>612</v>
      </c>
      <c r="G50" s="34">
        <v>606</v>
      </c>
      <c r="H50" s="5">
        <f>SUM(G50,F50)</f>
        <v>1218</v>
      </c>
      <c r="I50" s="21">
        <f t="shared" si="5"/>
        <v>60.295566502463046</v>
      </c>
      <c r="J50" s="21">
        <f t="shared" si="5"/>
        <v>58.66408518877058</v>
      </c>
      <c r="K50" s="22">
        <f t="shared" si="5"/>
        <v>59.47265625</v>
      </c>
    </row>
    <row r="51" spans="1:11" ht="13.5" customHeight="1">
      <c r="A51" s="13"/>
      <c r="B51" s="16">
        <f>B50+1</f>
        <v>54</v>
      </c>
      <c r="C51" s="36">
        <v>949</v>
      </c>
      <c r="D51" s="37">
        <v>953</v>
      </c>
      <c r="E51" s="7">
        <f>SUM(C51:D51)</f>
        <v>1902</v>
      </c>
      <c r="F51" s="36">
        <v>590</v>
      </c>
      <c r="G51" s="36">
        <v>570</v>
      </c>
      <c r="H51" s="6">
        <f>SUM(G51,F51)</f>
        <v>1160</v>
      </c>
      <c r="I51" s="25">
        <f t="shared" si="5"/>
        <v>62.17070600632244</v>
      </c>
      <c r="J51" s="26">
        <f t="shared" si="5"/>
        <v>59.81112277019937</v>
      </c>
      <c r="K51" s="27">
        <f t="shared" si="5"/>
        <v>60.98843322818086</v>
      </c>
    </row>
    <row r="52" spans="1:11" ht="13.5" customHeight="1">
      <c r="A52" s="13"/>
      <c r="B52" s="14" t="s">
        <v>8</v>
      </c>
      <c r="C52" s="8">
        <f aca="true" t="shared" si="10" ref="C52:H52">SUM(C47:C51)</f>
        <v>5346</v>
      </c>
      <c r="D52" s="8">
        <f t="shared" si="10"/>
        <v>5070</v>
      </c>
      <c r="E52" s="8">
        <f t="shared" si="10"/>
        <v>10416</v>
      </c>
      <c r="F52" s="8">
        <f t="shared" si="10"/>
        <v>3080</v>
      </c>
      <c r="G52" s="8">
        <f t="shared" si="10"/>
        <v>2955</v>
      </c>
      <c r="H52" s="8">
        <f t="shared" si="10"/>
        <v>6035</v>
      </c>
      <c r="I52" s="28">
        <f t="shared" si="5"/>
        <v>57.61316872427984</v>
      </c>
      <c r="J52" s="28">
        <f t="shared" si="5"/>
        <v>58.28402366863905</v>
      </c>
      <c r="K52" s="31">
        <f t="shared" si="5"/>
        <v>57.93970814132104</v>
      </c>
    </row>
    <row r="53" spans="1:11" ht="13.5" customHeight="1">
      <c r="A53" s="13"/>
      <c r="B53" s="15">
        <f>B47+5</f>
        <v>55</v>
      </c>
      <c r="C53" s="32">
        <v>967</v>
      </c>
      <c r="D53" s="33">
        <v>853</v>
      </c>
      <c r="E53" s="4">
        <f>SUM(C53:D53)</f>
        <v>1820</v>
      </c>
      <c r="F53" s="32">
        <v>596</v>
      </c>
      <c r="G53" s="32">
        <v>512</v>
      </c>
      <c r="H53" s="4">
        <f>SUM(G53,F53)</f>
        <v>1108</v>
      </c>
      <c r="I53" s="17">
        <f t="shared" si="5"/>
        <v>61.63391933815926</v>
      </c>
      <c r="J53" s="18">
        <f t="shared" si="5"/>
        <v>60.02344665885111</v>
      </c>
      <c r="K53" s="20">
        <f t="shared" si="5"/>
        <v>60.879120879120876</v>
      </c>
    </row>
    <row r="54" spans="1:11" ht="13.5" customHeight="1">
      <c r="A54" s="13"/>
      <c r="B54" s="10">
        <f>B53+1</f>
        <v>56</v>
      </c>
      <c r="C54" s="34">
        <v>902</v>
      </c>
      <c r="D54" s="34">
        <v>877</v>
      </c>
      <c r="E54" s="5">
        <f>SUM(C54:D54)</f>
        <v>1779</v>
      </c>
      <c r="F54" s="34">
        <v>559</v>
      </c>
      <c r="G54" s="34">
        <v>565</v>
      </c>
      <c r="H54" s="5">
        <f>SUM(G54,F54)</f>
        <v>1124</v>
      </c>
      <c r="I54" s="21">
        <f t="shared" si="5"/>
        <v>61.97339246119734</v>
      </c>
      <c r="J54" s="21">
        <f t="shared" si="5"/>
        <v>64.42417331812999</v>
      </c>
      <c r="K54" s="22">
        <f t="shared" si="5"/>
        <v>63.18156267566049</v>
      </c>
    </row>
    <row r="55" spans="1:11" ht="13.5" customHeight="1">
      <c r="A55" s="13"/>
      <c r="B55" s="12">
        <f>B54+1</f>
        <v>57</v>
      </c>
      <c r="C55" s="34">
        <v>870</v>
      </c>
      <c r="D55" s="35">
        <v>852</v>
      </c>
      <c r="E55" s="6">
        <f>SUM(C55:D55)</f>
        <v>1722</v>
      </c>
      <c r="F55" s="34">
        <v>527</v>
      </c>
      <c r="G55" s="34">
        <v>541</v>
      </c>
      <c r="H55" s="6">
        <f>SUM(G55,F55)</f>
        <v>1068</v>
      </c>
      <c r="I55" s="21">
        <f t="shared" si="5"/>
        <v>60.57471264367816</v>
      </c>
      <c r="J55" s="23">
        <f t="shared" si="5"/>
        <v>63.497652582159624</v>
      </c>
      <c r="K55" s="24">
        <f t="shared" si="5"/>
        <v>62.02090592334495</v>
      </c>
    </row>
    <row r="56" spans="1:11" ht="13.5" customHeight="1">
      <c r="A56" s="13"/>
      <c r="B56" s="10">
        <f>B55+1</f>
        <v>58</v>
      </c>
      <c r="C56" s="34">
        <v>879</v>
      </c>
      <c r="D56" s="34">
        <v>895</v>
      </c>
      <c r="E56" s="5">
        <f>SUM(C56:D56)</f>
        <v>1774</v>
      </c>
      <c r="F56" s="34">
        <v>545</v>
      </c>
      <c r="G56" s="34">
        <v>577</v>
      </c>
      <c r="H56" s="5">
        <f>SUM(G56,F56)</f>
        <v>1122</v>
      </c>
      <c r="I56" s="21">
        <f t="shared" si="5"/>
        <v>62.00227531285552</v>
      </c>
      <c r="J56" s="21">
        <f t="shared" si="5"/>
        <v>64.46927374301677</v>
      </c>
      <c r="K56" s="22">
        <f t="shared" si="5"/>
        <v>63.246899661781285</v>
      </c>
    </row>
    <row r="57" spans="1:11" ht="13.5" customHeight="1">
      <c r="A57" s="13"/>
      <c r="B57" s="16">
        <f>B56+1</f>
        <v>59</v>
      </c>
      <c r="C57" s="36">
        <v>851</v>
      </c>
      <c r="D57" s="37">
        <v>844</v>
      </c>
      <c r="E57" s="7">
        <f>SUM(C57:D57)</f>
        <v>1695</v>
      </c>
      <c r="F57" s="36">
        <v>544</v>
      </c>
      <c r="G57" s="36">
        <v>578</v>
      </c>
      <c r="H57" s="6">
        <f>SUM(G57,F57)</f>
        <v>1122</v>
      </c>
      <c r="I57" s="25">
        <f t="shared" si="5"/>
        <v>63.924794359576964</v>
      </c>
      <c r="J57" s="26">
        <f t="shared" si="5"/>
        <v>68.48341232227489</v>
      </c>
      <c r="K57" s="27">
        <f t="shared" si="5"/>
        <v>66.19469026548673</v>
      </c>
    </row>
    <row r="58" spans="1:11" ht="13.5" customHeight="1">
      <c r="A58" s="13"/>
      <c r="B58" s="14" t="s">
        <v>8</v>
      </c>
      <c r="C58" s="8">
        <f aca="true" t="shared" si="11" ref="C58:H58">SUM(C53:C57)</f>
        <v>4469</v>
      </c>
      <c r="D58" s="8">
        <f t="shared" si="11"/>
        <v>4321</v>
      </c>
      <c r="E58" s="8">
        <f t="shared" si="11"/>
        <v>8790</v>
      </c>
      <c r="F58" s="8">
        <f t="shared" si="11"/>
        <v>2771</v>
      </c>
      <c r="G58" s="8">
        <f t="shared" si="11"/>
        <v>2773</v>
      </c>
      <c r="H58" s="8">
        <f t="shared" si="11"/>
        <v>5544</v>
      </c>
      <c r="I58" s="28">
        <f t="shared" si="5"/>
        <v>62.00492280152159</v>
      </c>
      <c r="J58" s="28">
        <f t="shared" si="5"/>
        <v>64.17495950011572</v>
      </c>
      <c r="K58" s="31">
        <f t="shared" si="5"/>
        <v>63.0716723549488</v>
      </c>
    </row>
    <row r="59" spans="1:11" ht="13.5" customHeight="1">
      <c r="A59" s="13"/>
      <c r="B59" s="15">
        <f>B53+5</f>
        <v>60</v>
      </c>
      <c r="C59" s="32">
        <v>829</v>
      </c>
      <c r="D59" s="33">
        <v>888</v>
      </c>
      <c r="E59" s="4">
        <f>SUM(C59:D59)</f>
        <v>1717</v>
      </c>
      <c r="F59" s="32">
        <v>579</v>
      </c>
      <c r="G59" s="32">
        <v>605</v>
      </c>
      <c r="H59" s="4">
        <f>SUM(G59,F59)</f>
        <v>1184</v>
      </c>
      <c r="I59" s="17">
        <f t="shared" si="5"/>
        <v>69.8431845597105</v>
      </c>
      <c r="J59" s="18">
        <f t="shared" si="5"/>
        <v>68.13063063063063</v>
      </c>
      <c r="K59" s="20">
        <f t="shared" si="5"/>
        <v>68.9574839836925</v>
      </c>
    </row>
    <row r="60" spans="1:11" ht="13.5" customHeight="1">
      <c r="A60" s="13"/>
      <c r="B60" s="10">
        <f>B59+1</f>
        <v>61</v>
      </c>
      <c r="C60" s="34">
        <v>814</v>
      </c>
      <c r="D60" s="34">
        <v>892</v>
      </c>
      <c r="E60" s="5">
        <f>SUM(C60:D60)</f>
        <v>1706</v>
      </c>
      <c r="F60" s="34">
        <v>554</v>
      </c>
      <c r="G60" s="34">
        <v>641</v>
      </c>
      <c r="H60" s="5">
        <f>SUM(G60,F60)</f>
        <v>1195</v>
      </c>
      <c r="I60" s="21">
        <f t="shared" si="5"/>
        <v>68.05896805896806</v>
      </c>
      <c r="J60" s="21">
        <f t="shared" si="5"/>
        <v>71.8609865470852</v>
      </c>
      <c r="K60" s="22">
        <f t="shared" si="5"/>
        <v>70.04689331770223</v>
      </c>
    </row>
    <row r="61" spans="1:11" ht="13.5" customHeight="1">
      <c r="A61" s="13"/>
      <c r="B61" s="12">
        <f>B60+1</f>
        <v>62</v>
      </c>
      <c r="C61" s="34">
        <v>901</v>
      </c>
      <c r="D61" s="35">
        <v>1030</v>
      </c>
      <c r="E61" s="6">
        <f>SUM(C61:D61)</f>
        <v>1931</v>
      </c>
      <c r="F61" s="34">
        <v>621</v>
      </c>
      <c r="G61" s="34">
        <v>706</v>
      </c>
      <c r="H61" s="6">
        <f>SUM(G61,F61)</f>
        <v>1327</v>
      </c>
      <c r="I61" s="21">
        <f t="shared" si="5"/>
        <v>68.92341842397336</v>
      </c>
      <c r="J61" s="23">
        <f t="shared" si="5"/>
        <v>68.54368932038835</v>
      </c>
      <c r="K61" s="24">
        <f t="shared" si="5"/>
        <v>68.720870015536</v>
      </c>
    </row>
    <row r="62" spans="1:11" ht="13.5" customHeight="1">
      <c r="A62" s="13"/>
      <c r="B62" s="10">
        <f>B61+1</f>
        <v>63</v>
      </c>
      <c r="C62" s="34">
        <v>911</v>
      </c>
      <c r="D62" s="34">
        <v>1020</v>
      </c>
      <c r="E62" s="5">
        <f>SUM(C62:D62)</f>
        <v>1931</v>
      </c>
      <c r="F62" s="34">
        <v>661</v>
      </c>
      <c r="G62" s="34">
        <v>709</v>
      </c>
      <c r="H62" s="5">
        <f>SUM(G62,F62)</f>
        <v>1370</v>
      </c>
      <c r="I62" s="21">
        <f t="shared" si="5"/>
        <v>72.5576289791438</v>
      </c>
      <c r="J62" s="21">
        <f t="shared" si="5"/>
        <v>69.50980392156862</v>
      </c>
      <c r="K62" s="22">
        <f t="shared" si="5"/>
        <v>70.9476954945624</v>
      </c>
    </row>
    <row r="63" spans="1:11" ht="13.5" customHeight="1">
      <c r="A63" s="13"/>
      <c r="B63" s="16">
        <f>B62+1</f>
        <v>64</v>
      </c>
      <c r="C63" s="36">
        <v>870</v>
      </c>
      <c r="D63" s="37">
        <v>1067</v>
      </c>
      <c r="E63" s="7">
        <f>SUM(C63:D63)</f>
        <v>1937</v>
      </c>
      <c r="F63" s="36">
        <v>639</v>
      </c>
      <c r="G63" s="36">
        <v>774</v>
      </c>
      <c r="H63" s="6">
        <f>SUM(G63,F63)</f>
        <v>1413</v>
      </c>
      <c r="I63" s="25">
        <f t="shared" si="5"/>
        <v>73.44827586206897</v>
      </c>
      <c r="J63" s="26">
        <f t="shared" si="5"/>
        <v>72.5398313027179</v>
      </c>
      <c r="K63" s="27">
        <f t="shared" si="5"/>
        <v>72.9478575116159</v>
      </c>
    </row>
    <row r="64" spans="1:11" ht="13.5" customHeight="1">
      <c r="A64" s="13"/>
      <c r="B64" s="14" t="s">
        <v>8</v>
      </c>
      <c r="C64" s="8">
        <f aca="true" t="shared" si="12" ref="C64:H64">SUM(C59:C63)</f>
        <v>4325</v>
      </c>
      <c r="D64" s="8">
        <f t="shared" si="12"/>
        <v>4897</v>
      </c>
      <c r="E64" s="8">
        <f t="shared" si="12"/>
        <v>9222</v>
      </c>
      <c r="F64" s="8">
        <f t="shared" si="12"/>
        <v>3054</v>
      </c>
      <c r="G64" s="8">
        <f t="shared" si="12"/>
        <v>3435</v>
      </c>
      <c r="H64" s="8">
        <f t="shared" si="12"/>
        <v>6489</v>
      </c>
      <c r="I64" s="28">
        <f t="shared" si="5"/>
        <v>70.61271676300578</v>
      </c>
      <c r="J64" s="28">
        <f t="shared" si="5"/>
        <v>70.14498672656728</v>
      </c>
      <c r="K64" s="31">
        <f t="shared" si="5"/>
        <v>70.36434612882239</v>
      </c>
    </row>
    <row r="65" spans="1:11" ht="13.5" customHeight="1">
      <c r="A65" s="13"/>
      <c r="B65" s="15">
        <f>B59+5</f>
        <v>65</v>
      </c>
      <c r="C65" s="32">
        <v>1008</v>
      </c>
      <c r="D65" s="33">
        <v>1144</v>
      </c>
      <c r="E65" s="4">
        <f>SUM(C65:D65)</f>
        <v>2152</v>
      </c>
      <c r="F65" s="32">
        <v>739</v>
      </c>
      <c r="G65" s="32">
        <v>860</v>
      </c>
      <c r="H65" s="4">
        <f>SUM(G65,F65)</f>
        <v>1599</v>
      </c>
      <c r="I65" s="17">
        <f t="shared" si="5"/>
        <v>73.31349206349206</v>
      </c>
      <c r="J65" s="18">
        <f t="shared" si="5"/>
        <v>75.17482517482517</v>
      </c>
      <c r="K65" s="20">
        <f t="shared" si="5"/>
        <v>74.30297397769516</v>
      </c>
    </row>
    <row r="66" spans="1:11" ht="13.5" customHeight="1">
      <c r="A66" s="13"/>
      <c r="B66" s="10">
        <f>B65+1</f>
        <v>66</v>
      </c>
      <c r="C66" s="34">
        <v>1077</v>
      </c>
      <c r="D66" s="34">
        <v>1208</v>
      </c>
      <c r="E66" s="5">
        <f>SUM(C66:D66)</f>
        <v>2285</v>
      </c>
      <c r="F66" s="34">
        <v>788</v>
      </c>
      <c r="G66" s="34">
        <v>887</v>
      </c>
      <c r="H66" s="5">
        <f>SUM(G66,F66)</f>
        <v>1675</v>
      </c>
      <c r="I66" s="21">
        <f t="shared" si="5"/>
        <v>73.16620241411329</v>
      </c>
      <c r="J66" s="21">
        <f t="shared" si="5"/>
        <v>73.4271523178808</v>
      </c>
      <c r="K66" s="22">
        <f t="shared" si="5"/>
        <v>73.30415754923413</v>
      </c>
    </row>
    <row r="67" spans="1:11" ht="13.5" customHeight="1">
      <c r="A67" s="13"/>
      <c r="B67" s="12">
        <f>B66+1</f>
        <v>67</v>
      </c>
      <c r="C67" s="34">
        <v>1170</v>
      </c>
      <c r="D67" s="35">
        <v>1317</v>
      </c>
      <c r="E67" s="6">
        <f>SUM(C67:D67)</f>
        <v>2487</v>
      </c>
      <c r="F67" s="34">
        <v>860</v>
      </c>
      <c r="G67" s="34">
        <v>955</v>
      </c>
      <c r="H67" s="6">
        <f>SUM(G67,F67)</f>
        <v>1815</v>
      </c>
      <c r="I67" s="21">
        <f t="shared" si="5"/>
        <v>73.50427350427351</v>
      </c>
      <c r="J67" s="23">
        <f t="shared" si="5"/>
        <v>72.51328777524677</v>
      </c>
      <c r="K67" s="24">
        <f t="shared" si="5"/>
        <v>72.9794933655006</v>
      </c>
    </row>
    <row r="68" spans="1:11" ht="13.5" customHeight="1">
      <c r="A68" s="13"/>
      <c r="B68" s="10">
        <f>B67+1</f>
        <v>68</v>
      </c>
      <c r="C68" s="34">
        <v>1305</v>
      </c>
      <c r="D68" s="34">
        <v>1457</v>
      </c>
      <c r="E68" s="5">
        <f>SUM(C68:D68)</f>
        <v>2762</v>
      </c>
      <c r="F68" s="34">
        <v>995</v>
      </c>
      <c r="G68" s="34">
        <v>1089</v>
      </c>
      <c r="H68" s="5">
        <f>SUM(G68,F68)</f>
        <v>2084</v>
      </c>
      <c r="I68" s="21">
        <f t="shared" si="5"/>
        <v>76.24521072796935</v>
      </c>
      <c r="J68" s="21">
        <f t="shared" si="5"/>
        <v>74.74262182566919</v>
      </c>
      <c r="K68" s="22">
        <f t="shared" si="5"/>
        <v>75.45257060101376</v>
      </c>
    </row>
    <row r="69" spans="1:11" ht="13.5" customHeight="1">
      <c r="A69" s="13"/>
      <c r="B69" s="16">
        <f>B68+1</f>
        <v>69</v>
      </c>
      <c r="C69" s="36">
        <v>1311</v>
      </c>
      <c r="D69" s="37">
        <v>1502</v>
      </c>
      <c r="E69" s="7">
        <f>SUM(C69:D69)</f>
        <v>2813</v>
      </c>
      <c r="F69" s="36">
        <v>989</v>
      </c>
      <c r="G69" s="36">
        <v>1101</v>
      </c>
      <c r="H69" s="6">
        <f>SUM(G69,F69)</f>
        <v>2090</v>
      </c>
      <c r="I69" s="25">
        <f t="shared" si="5"/>
        <v>75.43859649122807</v>
      </c>
      <c r="J69" s="26">
        <f t="shared" si="5"/>
        <v>73.30226364846871</v>
      </c>
      <c r="K69" s="27">
        <f t="shared" si="5"/>
        <v>74.2979025950942</v>
      </c>
    </row>
    <row r="70" spans="1:11" ht="13.5" customHeight="1">
      <c r="A70" s="13"/>
      <c r="B70" s="14" t="s">
        <v>8</v>
      </c>
      <c r="C70" s="8">
        <f aca="true" t="shared" si="13" ref="C70:H70">SUM(C65:C69)</f>
        <v>5871</v>
      </c>
      <c r="D70" s="8">
        <f t="shared" si="13"/>
        <v>6628</v>
      </c>
      <c r="E70" s="8">
        <f t="shared" si="13"/>
        <v>12499</v>
      </c>
      <c r="F70" s="8">
        <f t="shared" si="13"/>
        <v>4371</v>
      </c>
      <c r="G70" s="8">
        <f t="shared" si="13"/>
        <v>4892</v>
      </c>
      <c r="H70" s="8">
        <f t="shared" si="13"/>
        <v>9263</v>
      </c>
      <c r="I70" s="28">
        <f t="shared" si="5"/>
        <v>74.45068983137455</v>
      </c>
      <c r="J70" s="28">
        <f t="shared" si="5"/>
        <v>73.80808690404346</v>
      </c>
      <c r="K70" s="31">
        <f t="shared" si="5"/>
        <v>74.10992879430354</v>
      </c>
    </row>
    <row r="71" spans="1:11" ht="13.5" customHeight="1">
      <c r="A71" s="13"/>
      <c r="B71" s="15">
        <f>B65+5</f>
        <v>70</v>
      </c>
      <c r="C71" s="32">
        <v>1343</v>
      </c>
      <c r="D71" s="33">
        <v>1524</v>
      </c>
      <c r="E71" s="4">
        <f>SUM(C71:D71)</f>
        <v>2867</v>
      </c>
      <c r="F71" s="32">
        <v>1063</v>
      </c>
      <c r="G71" s="32">
        <v>1130</v>
      </c>
      <c r="H71" s="4">
        <f>SUM(G71,F71)</f>
        <v>2193</v>
      </c>
      <c r="I71" s="17">
        <f t="shared" si="5"/>
        <v>79.15115413253909</v>
      </c>
      <c r="J71" s="18">
        <f t="shared" si="5"/>
        <v>74.1469816272966</v>
      </c>
      <c r="K71" s="20">
        <f t="shared" si="5"/>
        <v>76.49110568538542</v>
      </c>
    </row>
    <row r="72" spans="1:11" ht="13.5" customHeight="1">
      <c r="A72" s="13"/>
      <c r="B72" s="10">
        <f>B71+1</f>
        <v>71</v>
      </c>
      <c r="C72" s="34">
        <v>863</v>
      </c>
      <c r="D72" s="34">
        <v>983</v>
      </c>
      <c r="E72" s="5">
        <f>SUM(C72:D72)</f>
        <v>1846</v>
      </c>
      <c r="F72" s="34">
        <v>712</v>
      </c>
      <c r="G72" s="34">
        <v>739</v>
      </c>
      <c r="H72" s="5">
        <f>SUM(G72,F72)</f>
        <v>1451</v>
      </c>
      <c r="I72" s="21">
        <f t="shared" si="5"/>
        <v>82.50289687137891</v>
      </c>
      <c r="J72" s="21">
        <f t="shared" si="5"/>
        <v>75.17802644964394</v>
      </c>
      <c r="K72" s="22">
        <f t="shared" si="5"/>
        <v>78.602383531961</v>
      </c>
    </row>
    <row r="73" spans="1:11" ht="13.5" customHeight="1">
      <c r="A73" s="13"/>
      <c r="B73" s="12">
        <f>B72+1</f>
        <v>72</v>
      </c>
      <c r="C73" s="34">
        <v>874</v>
      </c>
      <c r="D73" s="35">
        <v>978</v>
      </c>
      <c r="E73" s="6">
        <f>SUM(C73:D73)</f>
        <v>1852</v>
      </c>
      <c r="F73" s="34">
        <v>685</v>
      </c>
      <c r="G73" s="34">
        <v>723</v>
      </c>
      <c r="H73" s="6">
        <f>SUM(G73,F73)</f>
        <v>1408</v>
      </c>
      <c r="I73" s="21">
        <f t="shared" si="5"/>
        <v>78.37528604118992</v>
      </c>
      <c r="J73" s="23">
        <f t="shared" si="5"/>
        <v>73.92638036809815</v>
      </c>
      <c r="K73" s="24">
        <f t="shared" si="5"/>
        <v>76.02591792656588</v>
      </c>
    </row>
    <row r="74" spans="1:11" ht="13.5" customHeight="1">
      <c r="A74" s="13"/>
      <c r="B74" s="10">
        <f>B73+1</f>
        <v>73</v>
      </c>
      <c r="C74" s="34">
        <v>1127</v>
      </c>
      <c r="D74" s="34">
        <v>1272</v>
      </c>
      <c r="E74" s="5">
        <f>SUM(C74:D74)</f>
        <v>2399</v>
      </c>
      <c r="F74" s="34">
        <v>881</v>
      </c>
      <c r="G74" s="34">
        <v>914</v>
      </c>
      <c r="H74" s="5">
        <f>SUM(G74,F74)</f>
        <v>1795</v>
      </c>
      <c r="I74" s="21">
        <f t="shared" si="5"/>
        <v>78.17213842058563</v>
      </c>
      <c r="J74" s="21">
        <f t="shared" si="5"/>
        <v>71.85534591194968</v>
      </c>
      <c r="K74" s="22">
        <f t="shared" si="5"/>
        <v>74.822842851188</v>
      </c>
    </row>
    <row r="75" spans="1:11" ht="13.5" customHeight="1">
      <c r="A75" s="13"/>
      <c r="B75" s="16">
        <f>B74+1</f>
        <v>74</v>
      </c>
      <c r="C75" s="36">
        <v>1081</v>
      </c>
      <c r="D75" s="37">
        <v>1169</v>
      </c>
      <c r="E75" s="7">
        <f>SUM(C75:D75)</f>
        <v>2250</v>
      </c>
      <c r="F75" s="36">
        <v>852</v>
      </c>
      <c r="G75" s="36">
        <v>845</v>
      </c>
      <c r="H75" s="6">
        <f>SUM(G75,F75)</f>
        <v>1697</v>
      </c>
      <c r="I75" s="25">
        <f t="shared" si="5"/>
        <v>78.8159111933395</v>
      </c>
      <c r="J75" s="26">
        <f t="shared" si="5"/>
        <v>72.28400342172797</v>
      </c>
      <c r="K75" s="27">
        <f t="shared" si="5"/>
        <v>75.42222222222222</v>
      </c>
    </row>
    <row r="76" spans="1:11" ht="13.5" customHeight="1">
      <c r="A76" s="13"/>
      <c r="B76" s="14" t="s">
        <v>8</v>
      </c>
      <c r="C76" s="8">
        <f aca="true" t="shared" si="14" ref="C76:H76">SUM(C71:C75)</f>
        <v>5288</v>
      </c>
      <c r="D76" s="8">
        <f t="shared" si="14"/>
        <v>5926</v>
      </c>
      <c r="E76" s="8">
        <f t="shared" si="14"/>
        <v>11214</v>
      </c>
      <c r="F76" s="8">
        <f t="shared" si="14"/>
        <v>4193</v>
      </c>
      <c r="G76" s="8">
        <f t="shared" si="14"/>
        <v>4351</v>
      </c>
      <c r="H76" s="8">
        <f t="shared" si="14"/>
        <v>8544</v>
      </c>
      <c r="I76" s="28">
        <f t="shared" si="5"/>
        <v>79.2927382753404</v>
      </c>
      <c r="J76" s="28">
        <f t="shared" si="5"/>
        <v>73.42220722240972</v>
      </c>
      <c r="K76" s="31">
        <f t="shared" si="5"/>
        <v>76.19047619047619</v>
      </c>
    </row>
    <row r="77" spans="1:11" ht="13.5" customHeight="1">
      <c r="A77" s="13"/>
      <c r="B77" s="15">
        <f>B71+5</f>
        <v>75</v>
      </c>
      <c r="C77" s="32">
        <v>1041</v>
      </c>
      <c r="D77" s="33">
        <v>1145</v>
      </c>
      <c r="E77" s="4">
        <f>SUM(C77:D77)</f>
        <v>2186</v>
      </c>
      <c r="F77" s="32">
        <v>811</v>
      </c>
      <c r="G77" s="32">
        <v>795</v>
      </c>
      <c r="H77" s="4">
        <f>SUM(G77,F77)</f>
        <v>1606</v>
      </c>
      <c r="I77" s="17">
        <f t="shared" si="5"/>
        <v>77.90585975024015</v>
      </c>
      <c r="J77" s="18">
        <f t="shared" si="5"/>
        <v>69.43231441048034</v>
      </c>
      <c r="K77" s="20">
        <f t="shared" si="5"/>
        <v>73.46752058554438</v>
      </c>
    </row>
    <row r="78" spans="1:11" ht="13.5" customHeight="1">
      <c r="A78" s="13"/>
      <c r="B78" s="10">
        <f>B77+1</f>
        <v>76</v>
      </c>
      <c r="C78" s="34">
        <v>1016</v>
      </c>
      <c r="D78" s="34">
        <v>1121</v>
      </c>
      <c r="E78" s="5">
        <f>SUM(C78:D78)</f>
        <v>2137</v>
      </c>
      <c r="F78" s="34">
        <v>789</v>
      </c>
      <c r="G78" s="34">
        <v>771</v>
      </c>
      <c r="H78" s="5">
        <f>SUM(G78,F78)</f>
        <v>1560</v>
      </c>
      <c r="I78" s="21">
        <f t="shared" si="5"/>
        <v>77.65748031496062</v>
      </c>
      <c r="J78" s="21">
        <f t="shared" si="5"/>
        <v>68.77787689562889</v>
      </c>
      <c r="K78" s="22">
        <f t="shared" si="5"/>
        <v>72.9995320542817</v>
      </c>
    </row>
    <row r="79" spans="1:11" ht="13.5" customHeight="1">
      <c r="A79" s="13"/>
      <c r="B79" s="12">
        <f>B78+1</f>
        <v>77</v>
      </c>
      <c r="C79" s="34">
        <v>886</v>
      </c>
      <c r="D79" s="35">
        <v>935</v>
      </c>
      <c r="E79" s="6">
        <f>SUM(C79:D79)</f>
        <v>1821</v>
      </c>
      <c r="F79" s="34">
        <v>685</v>
      </c>
      <c r="G79" s="34">
        <v>626</v>
      </c>
      <c r="H79" s="6">
        <f>SUM(G79,F79)</f>
        <v>1311</v>
      </c>
      <c r="I79" s="21">
        <f t="shared" si="5"/>
        <v>77.313769751693</v>
      </c>
      <c r="J79" s="23">
        <f t="shared" si="5"/>
        <v>66.95187165775401</v>
      </c>
      <c r="K79" s="24">
        <f t="shared" si="5"/>
        <v>71.99341021416804</v>
      </c>
    </row>
    <row r="80" spans="1:11" ht="13.5" customHeight="1">
      <c r="A80" s="13"/>
      <c r="B80" s="10">
        <f>B79+1</f>
        <v>78</v>
      </c>
      <c r="C80" s="34">
        <v>720</v>
      </c>
      <c r="D80" s="34">
        <v>799</v>
      </c>
      <c r="E80" s="5">
        <f>SUM(C80:D80)</f>
        <v>1519</v>
      </c>
      <c r="F80" s="34">
        <v>565</v>
      </c>
      <c r="G80" s="34">
        <v>512</v>
      </c>
      <c r="H80" s="5">
        <f>SUM(G80,F80)</f>
        <v>1077</v>
      </c>
      <c r="I80" s="21">
        <f t="shared" si="5"/>
        <v>78.47222222222221</v>
      </c>
      <c r="J80" s="21">
        <f t="shared" si="5"/>
        <v>64.08010012515645</v>
      </c>
      <c r="K80" s="22">
        <f t="shared" si="5"/>
        <v>70.90190915075708</v>
      </c>
    </row>
    <row r="81" spans="1:11" ht="13.5" customHeight="1">
      <c r="A81" s="13"/>
      <c r="B81" s="16">
        <f>B80+1</f>
        <v>79</v>
      </c>
      <c r="C81" s="36">
        <v>672</v>
      </c>
      <c r="D81" s="37">
        <v>692</v>
      </c>
      <c r="E81" s="7">
        <f>SUM(C81:D81)</f>
        <v>1364</v>
      </c>
      <c r="F81" s="36">
        <v>501</v>
      </c>
      <c r="G81" s="36">
        <v>424</v>
      </c>
      <c r="H81" s="6">
        <f>SUM(G81,F81)</f>
        <v>925</v>
      </c>
      <c r="I81" s="25">
        <f>IF(C81=0,0,F81/C81*100)</f>
        <v>74.55357142857143</v>
      </c>
      <c r="J81" s="26">
        <f t="shared" si="5"/>
        <v>61.27167630057804</v>
      </c>
      <c r="K81" s="27">
        <f t="shared" si="5"/>
        <v>67.81524926686217</v>
      </c>
    </row>
    <row r="82" spans="1:11" ht="13.5" customHeight="1">
      <c r="A82" s="13"/>
      <c r="B82" s="14" t="s">
        <v>8</v>
      </c>
      <c r="C82" s="8">
        <f aca="true" t="shared" si="15" ref="C82:H82">SUM(C77:C81)</f>
        <v>4335</v>
      </c>
      <c r="D82" s="8">
        <f t="shared" si="15"/>
        <v>4692</v>
      </c>
      <c r="E82" s="8">
        <f t="shared" si="15"/>
        <v>9027</v>
      </c>
      <c r="F82" s="8">
        <f t="shared" si="15"/>
        <v>3351</v>
      </c>
      <c r="G82" s="8">
        <f t="shared" si="15"/>
        <v>3128</v>
      </c>
      <c r="H82" s="8">
        <f t="shared" si="15"/>
        <v>6479</v>
      </c>
      <c r="I82" s="28">
        <f>IF(C82=0,0,F82/C82*100)</f>
        <v>77.30103806228374</v>
      </c>
      <c r="J82" s="28">
        <f t="shared" si="5"/>
        <v>66.66666666666666</v>
      </c>
      <c r="K82" s="31">
        <f t="shared" si="5"/>
        <v>71.77356818433587</v>
      </c>
    </row>
    <row r="83" spans="1:11" ht="13.5" customHeight="1">
      <c r="A83" s="13"/>
      <c r="B83" s="14" t="s">
        <v>9</v>
      </c>
      <c r="C83" s="38">
        <v>4518</v>
      </c>
      <c r="D83" s="38">
        <v>6749</v>
      </c>
      <c r="E83" s="8">
        <f>SUM(C83:D83)</f>
        <v>11267</v>
      </c>
      <c r="F83" s="38">
        <v>2777</v>
      </c>
      <c r="G83" s="38">
        <v>2678</v>
      </c>
      <c r="H83" s="8">
        <f>SUM(G83,F83)</f>
        <v>5455</v>
      </c>
      <c r="I83" s="28">
        <f>IF(C83=0,0,F83/C83*100)</f>
        <v>61.465250110668435</v>
      </c>
      <c r="J83" s="28">
        <f t="shared" si="5"/>
        <v>39.67995258556824</v>
      </c>
      <c r="K83" s="31">
        <f t="shared" si="5"/>
        <v>48.41572734534481</v>
      </c>
    </row>
    <row r="84" spans="1:11" ht="13.5" customHeight="1">
      <c r="A84" s="13"/>
      <c r="B84" s="14" t="s">
        <v>10</v>
      </c>
      <c r="C84" s="8">
        <f aca="true" t="shared" si="16" ref="C84:H84">SUM(C10,C16,C22,C28,C34,C40,C46,C52,C58,C64,C70,C76,C82,C83)</f>
        <v>73596</v>
      </c>
      <c r="D84" s="8">
        <f t="shared" si="16"/>
        <v>75946</v>
      </c>
      <c r="E84" s="8">
        <f t="shared" si="16"/>
        <v>149542</v>
      </c>
      <c r="F84" s="8">
        <f t="shared" si="16"/>
        <v>41389</v>
      </c>
      <c r="G84" s="8">
        <f t="shared" si="16"/>
        <v>41476</v>
      </c>
      <c r="H84" s="8">
        <f t="shared" si="16"/>
        <v>82865</v>
      </c>
      <c r="I84" s="28">
        <f>IF(C84=0,0,F84/C84*100)</f>
        <v>56.238110766889505</v>
      </c>
      <c r="J84" s="28">
        <f t="shared" si="5"/>
        <v>54.61248782029337</v>
      </c>
      <c r="K84" s="31">
        <f t="shared" si="5"/>
        <v>55.41252624680691</v>
      </c>
    </row>
    <row r="85" ht="13.5" customHeight="1">
      <c r="A85" s="3"/>
    </row>
    <row r="86" ht="13.5" customHeight="1">
      <c r="A86" s="3"/>
    </row>
    <row r="87" ht="13.5" customHeight="1">
      <c r="A87" s="3"/>
    </row>
    <row r="88" ht="13.5" customHeight="1">
      <c r="A88" s="3"/>
    </row>
    <row r="89" ht="13.5" customHeight="1">
      <c r="A89" s="3"/>
    </row>
    <row r="90" ht="13.5" customHeight="1">
      <c r="A90" s="3"/>
    </row>
    <row r="91" ht="13.5" customHeight="1">
      <c r="A91" s="3"/>
    </row>
    <row r="92" ht="13.5" customHeight="1">
      <c r="A92" s="3"/>
    </row>
    <row r="93" ht="13.5" customHeight="1">
      <c r="A93" s="3"/>
    </row>
    <row r="94" ht="13.5" customHeight="1">
      <c r="A94" s="3"/>
    </row>
    <row r="95" ht="13.5" customHeight="1">
      <c r="A95" s="3"/>
    </row>
    <row r="96" ht="13.5" customHeight="1">
      <c r="A96" s="3"/>
    </row>
    <row r="97" ht="13.5" customHeight="1">
      <c r="A97" s="3"/>
    </row>
    <row r="98" ht="13.5" customHeight="1">
      <c r="A98" s="3"/>
    </row>
    <row r="99" ht="13.5" customHeight="1">
      <c r="A99" s="3"/>
    </row>
    <row r="100" ht="13.5" customHeight="1">
      <c r="A100" s="3"/>
    </row>
  </sheetData>
  <sheetProtection/>
  <mergeCells count="18">
    <mergeCell ref="I6:K6"/>
    <mergeCell ref="B2:H3"/>
    <mergeCell ref="K4:L4"/>
    <mergeCell ref="M4:N4"/>
    <mergeCell ref="O4:P4"/>
    <mergeCell ref="M5:N6"/>
    <mergeCell ref="O5:P6"/>
    <mergeCell ref="B6:B7"/>
    <mergeCell ref="C6:E6"/>
    <mergeCell ref="F6:H6"/>
    <mergeCell ref="M23:O26"/>
    <mergeCell ref="P23:P26"/>
    <mergeCell ref="M9:P10"/>
    <mergeCell ref="M11:P14"/>
    <mergeCell ref="M15:O18"/>
    <mergeCell ref="P15:P18"/>
    <mergeCell ref="M19:O22"/>
    <mergeCell ref="P19:P2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008786</dc:creator>
  <cp:keywords/>
  <dc:description/>
  <cp:lastModifiedBy>千葉 理央</cp:lastModifiedBy>
  <cp:lastPrinted>2017-12-07T05:08:22Z</cp:lastPrinted>
  <dcterms:created xsi:type="dcterms:W3CDTF">2008-05-19T15:53:46Z</dcterms:created>
  <dcterms:modified xsi:type="dcterms:W3CDTF">2017-12-07T05:08:27Z</dcterms:modified>
  <cp:category/>
  <cp:version/>
  <cp:contentType/>
  <cp:contentStatus/>
</cp:coreProperties>
</file>