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調査表" sheetId="1" r:id="rId1"/>
  </sheets>
  <definedNames>
    <definedName name="_xlnm.Print_Area" localSheetId="0">'調査表'!$A$1:$Q$85</definedName>
  </definedNames>
  <calcPr fullCalcOnLoad="1"/>
</workbook>
</file>

<file path=xl/sharedStrings.xml><?xml version="1.0" encoding="utf-8"?>
<sst xmlns="http://schemas.openxmlformats.org/spreadsheetml/2006/main" count="39" uniqueCount="22">
  <si>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</si>
  <si>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</si>
  <si>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</si>
  <si>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</si>
  <si>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</si>
  <si>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</si>
  <si>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</si>
  <si>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</si>
  <si>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</si>
  <si>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</si>
  <si>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</si>
  <si>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</si>
  <si>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</si>
  <si>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</si>
  <si>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</si>
  <si>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</si>
  <si>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</si>
  <si>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</si>
  <si>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</si>
  <si>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</si>
  <si>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全投票区</t>
  </si>
  <si>
    <t>H29.3.26千葉県知事選挙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</si>
</sst>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.00_);[Red]\(#,##0.00\)"/>
    <numFmt numFmtId="180" formatCode="#,##0_);\(#,##0\)"/>
  </numFmts>
  <fonts count="42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41" fillId="31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 shrinkToFit="1"/>
      <protection/>
    </xf>
    <xf numFmtId="0" fontId="8" fillId="0" borderId="22" xfId="0" applyFont="1" applyBorder="1" applyAlignment="1">
      <alignment vertical="center" shrinkToFit="1"/>
    </xf>
    <xf numFmtId="177" fontId="4" fillId="0" borderId="0" xfId="60" applyNumberFormat="1" applyFont="1" applyAlignment="1">
      <alignment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3" xfId="60" applyNumberFormat="1" applyFont="1" applyBorder="1" applyAlignment="1">
      <alignment horizontal="center" vertical="center"/>
      <protection/>
    </xf>
    <xf numFmtId="176" fontId="4" fillId="0" borderId="24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6" fillId="32" borderId="24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4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7" xfId="60" applyNumberFormat="1" applyFont="1" applyBorder="1" applyAlignment="1">
      <alignment vertical="center" wrapText="1"/>
      <protection/>
    </xf>
    <xf numFmtId="177" fontId="4" fillId="0" borderId="17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5" xfId="60" applyNumberFormat="1" applyFont="1" applyBorder="1" applyAlignment="1">
      <alignment vertical="center" wrapText="1"/>
      <protection/>
    </xf>
    <xf numFmtId="176" fontId="4" fillId="0" borderId="26" xfId="60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5" xfId="0" applyFill="1" applyBorder="1" applyAlignment="1">
      <alignment vertical="center" wrapText="1"/>
    </xf>
    <xf numFmtId="0" fontId="0" fillId="32" borderId="26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0" fillId="32" borderId="2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0" fontId="0" fillId="32" borderId="28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20" width="6.57421875" style="1" customWidth="1"/>
    <col min="21" max="21" width="8.8515625" style="1" customWidth="1"/>
    <col min="22" max="22" width="1.421875" style="1" customWidth="1"/>
    <col min="23" max="23" width="8.7109375" style="1" customWidth="1"/>
    <col min="24" max="24" width="1.421875" style="1" customWidth="1"/>
    <col min="25" max="25" width="8.7109375" style="1" customWidth="1"/>
    <col min="26" max="26" width="1.421875" style="1" customWidth="1"/>
    <col min="27" max="27" width="8.7109375" style="1" customWidth="1"/>
    <col min="28" max="28" width="1.421875" style="1" customWidth="1"/>
    <col min="29" max="29" width="8.8515625" style="1" customWidth="1"/>
    <col min="30" max="30" width="1.421875" style="1" customWidth="1"/>
    <col min="31" max="31" width="8.7109375" style="1" customWidth="1"/>
    <col min="32" max="32" width="1.421875" style="1" customWidth="1"/>
    <col min="33" max="16384" width="9.00390625" style="1" customWidth="1"/>
  </cols>
  <sheetData>
    <row r="1" spans="2:3" ht="13.5" customHeight="1">
      <c r="B1" s="1"/>
      <c r="C1" s="1" t="s">
        <v>21</v>
      </c>
    </row>
    <row r="2" spans="2:8" ht="13.5" customHeight="1">
      <c r="B2" s="45" t="s">
        <v>0</v>
      </c>
      <c r="C2" s="45"/>
      <c r="D2" s="45"/>
      <c r="E2" s="45"/>
      <c r="F2" s="45"/>
      <c r="G2" s="45"/>
      <c r="H2" s="45"/>
    </row>
    <row r="3" spans="2:8" ht="13.5" customHeight="1">
      <c r="B3" s="46"/>
      <c r="C3" s="46"/>
      <c r="D3" s="46"/>
      <c r="E3" s="46"/>
      <c r="F3" s="46"/>
      <c r="G3" s="46"/>
      <c r="H3" s="46"/>
    </row>
    <row r="4" spans="7:16" ht="13.5" customHeight="1">
      <c r="G4" s="3"/>
      <c r="H4" s="3"/>
      <c r="J4" s="3"/>
      <c r="K4" s="47"/>
      <c r="L4" s="48"/>
      <c r="M4" s="49" t="s">
        <v>14</v>
      </c>
      <c r="N4" s="49"/>
      <c r="O4" s="49" t="s">
        <v>12</v>
      </c>
      <c r="P4" s="50"/>
    </row>
    <row r="5" spans="7:16" ht="13.5" customHeight="1">
      <c r="G5" s="3"/>
      <c r="H5" s="3"/>
      <c r="K5" s="39"/>
      <c r="L5" s="40"/>
      <c r="M5" s="51" t="s">
        <v>19</v>
      </c>
      <c r="N5" s="52"/>
      <c r="O5" s="52" t="s">
        <v>20</v>
      </c>
      <c r="P5" s="54"/>
    </row>
    <row r="6" spans="2:16" ht="13.5" customHeight="1">
      <c r="B6" s="55" t="s">
        <v>1</v>
      </c>
      <c r="C6" s="42" t="s">
        <v>2</v>
      </c>
      <c r="D6" s="43"/>
      <c r="E6" s="43"/>
      <c r="F6" s="42" t="s">
        <v>3</v>
      </c>
      <c r="G6" s="43"/>
      <c r="H6" s="43"/>
      <c r="I6" s="42" t="s">
        <v>11</v>
      </c>
      <c r="J6" s="43"/>
      <c r="K6" s="44"/>
      <c r="L6" s="40"/>
      <c r="M6" s="53"/>
      <c r="N6" s="54"/>
      <c r="O6" s="54"/>
      <c r="P6" s="54"/>
    </row>
    <row r="7" spans="2:16" ht="13.5" customHeight="1">
      <c r="B7" s="56"/>
      <c r="C7" s="14" t="s">
        <v>4</v>
      </c>
      <c r="D7" s="14" t="s">
        <v>5</v>
      </c>
      <c r="E7" s="14" t="s">
        <v>6</v>
      </c>
      <c r="F7" s="14" t="s">
        <v>4</v>
      </c>
      <c r="G7" s="19" t="s">
        <v>5</v>
      </c>
      <c r="H7" s="14" t="s">
        <v>6</v>
      </c>
      <c r="I7" s="14" t="s">
        <v>4</v>
      </c>
      <c r="J7" s="14" t="s">
        <v>5</v>
      </c>
      <c r="K7" s="19" t="s">
        <v>6</v>
      </c>
      <c r="L7" s="30"/>
      <c r="M7" s="30"/>
      <c r="N7" s="30"/>
      <c r="O7" s="30"/>
      <c r="P7" s="30"/>
    </row>
    <row r="8" spans="2:16" ht="13.5" customHeight="1">
      <c r="B8" s="10">
        <v>18</v>
      </c>
      <c r="C8" s="34">
        <v>718</v>
      </c>
      <c r="D8" s="34">
        <v>766</v>
      </c>
      <c r="E8" s="5">
        <f>SUM(C8:D8)</f>
        <v>1484</v>
      </c>
      <c r="F8" s="34">
        <v>209</v>
      </c>
      <c r="G8" s="34">
        <v>210</v>
      </c>
      <c r="H8" s="5">
        <f>SUM(G8,F8)</f>
        <v>419</v>
      </c>
      <c r="I8" s="21">
        <f aca="true" t="shared" si="0" ref="I8:K10">IF(C8=0,0,F8/C8*100)</f>
        <v>29.108635097493035</v>
      </c>
      <c r="J8" s="21">
        <f t="shared" si="0"/>
        <v>27.415143603133156</v>
      </c>
      <c r="K8" s="22">
        <f t="shared" si="0"/>
        <v>28.234501347708896</v>
      </c>
      <c r="P8" s="29" t="s">
        <v>13</v>
      </c>
    </row>
    <row r="9" spans="2:16" ht="13.5" customHeight="1">
      <c r="B9" s="11">
        <f>B8+1</f>
        <v>19</v>
      </c>
      <c r="C9" s="36">
        <v>738</v>
      </c>
      <c r="D9" s="37">
        <v>713</v>
      </c>
      <c r="E9" s="7">
        <f>SUM(C9:D9)</f>
        <v>1451</v>
      </c>
      <c r="F9" s="36">
        <v>129</v>
      </c>
      <c r="G9" s="36">
        <v>140</v>
      </c>
      <c r="H9" s="6">
        <f>SUM(G9,F9)</f>
        <v>269</v>
      </c>
      <c r="I9" s="25">
        <f t="shared" si="0"/>
        <v>17.479674796747968</v>
      </c>
      <c r="J9" s="26">
        <f t="shared" si="0"/>
        <v>19.635343618513325</v>
      </c>
      <c r="K9" s="27">
        <f t="shared" si="0"/>
        <v>18.538938662991043</v>
      </c>
      <c r="M9" s="59" t="s">
        <v>15</v>
      </c>
      <c r="N9" s="60"/>
      <c r="O9" s="60"/>
      <c r="P9" s="61"/>
    </row>
    <row r="10" spans="2:18" ht="13.5" customHeight="1">
      <c r="B10" s="14" t="s">
        <v>7</v>
      </c>
      <c r="C10" s="8">
        <f aca="true" t="shared" si="1" ref="C10:H10">SUM(C8:C9)</f>
        <v>1456</v>
      </c>
      <c r="D10" s="8">
        <f t="shared" si="1"/>
        <v>1479</v>
      </c>
      <c r="E10" s="8">
        <f t="shared" si="1"/>
        <v>2935</v>
      </c>
      <c r="F10" s="8">
        <f t="shared" si="1"/>
        <v>338</v>
      </c>
      <c r="G10" s="8">
        <f t="shared" si="1"/>
        <v>350</v>
      </c>
      <c r="H10" s="8">
        <f t="shared" si="1"/>
        <v>688</v>
      </c>
      <c r="I10" s="28">
        <f t="shared" si="0"/>
        <v>23.214285714285715</v>
      </c>
      <c r="J10" s="28">
        <f t="shared" si="0"/>
        <v>23.66463826910074</v>
      </c>
      <c r="K10" s="31">
        <f t="shared" si="0"/>
        <v>23.4412265758092</v>
      </c>
      <c r="M10" s="62"/>
      <c r="N10" s="63"/>
      <c r="O10" s="63"/>
      <c r="P10" s="64"/>
      <c r="R10" s="41"/>
    </row>
    <row r="11" spans="2:16" ht="13.5" customHeight="1">
      <c r="B11" s="9">
        <v>20</v>
      </c>
      <c r="C11" s="32">
        <v>725</v>
      </c>
      <c r="D11" s="33">
        <v>681</v>
      </c>
      <c r="E11" s="4">
        <f>SUM(C11:D11)</f>
        <v>1406</v>
      </c>
      <c r="F11" s="32">
        <v>123</v>
      </c>
      <c r="G11" s="32">
        <v>115</v>
      </c>
      <c r="H11" s="4">
        <f>SUM(G11,F11)</f>
        <v>238</v>
      </c>
      <c r="I11" s="17">
        <f aca="true" t="shared" si="2" ref="I11:K26">IF(C11=0,0,F11/C11*100)</f>
        <v>16.96551724137931</v>
      </c>
      <c r="J11" s="18">
        <f t="shared" si="2"/>
        <v>16.886930983847286</v>
      </c>
      <c r="K11" s="20">
        <f t="shared" si="2"/>
        <v>16.927453769559033</v>
      </c>
      <c r="M11" s="65"/>
      <c r="N11" s="66"/>
      <c r="O11" s="66"/>
      <c r="P11" s="67"/>
    </row>
    <row r="12" spans="2:16" ht="13.5" customHeight="1">
      <c r="B12" s="10">
        <f>B11+1</f>
        <v>21</v>
      </c>
      <c r="C12" s="34">
        <v>749</v>
      </c>
      <c r="D12" s="34">
        <v>746</v>
      </c>
      <c r="E12" s="5">
        <f>SUM(C12:D12)</f>
        <v>1495</v>
      </c>
      <c r="F12" s="34">
        <v>109</v>
      </c>
      <c r="G12" s="34">
        <v>115</v>
      </c>
      <c r="H12" s="5">
        <f>SUM(G12,F12)</f>
        <v>224</v>
      </c>
      <c r="I12" s="21">
        <f t="shared" si="2"/>
        <v>14.552736982643525</v>
      </c>
      <c r="J12" s="21">
        <f t="shared" si="2"/>
        <v>15.415549597855227</v>
      </c>
      <c r="K12" s="22">
        <f t="shared" si="2"/>
        <v>14.983277591973243</v>
      </c>
      <c r="M12" s="68"/>
      <c r="N12" s="69"/>
      <c r="O12" s="69"/>
      <c r="P12" s="70"/>
    </row>
    <row r="13" spans="2:16" ht="13.5" customHeight="1">
      <c r="B13" s="10">
        <f>B12+1</f>
        <v>22</v>
      </c>
      <c r="C13" s="34">
        <v>810</v>
      </c>
      <c r="D13" s="35">
        <v>711</v>
      </c>
      <c r="E13" s="6">
        <f>SUM(C13:D13)</f>
        <v>1521</v>
      </c>
      <c r="F13" s="34">
        <v>118</v>
      </c>
      <c r="G13" s="34">
        <v>104</v>
      </c>
      <c r="H13" s="6">
        <f>SUM(G13,F13)</f>
        <v>222</v>
      </c>
      <c r="I13" s="21">
        <f t="shared" si="2"/>
        <v>14.5679012345679</v>
      </c>
      <c r="J13" s="23">
        <f t="shared" si="2"/>
        <v>14.627285513361462</v>
      </c>
      <c r="K13" s="24">
        <f t="shared" si="2"/>
        <v>14.595660749506903</v>
      </c>
      <c r="M13" s="68"/>
      <c r="N13" s="69"/>
      <c r="O13" s="69"/>
      <c r="P13" s="70"/>
    </row>
    <row r="14" spans="2:16" ht="13.5" customHeight="1">
      <c r="B14" s="10">
        <f>B13+1</f>
        <v>23</v>
      </c>
      <c r="C14" s="34">
        <v>767</v>
      </c>
      <c r="D14" s="34">
        <v>645</v>
      </c>
      <c r="E14" s="5">
        <f>SUM(C14:D14)</f>
        <v>1412</v>
      </c>
      <c r="F14" s="34">
        <v>110</v>
      </c>
      <c r="G14" s="34">
        <v>98</v>
      </c>
      <c r="H14" s="5">
        <f>SUM(G14,F14)</f>
        <v>208</v>
      </c>
      <c r="I14" s="21">
        <f t="shared" si="2"/>
        <v>14.341590612777052</v>
      </c>
      <c r="J14" s="21">
        <f t="shared" si="2"/>
        <v>15.193798449612403</v>
      </c>
      <c r="K14" s="22">
        <f t="shared" si="2"/>
        <v>14.730878186968837</v>
      </c>
      <c r="M14" s="71"/>
      <c r="N14" s="72"/>
      <c r="O14" s="72"/>
      <c r="P14" s="73"/>
    </row>
    <row r="15" spans="2:16" ht="13.5" customHeight="1">
      <c r="B15" s="11">
        <f>B14+1</f>
        <v>24</v>
      </c>
      <c r="C15" s="36">
        <v>709</v>
      </c>
      <c r="D15" s="37">
        <v>701</v>
      </c>
      <c r="E15" s="7">
        <f>SUM(C15:D15)</f>
        <v>1410</v>
      </c>
      <c r="F15" s="36">
        <v>85</v>
      </c>
      <c r="G15" s="36">
        <v>79</v>
      </c>
      <c r="H15" s="6">
        <f>SUM(G15,F15)</f>
        <v>164</v>
      </c>
      <c r="I15" s="25">
        <f t="shared" si="2"/>
        <v>11.988716502115656</v>
      </c>
      <c r="J15" s="26">
        <f t="shared" si="2"/>
        <v>11.269614835948644</v>
      </c>
      <c r="K15" s="27">
        <f t="shared" si="2"/>
        <v>11.631205673758865</v>
      </c>
      <c r="M15" s="57" t="s">
        <v>16</v>
      </c>
      <c r="N15" s="57"/>
      <c r="O15" s="57"/>
      <c r="P15" s="75">
        <v>145676</v>
      </c>
    </row>
    <row r="16" spans="2:16" ht="13.5" customHeight="1">
      <c r="B16" s="14" t="s">
        <v>7</v>
      </c>
      <c r="C16" s="8">
        <f aca="true" t="shared" si="3" ref="C16:H16">SUM(C11:C15)</f>
        <v>3760</v>
      </c>
      <c r="D16" s="8">
        <f t="shared" si="3"/>
        <v>3484</v>
      </c>
      <c r="E16" s="8">
        <f t="shared" si="3"/>
        <v>7244</v>
      </c>
      <c r="F16" s="8">
        <f t="shared" si="3"/>
        <v>545</v>
      </c>
      <c r="G16" s="8">
        <f t="shared" si="3"/>
        <v>511</v>
      </c>
      <c r="H16" s="8">
        <f t="shared" si="3"/>
        <v>1056</v>
      </c>
      <c r="I16" s="28">
        <f t="shared" si="2"/>
        <v>14.49468085106383</v>
      </c>
      <c r="J16" s="28">
        <f t="shared" si="2"/>
        <v>14.667049368541907</v>
      </c>
      <c r="K16" s="31">
        <f t="shared" si="2"/>
        <v>14.577581446714522</v>
      </c>
      <c r="M16" s="57"/>
      <c r="N16" s="57"/>
      <c r="O16" s="57"/>
      <c r="P16" s="75"/>
    </row>
    <row r="17" spans="2:16" ht="13.5" customHeight="1">
      <c r="B17" s="9">
        <f>B11+5</f>
        <v>25</v>
      </c>
      <c r="C17" s="32">
        <v>810</v>
      </c>
      <c r="D17" s="33">
        <v>796</v>
      </c>
      <c r="E17" s="4">
        <f>SUM(C17:D17)</f>
        <v>1606</v>
      </c>
      <c r="F17" s="32">
        <v>122</v>
      </c>
      <c r="G17" s="32">
        <v>133</v>
      </c>
      <c r="H17" s="4">
        <f>SUM(G17,F17)</f>
        <v>255</v>
      </c>
      <c r="I17" s="17">
        <f t="shared" si="2"/>
        <v>15.06172839506173</v>
      </c>
      <c r="J17" s="18">
        <f t="shared" si="2"/>
        <v>16.70854271356784</v>
      </c>
      <c r="K17" s="20">
        <f t="shared" si="2"/>
        <v>15.877957658779577</v>
      </c>
      <c r="M17" s="57"/>
      <c r="N17" s="57"/>
      <c r="O17" s="57"/>
      <c r="P17" s="75"/>
    </row>
    <row r="18" spans="2:16" ht="13.5" customHeight="1">
      <c r="B18" s="10">
        <f>B17+1</f>
        <v>26</v>
      </c>
      <c r="C18" s="34">
        <v>808</v>
      </c>
      <c r="D18" s="34">
        <v>781</v>
      </c>
      <c r="E18" s="5">
        <f>SUM(C18:D18)</f>
        <v>1589</v>
      </c>
      <c r="F18" s="34">
        <v>102</v>
      </c>
      <c r="G18" s="34">
        <v>129</v>
      </c>
      <c r="H18" s="5">
        <f>SUM(G18,F18)</f>
        <v>231</v>
      </c>
      <c r="I18" s="21">
        <f t="shared" si="2"/>
        <v>12.623762376237623</v>
      </c>
      <c r="J18" s="21">
        <f t="shared" si="2"/>
        <v>16.51728553137004</v>
      </c>
      <c r="K18" s="22">
        <f t="shared" si="2"/>
        <v>14.537444933920703</v>
      </c>
      <c r="M18" s="74"/>
      <c r="N18" s="74"/>
      <c r="O18" s="74"/>
      <c r="P18" s="75"/>
    </row>
    <row r="19" spans="2:16" ht="13.5" customHeight="1">
      <c r="B19" s="10">
        <f>B18+1</f>
        <v>27</v>
      </c>
      <c r="C19" s="34">
        <v>798</v>
      </c>
      <c r="D19" s="35">
        <v>859</v>
      </c>
      <c r="E19" s="6">
        <f>SUM(C19:D19)</f>
        <v>1657</v>
      </c>
      <c r="F19" s="34">
        <v>124</v>
      </c>
      <c r="G19" s="34">
        <v>133</v>
      </c>
      <c r="H19" s="6">
        <f>SUM(G19,F19)</f>
        <v>257</v>
      </c>
      <c r="I19" s="21">
        <f t="shared" si="2"/>
        <v>15.538847117794486</v>
      </c>
      <c r="J19" s="23">
        <f t="shared" si="2"/>
        <v>15.48311990686845</v>
      </c>
      <c r="K19" s="24">
        <f t="shared" si="2"/>
        <v>15.50995775497888</v>
      </c>
      <c r="M19" s="57" t="s">
        <v>17</v>
      </c>
      <c r="N19" s="57"/>
      <c r="O19" s="57"/>
      <c r="P19" s="75">
        <v>43349</v>
      </c>
    </row>
    <row r="20" spans="2:16" ht="13.5" customHeight="1">
      <c r="B20" s="10">
        <f>B19+1</f>
        <v>28</v>
      </c>
      <c r="C20" s="34">
        <v>861</v>
      </c>
      <c r="D20" s="34">
        <v>952</v>
      </c>
      <c r="E20" s="5">
        <f>SUM(C20:D20)</f>
        <v>1813</v>
      </c>
      <c r="F20" s="34">
        <v>152</v>
      </c>
      <c r="G20" s="34">
        <v>172</v>
      </c>
      <c r="H20" s="5">
        <f>SUM(G20,F20)</f>
        <v>324</v>
      </c>
      <c r="I20" s="21">
        <f t="shared" si="2"/>
        <v>17.653890824622533</v>
      </c>
      <c r="J20" s="21">
        <f t="shared" si="2"/>
        <v>18.067226890756302</v>
      </c>
      <c r="K20" s="22">
        <f t="shared" si="2"/>
        <v>17.870932156646443</v>
      </c>
      <c r="M20" s="57"/>
      <c r="N20" s="57"/>
      <c r="O20" s="57"/>
      <c r="P20" s="75"/>
    </row>
    <row r="21" spans="2:16" ht="13.5" customHeight="1">
      <c r="B21" s="11">
        <f>B20+1</f>
        <v>29</v>
      </c>
      <c r="C21" s="36">
        <v>972</v>
      </c>
      <c r="D21" s="37">
        <v>966</v>
      </c>
      <c r="E21" s="7">
        <f>SUM(C21:D21)</f>
        <v>1938</v>
      </c>
      <c r="F21" s="36">
        <v>169</v>
      </c>
      <c r="G21" s="36">
        <v>180</v>
      </c>
      <c r="H21" s="6">
        <f>SUM(G21,F21)</f>
        <v>349</v>
      </c>
      <c r="I21" s="25">
        <f t="shared" si="2"/>
        <v>17.386831275720166</v>
      </c>
      <c r="J21" s="26">
        <f t="shared" si="2"/>
        <v>18.633540372670808</v>
      </c>
      <c r="K21" s="27">
        <f t="shared" si="2"/>
        <v>18.008255933952526</v>
      </c>
      <c r="M21" s="57"/>
      <c r="N21" s="57"/>
      <c r="O21" s="57"/>
      <c r="P21" s="75"/>
    </row>
    <row r="22" spans="2:18" ht="13.5" customHeight="1">
      <c r="B22" s="14" t="s">
        <v>7</v>
      </c>
      <c r="C22" s="8">
        <f aca="true" t="shared" si="4" ref="C22:H22">SUM(C17:C21)</f>
        <v>4249</v>
      </c>
      <c r="D22" s="8">
        <f t="shared" si="4"/>
        <v>4354</v>
      </c>
      <c r="E22" s="8">
        <f t="shared" si="4"/>
        <v>8603</v>
      </c>
      <c r="F22" s="8">
        <f t="shared" si="4"/>
        <v>669</v>
      </c>
      <c r="G22" s="8">
        <f t="shared" si="4"/>
        <v>747</v>
      </c>
      <c r="H22" s="8">
        <f t="shared" si="4"/>
        <v>1416</v>
      </c>
      <c r="I22" s="28">
        <f t="shared" si="2"/>
        <v>15.744881148505529</v>
      </c>
      <c r="J22" s="28">
        <f t="shared" si="2"/>
        <v>17.156637574644005</v>
      </c>
      <c r="K22" s="31">
        <f t="shared" si="2"/>
        <v>16.45937463675462</v>
      </c>
      <c r="M22" s="57"/>
      <c r="N22" s="57"/>
      <c r="O22" s="57"/>
      <c r="P22" s="75"/>
      <c r="R22" s="41"/>
    </row>
    <row r="23" spans="2:16" ht="13.5" customHeight="1">
      <c r="B23" s="9">
        <f>B17+5</f>
        <v>30</v>
      </c>
      <c r="C23" s="32">
        <v>1063</v>
      </c>
      <c r="D23" s="33">
        <v>1080</v>
      </c>
      <c r="E23" s="4">
        <f>SUM(C23:D23)</f>
        <v>2143</v>
      </c>
      <c r="F23" s="32">
        <v>191</v>
      </c>
      <c r="G23" s="32">
        <v>209</v>
      </c>
      <c r="H23" s="4">
        <f>SUM(G23,F23)</f>
        <v>400</v>
      </c>
      <c r="I23" s="17">
        <f t="shared" si="2"/>
        <v>17.96801505174036</v>
      </c>
      <c r="J23" s="18">
        <f t="shared" si="2"/>
        <v>19.35185185185185</v>
      </c>
      <c r="K23" s="20">
        <f t="shared" si="2"/>
        <v>18.665422305179654</v>
      </c>
      <c r="M23" s="57" t="s">
        <v>18</v>
      </c>
      <c r="N23" s="57"/>
      <c r="O23" s="57"/>
      <c r="P23" s="58">
        <f>IF(P15=0,0,P19/P15*100)</f>
        <v>29.757132266124824</v>
      </c>
    </row>
    <row r="24" spans="2:16" ht="13.5" customHeight="1">
      <c r="B24" s="10">
        <f>B23+1</f>
        <v>31</v>
      </c>
      <c r="C24" s="34">
        <v>1189</v>
      </c>
      <c r="D24" s="34">
        <v>1204</v>
      </c>
      <c r="E24" s="5">
        <f>SUM(C24:D24)</f>
        <v>2393</v>
      </c>
      <c r="F24" s="34">
        <v>226</v>
      </c>
      <c r="G24" s="34">
        <v>228</v>
      </c>
      <c r="H24" s="5">
        <f>SUM(G24,F24)</f>
        <v>454</v>
      </c>
      <c r="I24" s="21">
        <f t="shared" si="2"/>
        <v>19.00756938603869</v>
      </c>
      <c r="J24" s="21">
        <f t="shared" si="2"/>
        <v>18.93687707641196</v>
      </c>
      <c r="K24" s="22">
        <f t="shared" si="2"/>
        <v>18.972001671541996</v>
      </c>
      <c r="M24" s="57"/>
      <c r="N24" s="57"/>
      <c r="O24" s="57"/>
      <c r="P24" s="58"/>
    </row>
    <row r="25" spans="2:16" ht="13.5" customHeight="1">
      <c r="B25" s="10">
        <f>B24+1</f>
        <v>32</v>
      </c>
      <c r="C25" s="34">
        <v>1276</v>
      </c>
      <c r="D25" s="35">
        <v>1290</v>
      </c>
      <c r="E25" s="6">
        <f>SUM(C25:D25)</f>
        <v>2566</v>
      </c>
      <c r="F25" s="34">
        <v>230</v>
      </c>
      <c r="G25" s="34">
        <v>272</v>
      </c>
      <c r="H25" s="6">
        <f>SUM(G25,F25)</f>
        <v>502</v>
      </c>
      <c r="I25" s="21">
        <f t="shared" si="2"/>
        <v>18.025078369905955</v>
      </c>
      <c r="J25" s="23">
        <f t="shared" si="2"/>
        <v>21.085271317829456</v>
      </c>
      <c r="K25" s="24">
        <f t="shared" si="2"/>
        <v>19.56352299298519</v>
      </c>
      <c r="M25" s="57"/>
      <c r="N25" s="57"/>
      <c r="O25" s="57"/>
      <c r="P25" s="58"/>
    </row>
    <row r="26" spans="2:16" ht="13.5" customHeight="1">
      <c r="B26" s="10">
        <f>B25+1</f>
        <v>33</v>
      </c>
      <c r="C26" s="34">
        <v>1390</v>
      </c>
      <c r="D26" s="34">
        <v>1376</v>
      </c>
      <c r="E26" s="5">
        <f>SUM(C26:D26)</f>
        <v>2766</v>
      </c>
      <c r="F26" s="34">
        <v>296</v>
      </c>
      <c r="G26" s="34">
        <v>286</v>
      </c>
      <c r="H26" s="5">
        <f>SUM(G26,F26)</f>
        <v>582</v>
      </c>
      <c r="I26" s="21">
        <f t="shared" si="2"/>
        <v>21.294964028776977</v>
      </c>
      <c r="J26" s="21">
        <f t="shared" si="2"/>
        <v>20.78488372093023</v>
      </c>
      <c r="K26" s="22">
        <f t="shared" si="2"/>
        <v>21.0412147505423</v>
      </c>
      <c r="M26" s="57"/>
      <c r="N26" s="57"/>
      <c r="O26" s="57"/>
      <c r="P26" s="58"/>
    </row>
    <row r="27" spans="2:11" ht="13.5" customHeight="1">
      <c r="B27" s="11">
        <f>B26+1</f>
        <v>34</v>
      </c>
      <c r="C27" s="36">
        <v>1304</v>
      </c>
      <c r="D27" s="37">
        <v>1316</v>
      </c>
      <c r="E27" s="7">
        <f>SUM(C27:D27)</f>
        <v>2620</v>
      </c>
      <c r="F27" s="36">
        <v>257</v>
      </c>
      <c r="G27" s="36">
        <v>299</v>
      </c>
      <c r="H27" s="6">
        <f>SUM(G27,F27)</f>
        <v>556</v>
      </c>
      <c r="I27" s="25">
        <f aca="true" t="shared" si="5" ref="I27:K84">IF(C27=0,0,F27/C27*100)</f>
        <v>19.708588957055216</v>
      </c>
      <c r="J27" s="26">
        <f t="shared" si="5"/>
        <v>22.720364741641337</v>
      </c>
      <c r="K27" s="27">
        <f t="shared" si="5"/>
        <v>21.22137404580153</v>
      </c>
    </row>
    <row r="28" spans="1:11" ht="13.5" customHeight="1">
      <c r="A28" s="3"/>
      <c r="B28" s="14" t="s">
        <v>7</v>
      </c>
      <c r="C28" s="8">
        <f aca="true" t="shared" si="6" ref="C28:H28">SUM(C23:C27)</f>
        <v>6222</v>
      </c>
      <c r="D28" s="8">
        <f t="shared" si="6"/>
        <v>6266</v>
      </c>
      <c r="E28" s="8">
        <f t="shared" si="6"/>
        <v>12488</v>
      </c>
      <c r="F28" s="8">
        <f t="shared" si="6"/>
        <v>1200</v>
      </c>
      <c r="G28" s="8">
        <f t="shared" si="6"/>
        <v>1294</v>
      </c>
      <c r="H28" s="8">
        <f t="shared" si="6"/>
        <v>2494</v>
      </c>
      <c r="I28" s="28">
        <f t="shared" si="5"/>
        <v>19.286403085824492</v>
      </c>
      <c r="J28" s="28">
        <f t="shared" si="5"/>
        <v>20.651133099265877</v>
      </c>
      <c r="K28" s="31">
        <f t="shared" si="5"/>
        <v>19.971172325432416</v>
      </c>
    </row>
    <row r="29" spans="1:11" ht="13.5" customHeight="1">
      <c r="A29" s="3"/>
      <c r="B29" s="9">
        <f>B23+5</f>
        <v>35</v>
      </c>
      <c r="C29" s="32">
        <v>1384</v>
      </c>
      <c r="D29" s="33">
        <v>1350</v>
      </c>
      <c r="E29" s="4">
        <f>SUM(C29:D29)</f>
        <v>2734</v>
      </c>
      <c r="F29" s="32">
        <v>296</v>
      </c>
      <c r="G29" s="32">
        <v>310</v>
      </c>
      <c r="H29" s="4">
        <f>SUM(G29,F29)</f>
        <v>606</v>
      </c>
      <c r="I29" s="17">
        <f t="shared" si="5"/>
        <v>21.38728323699422</v>
      </c>
      <c r="J29" s="18">
        <f t="shared" si="5"/>
        <v>22.962962962962962</v>
      </c>
      <c r="K29" s="20">
        <f t="shared" si="5"/>
        <v>22.165325530358448</v>
      </c>
    </row>
    <row r="30" spans="1:11" ht="13.5" customHeight="1">
      <c r="A30" s="3"/>
      <c r="B30" s="10">
        <f>B29+1</f>
        <v>36</v>
      </c>
      <c r="C30" s="34">
        <v>1386</v>
      </c>
      <c r="D30" s="34">
        <v>1346</v>
      </c>
      <c r="E30" s="5">
        <f>SUM(C30:D30)</f>
        <v>2732</v>
      </c>
      <c r="F30" s="34">
        <v>293</v>
      </c>
      <c r="G30" s="34">
        <v>288</v>
      </c>
      <c r="H30" s="5">
        <f>SUM(G30,F30)</f>
        <v>581</v>
      </c>
      <c r="I30" s="21">
        <f t="shared" si="5"/>
        <v>21.139971139971138</v>
      </c>
      <c r="J30" s="21">
        <f t="shared" si="5"/>
        <v>21.39673105497771</v>
      </c>
      <c r="K30" s="22">
        <f t="shared" si="5"/>
        <v>21.266471449487558</v>
      </c>
    </row>
    <row r="31" spans="1:11" ht="13.5" customHeight="1">
      <c r="A31" s="3"/>
      <c r="B31" s="10">
        <f>B30+1</f>
        <v>37</v>
      </c>
      <c r="C31" s="34">
        <v>1474</v>
      </c>
      <c r="D31" s="35">
        <v>1492</v>
      </c>
      <c r="E31" s="6">
        <f>SUM(C31:D31)</f>
        <v>2966</v>
      </c>
      <c r="F31" s="34">
        <v>308</v>
      </c>
      <c r="G31" s="34">
        <v>368</v>
      </c>
      <c r="H31" s="6">
        <f>SUM(G31,F31)</f>
        <v>676</v>
      </c>
      <c r="I31" s="21">
        <f t="shared" si="5"/>
        <v>20.8955223880597</v>
      </c>
      <c r="J31" s="23">
        <f t="shared" si="5"/>
        <v>24.664879356568363</v>
      </c>
      <c r="K31" s="24">
        <f t="shared" si="5"/>
        <v>22.791638570465274</v>
      </c>
    </row>
    <row r="32" spans="1:11" ht="13.5" customHeight="1">
      <c r="A32" s="3"/>
      <c r="B32" s="10">
        <f>B31+1</f>
        <v>38</v>
      </c>
      <c r="C32" s="34">
        <v>1505</v>
      </c>
      <c r="D32" s="34">
        <v>1442</v>
      </c>
      <c r="E32" s="5">
        <f>SUM(C32:D32)</f>
        <v>2947</v>
      </c>
      <c r="F32" s="34">
        <v>359</v>
      </c>
      <c r="G32" s="34">
        <v>334</v>
      </c>
      <c r="H32" s="5">
        <f>SUM(G32,F32)</f>
        <v>693</v>
      </c>
      <c r="I32" s="21">
        <f t="shared" si="5"/>
        <v>23.853820598006646</v>
      </c>
      <c r="J32" s="21">
        <f t="shared" si="5"/>
        <v>23.1622746185853</v>
      </c>
      <c r="K32" s="22">
        <f t="shared" si="5"/>
        <v>23.51543942992874</v>
      </c>
    </row>
    <row r="33" spans="1:11" ht="13.5" customHeight="1">
      <c r="A33" s="3"/>
      <c r="B33" s="11">
        <f>B32+1</f>
        <v>39</v>
      </c>
      <c r="C33" s="36">
        <v>1444</v>
      </c>
      <c r="D33" s="37">
        <v>1407</v>
      </c>
      <c r="E33" s="7">
        <f>SUM(C33:D33)</f>
        <v>2851</v>
      </c>
      <c r="F33" s="36">
        <v>341</v>
      </c>
      <c r="G33" s="36">
        <v>341</v>
      </c>
      <c r="H33" s="6">
        <f>SUM(G33,F33)</f>
        <v>682</v>
      </c>
      <c r="I33" s="25">
        <f t="shared" si="5"/>
        <v>23.614958448753463</v>
      </c>
      <c r="J33" s="26">
        <f t="shared" si="5"/>
        <v>24.235963041933193</v>
      </c>
      <c r="K33" s="27">
        <f t="shared" si="5"/>
        <v>23.921431076815153</v>
      </c>
    </row>
    <row r="34" spans="1:18" ht="13.5" customHeight="1">
      <c r="A34" s="3"/>
      <c r="B34" s="14" t="s">
        <v>7</v>
      </c>
      <c r="C34" s="8">
        <f aca="true" t="shared" si="7" ref="C34:H34">SUM(C29:C33)</f>
        <v>7193</v>
      </c>
      <c r="D34" s="8">
        <f t="shared" si="7"/>
        <v>7037</v>
      </c>
      <c r="E34" s="8">
        <f t="shared" si="7"/>
        <v>14230</v>
      </c>
      <c r="F34" s="8">
        <f t="shared" si="7"/>
        <v>1597</v>
      </c>
      <c r="G34" s="8">
        <f t="shared" si="7"/>
        <v>1641</v>
      </c>
      <c r="H34" s="8">
        <f t="shared" si="7"/>
        <v>3238</v>
      </c>
      <c r="I34" s="28">
        <f t="shared" si="5"/>
        <v>22.202140970387877</v>
      </c>
      <c r="J34" s="28">
        <f t="shared" si="5"/>
        <v>23.31959641892852</v>
      </c>
      <c r="K34" s="31">
        <f t="shared" si="5"/>
        <v>22.75474349964863</v>
      </c>
      <c r="R34" s="41"/>
    </row>
    <row r="35" spans="1:11" ht="13.5" customHeight="1">
      <c r="A35" s="3"/>
      <c r="B35" s="9">
        <f>B29+5</f>
        <v>40</v>
      </c>
      <c r="C35" s="32">
        <v>1542</v>
      </c>
      <c r="D35" s="33">
        <v>1395</v>
      </c>
      <c r="E35" s="4">
        <f>SUM(C35:D35)</f>
        <v>2937</v>
      </c>
      <c r="F35" s="32">
        <v>365</v>
      </c>
      <c r="G35" s="32">
        <v>356</v>
      </c>
      <c r="H35" s="4">
        <f>SUM(G35,F35)</f>
        <v>721</v>
      </c>
      <c r="I35" s="17">
        <f t="shared" si="5"/>
        <v>23.670557717250322</v>
      </c>
      <c r="J35" s="18">
        <f t="shared" si="5"/>
        <v>25.519713261648747</v>
      </c>
      <c r="K35" s="20">
        <f t="shared" si="5"/>
        <v>24.548859380320053</v>
      </c>
    </row>
    <row r="36" spans="1:11" ht="13.5" customHeight="1">
      <c r="A36" s="3"/>
      <c r="B36" s="10">
        <f>B35+1</f>
        <v>41</v>
      </c>
      <c r="C36" s="34">
        <v>1550</v>
      </c>
      <c r="D36" s="34">
        <v>1447</v>
      </c>
      <c r="E36" s="5">
        <f>SUM(C36:D36)</f>
        <v>2997</v>
      </c>
      <c r="F36" s="34">
        <v>368</v>
      </c>
      <c r="G36" s="34">
        <v>347</v>
      </c>
      <c r="H36" s="5">
        <f>SUM(G36,F36)</f>
        <v>715</v>
      </c>
      <c r="I36" s="21">
        <f t="shared" si="5"/>
        <v>23.741935483870968</v>
      </c>
      <c r="J36" s="21">
        <f t="shared" si="5"/>
        <v>23.98064961990325</v>
      </c>
      <c r="K36" s="22">
        <f t="shared" si="5"/>
        <v>23.85719052385719</v>
      </c>
    </row>
    <row r="37" spans="1:11" ht="13.5" customHeight="1">
      <c r="A37" s="3"/>
      <c r="B37" s="10">
        <f>B36+1</f>
        <v>42</v>
      </c>
      <c r="C37" s="34">
        <v>1588</v>
      </c>
      <c r="D37" s="35">
        <v>1429</v>
      </c>
      <c r="E37" s="6">
        <f>SUM(C37:D37)</f>
        <v>3017</v>
      </c>
      <c r="F37" s="34">
        <v>380</v>
      </c>
      <c r="G37" s="34">
        <v>335</v>
      </c>
      <c r="H37" s="6">
        <f>SUM(G37,F37)</f>
        <v>715</v>
      </c>
      <c r="I37" s="21">
        <f t="shared" si="5"/>
        <v>23.929471032745592</v>
      </c>
      <c r="J37" s="23">
        <f t="shared" si="5"/>
        <v>23.44296710986704</v>
      </c>
      <c r="K37" s="24">
        <f t="shared" si="5"/>
        <v>23.699038780245278</v>
      </c>
    </row>
    <row r="38" spans="1:11" ht="13.5" customHeight="1">
      <c r="A38" s="3"/>
      <c r="B38" s="10">
        <f>B37+1</f>
        <v>43</v>
      </c>
      <c r="C38" s="34">
        <v>1730</v>
      </c>
      <c r="D38" s="34">
        <v>1549</v>
      </c>
      <c r="E38" s="5">
        <f>SUM(C38:D38)</f>
        <v>3279</v>
      </c>
      <c r="F38" s="34">
        <v>411</v>
      </c>
      <c r="G38" s="34">
        <v>388</v>
      </c>
      <c r="H38" s="5">
        <f>SUM(G38,F38)</f>
        <v>799</v>
      </c>
      <c r="I38" s="21">
        <f t="shared" si="5"/>
        <v>23.75722543352601</v>
      </c>
      <c r="J38" s="21">
        <f t="shared" si="5"/>
        <v>25.048418334409295</v>
      </c>
      <c r="K38" s="22">
        <f t="shared" si="5"/>
        <v>24.367185117413843</v>
      </c>
    </row>
    <row r="39" spans="1:11" ht="13.5" customHeight="1">
      <c r="A39" s="3"/>
      <c r="B39" s="11">
        <f>B38+1</f>
        <v>44</v>
      </c>
      <c r="C39" s="36">
        <v>1655</v>
      </c>
      <c r="D39" s="37">
        <v>1509</v>
      </c>
      <c r="E39" s="7">
        <f>SUM(C39:D39)</f>
        <v>3164</v>
      </c>
      <c r="F39" s="36">
        <v>406</v>
      </c>
      <c r="G39" s="36">
        <v>361</v>
      </c>
      <c r="H39" s="6">
        <f>SUM(G39,F39)</f>
        <v>767</v>
      </c>
      <c r="I39" s="25">
        <f t="shared" si="5"/>
        <v>24.531722054380666</v>
      </c>
      <c r="J39" s="26">
        <f t="shared" si="5"/>
        <v>23.92312789927104</v>
      </c>
      <c r="K39" s="27">
        <f t="shared" si="5"/>
        <v>24.241466498103666</v>
      </c>
    </row>
    <row r="40" spans="1:11" ht="13.5" customHeight="1">
      <c r="A40" s="3"/>
      <c r="B40" s="14" t="s">
        <v>7</v>
      </c>
      <c r="C40" s="8">
        <f aca="true" t="shared" si="8" ref="C40:H40">SUM(C35:C39)</f>
        <v>8065</v>
      </c>
      <c r="D40" s="8">
        <f t="shared" si="8"/>
        <v>7329</v>
      </c>
      <c r="E40" s="8">
        <f t="shared" si="8"/>
        <v>15394</v>
      </c>
      <c r="F40" s="8">
        <f t="shared" si="8"/>
        <v>1930</v>
      </c>
      <c r="G40" s="8">
        <f t="shared" si="8"/>
        <v>1787</v>
      </c>
      <c r="H40" s="8">
        <f t="shared" si="8"/>
        <v>3717</v>
      </c>
      <c r="I40" s="28">
        <f t="shared" si="5"/>
        <v>23.93056416615003</v>
      </c>
      <c r="J40" s="28">
        <f t="shared" si="5"/>
        <v>24.382589712102607</v>
      </c>
      <c r="K40" s="31">
        <f t="shared" si="5"/>
        <v>24.145771079641417</v>
      </c>
    </row>
    <row r="41" spans="1:11" ht="13.5" customHeight="1">
      <c r="A41" s="3"/>
      <c r="B41" s="9">
        <f>B35+5</f>
        <v>45</v>
      </c>
      <c r="C41" s="32">
        <v>1596</v>
      </c>
      <c r="D41" s="33">
        <v>1392</v>
      </c>
      <c r="E41" s="4">
        <f>SUM(C41:D41)</f>
        <v>2988</v>
      </c>
      <c r="F41" s="32">
        <v>384</v>
      </c>
      <c r="G41" s="32">
        <v>346</v>
      </c>
      <c r="H41" s="4">
        <f>SUM(G41,F41)</f>
        <v>730</v>
      </c>
      <c r="I41" s="17">
        <f t="shared" si="5"/>
        <v>24.06015037593985</v>
      </c>
      <c r="J41" s="18">
        <f t="shared" si="5"/>
        <v>24.856321839080458</v>
      </c>
      <c r="K41" s="20">
        <f t="shared" si="5"/>
        <v>24.431057563587686</v>
      </c>
    </row>
    <row r="42" spans="1:11" ht="13.5" customHeight="1">
      <c r="A42" s="3"/>
      <c r="B42" s="10">
        <f>B41+1</f>
        <v>46</v>
      </c>
      <c r="C42" s="34">
        <v>1479</v>
      </c>
      <c r="D42" s="34">
        <v>1344</v>
      </c>
      <c r="E42" s="5">
        <f>SUM(C42:D42)</f>
        <v>2823</v>
      </c>
      <c r="F42" s="34">
        <v>390</v>
      </c>
      <c r="G42" s="34">
        <v>356</v>
      </c>
      <c r="H42" s="5">
        <f>SUM(G42,F42)</f>
        <v>746</v>
      </c>
      <c r="I42" s="21">
        <f t="shared" si="5"/>
        <v>26.369168356997974</v>
      </c>
      <c r="J42" s="21">
        <f t="shared" si="5"/>
        <v>26.488095238095237</v>
      </c>
      <c r="K42" s="22">
        <f t="shared" si="5"/>
        <v>26.42578816861495</v>
      </c>
    </row>
    <row r="43" spans="1:11" ht="13.5" customHeight="1">
      <c r="A43" s="3"/>
      <c r="B43" s="10">
        <f>B42+1</f>
        <v>47</v>
      </c>
      <c r="C43" s="34">
        <v>1392</v>
      </c>
      <c r="D43" s="35">
        <v>1223</v>
      </c>
      <c r="E43" s="6">
        <f>SUM(C43:D43)</f>
        <v>2615</v>
      </c>
      <c r="F43" s="34">
        <v>339</v>
      </c>
      <c r="G43" s="34">
        <v>308</v>
      </c>
      <c r="H43" s="6">
        <f>SUM(G43,F43)</f>
        <v>647</v>
      </c>
      <c r="I43" s="21">
        <f t="shared" si="5"/>
        <v>24.353448275862068</v>
      </c>
      <c r="J43" s="23">
        <f t="shared" si="5"/>
        <v>25.18397383483238</v>
      </c>
      <c r="K43" s="24">
        <f t="shared" si="5"/>
        <v>24.74187380497132</v>
      </c>
    </row>
    <row r="44" spans="1:11" ht="13.5" customHeight="1">
      <c r="A44" s="3"/>
      <c r="B44" s="10">
        <f>B43+1</f>
        <v>48</v>
      </c>
      <c r="C44" s="34">
        <v>1314</v>
      </c>
      <c r="D44" s="34">
        <v>1212</v>
      </c>
      <c r="E44" s="5">
        <f>SUM(C44:D44)</f>
        <v>2526</v>
      </c>
      <c r="F44" s="34">
        <v>325</v>
      </c>
      <c r="G44" s="34">
        <v>341</v>
      </c>
      <c r="H44" s="5">
        <f>SUM(G44,F44)</f>
        <v>666</v>
      </c>
      <c r="I44" s="21">
        <f t="shared" si="5"/>
        <v>24.733637747336378</v>
      </c>
      <c r="J44" s="21">
        <f t="shared" si="5"/>
        <v>28.135313531353134</v>
      </c>
      <c r="K44" s="22">
        <f t="shared" si="5"/>
        <v>26.365795724465556</v>
      </c>
    </row>
    <row r="45" spans="1:11" ht="13.5" customHeight="1">
      <c r="A45" s="3"/>
      <c r="B45" s="11">
        <f>B44+1</f>
        <v>49</v>
      </c>
      <c r="C45" s="36">
        <v>1274</v>
      </c>
      <c r="D45" s="37">
        <v>1130</v>
      </c>
      <c r="E45" s="7">
        <f>SUM(C45:D45)</f>
        <v>2404</v>
      </c>
      <c r="F45" s="36">
        <v>344</v>
      </c>
      <c r="G45" s="36">
        <v>298</v>
      </c>
      <c r="H45" s="6">
        <f>SUM(G45,F45)</f>
        <v>642</v>
      </c>
      <c r="I45" s="25">
        <f t="shared" si="5"/>
        <v>27.001569858712713</v>
      </c>
      <c r="J45" s="26">
        <f t="shared" si="5"/>
        <v>26.371681415929203</v>
      </c>
      <c r="K45" s="27">
        <f t="shared" si="5"/>
        <v>26.70549084858569</v>
      </c>
    </row>
    <row r="46" spans="1:18" ht="13.5" customHeight="1">
      <c r="A46" s="3"/>
      <c r="B46" s="14" t="s">
        <v>7</v>
      </c>
      <c r="C46" s="8">
        <f aca="true" t="shared" si="9" ref="C46:H46">SUM(C41:C45)</f>
        <v>7055</v>
      </c>
      <c r="D46" s="8">
        <f t="shared" si="9"/>
        <v>6301</v>
      </c>
      <c r="E46" s="8">
        <f t="shared" si="9"/>
        <v>13356</v>
      </c>
      <c r="F46" s="8">
        <f t="shared" si="9"/>
        <v>1782</v>
      </c>
      <c r="G46" s="8">
        <f t="shared" si="9"/>
        <v>1649</v>
      </c>
      <c r="H46" s="8">
        <f t="shared" si="9"/>
        <v>3431</v>
      </c>
      <c r="I46" s="28">
        <f t="shared" si="5"/>
        <v>25.2586817859674</v>
      </c>
      <c r="J46" s="28">
        <f t="shared" si="5"/>
        <v>26.17044913505793</v>
      </c>
      <c r="K46" s="31">
        <f t="shared" si="5"/>
        <v>25.688828990715784</v>
      </c>
      <c r="R46" s="41"/>
    </row>
    <row r="47" spans="1:11" ht="13.5" customHeight="1">
      <c r="A47" s="13"/>
      <c r="B47" s="15">
        <v>50</v>
      </c>
      <c r="C47" s="32">
        <v>1024</v>
      </c>
      <c r="D47" s="33">
        <v>928</v>
      </c>
      <c r="E47" s="4">
        <f>SUM(C47:D47)</f>
        <v>1952</v>
      </c>
      <c r="F47" s="32">
        <v>258</v>
      </c>
      <c r="G47" s="32">
        <v>268</v>
      </c>
      <c r="H47" s="4">
        <f>SUM(G47,F47)</f>
        <v>526</v>
      </c>
      <c r="I47" s="17">
        <f t="shared" si="5"/>
        <v>25.1953125</v>
      </c>
      <c r="J47" s="18">
        <f t="shared" si="5"/>
        <v>28.879310344827587</v>
      </c>
      <c r="K47" s="20">
        <f t="shared" si="5"/>
        <v>26.946721311475407</v>
      </c>
    </row>
    <row r="48" spans="1:11" ht="13.5" customHeight="1">
      <c r="A48" s="13"/>
      <c r="B48" s="10">
        <f>B47+1</f>
        <v>51</v>
      </c>
      <c r="C48" s="34">
        <v>1050</v>
      </c>
      <c r="D48" s="34">
        <v>1050</v>
      </c>
      <c r="E48" s="5">
        <f>SUM(C48:D48)</f>
        <v>2100</v>
      </c>
      <c r="F48" s="34">
        <v>280</v>
      </c>
      <c r="G48" s="34">
        <v>324</v>
      </c>
      <c r="H48" s="5">
        <f>SUM(G48,F48)</f>
        <v>604</v>
      </c>
      <c r="I48" s="21">
        <f t="shared" si="5"/>
        <v>26.666666666666668</v>
      </c>
      <c r="J48" s="21">
        <f t="shared" si="5"/>
        <v>30.857142857142854</v>
      </c>
      <c r="K48" s="22">
        <f t="shared" si="5"/>
        <v>28.76190476190476</v>
      </c>
    </row>
    <row r="49" spans="1:11" ht="13.5" customHeight="1">
      <c r="A49" s="13"/>
      <c r="B49" s="12">
        <f>B48+1</f>
        <v>52</v>
      </c>
      <c r="C49" s="34">
        <v>1096</v>
      </c>
      <c r="D49" s="35">
        <v>1057</v>
      </c>
      <c r="E49" s="6">
        <f>SUM(C49:D49)</f>
        <v>2153</v>
      </c>
      <c r="F49" s="34">
        <v>332</v>
      </c>
      <c r="G49" s="34">
        <v>296</v>
      </c>
      <c r="H49" s="6">
        <f>SUM(G49,F49)</f>
        <v>628</v>
      </c>
      <c r="I49" s="21">
        <f t="shared" si="5"/>
        <v>30.29197080291971</v>
      </c>
      <c r="J49" s="23">
        <f t="shared" si="5"/>
        <v>28.00378429517502</v>
      </c>
      <c r="K49" s="24">
        <f t="shared" si="5"/>
        <v>29.16860195076637</v>
      </c>
    </row>
    <row r="50" spans="1:11" ht="13.5" customHeight="1">
      <c r="A50" s="13"/>
      <c r="B50" s="10">
        <f>B49+1</f>
        <v>53</v>
      </c>
      <c r="C50" s="34">
        <v>913</v>
      </c>
      <c r="D50" s="34">
        <v>914</v>
      </c>
      <c r="E50" s="5">
        <f>SUM(C50:D50)</f>
        <v>1827</v>
      </c>
      <c r="F50" s="34">
        <v>281</v>
      </c>
      <c r="G50" s="34">
        <v>290</v>
      </c>
      <c r="H50" s="5">
        <f>SUM(G50,F50)</f>
        <v>571</v>
      </c>
      <c r="I50" s="21">
        <f t="shared" si="5"/>
        <v>30.7776560788609</v>
      </c>
      <c r="J50" s="21">
        <f t="shared" si="5"/>
        <v>31.72866520787746</v>
      </c>
      <c r="K50" s="22">
        <f t="shared" si="5"/>
        <v>31.25342090859332</v>
      </c>
    </row>
    <row r="51" spans="1:11" ht="13.5" customHeight="1">
      <c r="A51" s="13"/>
      <c r="B51" s="16">
        <f>B50+1</f>
        <v>54</v>
      </c>
      <c r="C51" s="36">
        <v>981</v>
      </c>
      <c r="D51" s="37">
        <v>910</v>
      </c>
      <c r="E51" s="7">
        <f>SUM(C51:D51)</f>
        <v>1891</v>
      </c>
      <c r="F51" s="36">
        <v>309</v>
      </c>
      <c r="G51" s="36">
        <v>293</v>
      </c>
      <c r="H51" s="6">
        <f>SUM(G51,F51)</f>
        <v>602</v>
      </c>
      <c r="I51" s="25">
        <f t="shared" si="5"/>
        <v>31.49847094801223</v>
      </c>
      <c r="J51" s="26">
        <f t="shared" si="5"/>
        <v>32.1978021978022</v>
      </c>
      <c r="K51" s="27">
        <f t="shared" si="5"/>
        <v>31.835007932310948</v>
      </c>
    </row>
    <row r="52" spans="1:11" ht="13.5" customHeight="1">
      <c r="A52" s="13"/>
      <c r="B52" s="14" t="s">
        <v>8</v>
      </c>
      <c r="C52" s="8">
        <f aca="true" t="shared" si="10" ref="C52:H52">SUM(C47:C51)</f>
        <v>5064</v>
      </c>
      <c r="D52" s="8">
        <f t="shared" si="10"/>
        <v>4859</v>
      </c>
      <c r="E52" s="8">
        <f t="shared" si="10"/>
        <v>9923</v>
      </c>
      <c r="F52" s="8">
        <f t="shared" si="10"/>
        <v>1460</v>
      </c>
      <c r="G52" s="8">
        <f t="shared" si="10"/>
        <v>1471</v>
      </c>
      <c r="H52" s="8">
        <f t="shared" si="10"/>
        <v>2931</v>
      </c>
      <c r="I52" s="28">
        <f t="shared" si="5"/>
        <v>28.83096366508689</v>
      </c>
      <c r="J52" s="28">
        <f t="shared" si="5"/>
        <v>30.273718872195925</v>
      </c>
      <c r="K52" s="31">
        <f t="shared" si="5"/>
        <v>29.537438274715306</v>
      </c>
    </row>
    <row r="53" spans="1:11" ht="13.5" customHeight="1">
      <c r="A53" s="13"/>
      <c r="B53" s="15">
        <f>B47+5</f>
        <v>55</v>
      </c>
      <c r="C53" s="32">
        <v>928</v>
      </c>
      <c r="D53" s="33">
        <v>906</v>
      </c>
      <c r="E53" s="4">
        <f>SUM(C53:D53)</f>
        <v>1834</v>
      </c>
      <c r="F53" s="32">
        <v>308</v>
      </c>
      <c r="G53" s="32">
        <v>304</v>
      </c>
      <c r="H53" s="4">
        <f>SUM(G53,F53)</f>
        <v>612</v>
      </c>
      <c r="I53" s="17">
        <f t="shared" si="5"/>
        <v>33.189655172413794</v>
      </c>
      <c r="J53" s="18">
        <f t="shared" si="5"/>
        <v>33.554083885209714</v>
      </c>
      <c r="K53" s="20">
        <f t="shared" si="5"/>
        <v>33.36968375136314</v>
      </c>
    </row>
    <row r="54" spans="1:11" ht="13.5" customHeight="1">
      <c r="A54" s="13"/>
      <c r="B54" s="10">
        <f>B53+1</f>
        <v>56</v>
      </c>
      <c r="C54" s="34">
        <v>857</v>
      </c>
      <c r="D54" s="34">
        <v>833</v>
      </c>
      <c r="E54" s="5">
        <f>SUM(C54:D54)</f>
        <v>1690</v>
      </c>
      <c r="F54" s="34">
        <v>252</v>
      </c>
      <c r="G54" s="34">
        <v>275</v>
      </c>
      <c r="H54" s="5">
        <f>SUM(G54,F54)</f>
        <v>527</v>
      </c>
      <c r="I54" s="21">
        <f t="shared" si="5"/>
        <v>29.404900816802797</v>
      </c>
      <c r="J54" s="21">
        <f t="shared" si="5"/>
        <v>33.01320528211284</v>
      </c>
      <c r="K54" s="22">
        <f t="shared" si="5"/>
        <v>31.183431952662723</v>
      </c>
    </row>
    <row r="55" spans="1:11" ht="13.5" customHeight="1">
      <c r="A55" s="13"/>
      <c r="B55" s="12">
        <f>B54+1</f>
        <v>57</v>
      </c>
      <c r="C55" s="34">
        <v>888</v>
      </c>
      <c r="D55" s="35">
        <v>867</v>
      </c>
      <c r="E55" s="6">
        <f>SUM(C55:D55)</f>
        <v>1755</v>
      </c>
      <c r="F55" s="34">
        <v>275</v>
      </c>
      <c r="G55" s="34">
        <v>298</v>
      </c>
      <c r="H55" s="6">
        <f>SUM(G55,F55)</f>
        <v>573</v>
      </c>
      <c r="I55" s="21">
        <f t="shared" si="5"/>
        <v>30.96846846846847</v>
      </c>
      <c r="J55" s="23">
        <f t="shared" si="5"/>
        <v>34.371395617070355</v>
      </c>
      <c r="K55" s="24">
        <f t="shared" si="5"/>
        <v>32.64957264957265</v>
      </c>
    </row>
    <row r="56" spans="1:11" ht="13.5" customHeight="1">
      <c r="A56" s="13"/>
      <c r="B56" s="10">
        <f>B55+1</f>
        <v>58</v>
      </c>
      <c r="C56" s="34">
        <v>872</v>
      </c>
      <c r="D56" s="34">
        <v>880</v>
      </c>
      <c r="E56" s="5">
        <f>SUM(C56:D56)</f>
        <v>1752</v>
      </c>
      <c r="F56" s="34">
        <v>291</v>
      </c>
      <c r="G56" s="34">
        <v>300</v>
      </c>
      <c r="H56" s="5">
        <f>SUM(G56,F56)</f>
        <v>591</v>
      </c>
      <c r="I56" s="21">
        <f t="shared" si="5"/>
        <v>33.37155963302752</v>
      </c>
      <c r="J56" s="21">
        <f t="shared" si="5"/>
        <v>34.090909090909086</v>
      </c>
      <c r="K56" s="22">
        <f t="shared" si="5"/>
        <v>33.73287671232877</v>
      </c>
    </row>
    <row r="57" spans="1:11" ht="13.5" customHeight="1">
      <c r="A57" s="13"/>
      <c r="B57" s="16">
        <f>B56+1</f>
        <v>59</v>
      </c>
      <c r="C57" s="36">
        <v>813</v>
      </c>
      <c r="D57" s="37">
        <v>863</v>
      </c>
      <c r="E57" s="7">
        <f>SUM(C57:D57)</f>
        <v>1676</v>
      </c>
      <c r="F57" s="36">
        <v>252</v>
      </c>
      <c r="G57" s="36">
        <v>307</v>
      </c>
      <c r="H57" s="6">
        <f>SUM(G57,F57)</f>
        <v>559</v>
      </c>
      <c r="I57" s="25">
        <f t="shared" si="5"/>
        <v>30.996309963099634</v>
      </c>
      <c r="J57" s="26">
        <f t="shared" si="5"/>
        <v>35.573580533024334</v>
      </c>
      <c r="K57" s="27">
        <f t="shared" si="5"/>
        <v>33.353221957040574</v>
      </c>
    </row>
    <row r="58" spans="1:18" ht="13.5" customHeight="1">
      <c r="A58" s="13"/>
      <c r="B58" s="14" t="s">
        <v>8</v>
      </c>
      <c r="C58" s="8">
        <f aca="true" t="shared" si="11" ref="C58:H58">SUM(C53:C57)</f>
        <v>4358</v>
      </c>
      <c r="D58" s="8">
        <f t="shared" si="11"/>
        <v>4349</v>
      </c>
      <c r="E58" s="8">
        <f t="shared" si="11"/>
        <v>8707</v>
      </c>
      <c r="F58" s="8">
        <f t="shared" si="11"/>
        <v>1378</v>
      </c>
      <c r="G58" s="8">
        <f t="shared" si="11"/>
        <v>1484</v>
      </c>
      <c r="H58" s="8">
        <f t="shared" si="11"/>
        <v>2862</v>
      </c>
      <c r="I58" s="28">
        <f t="shared" si="5"/>
        <v>31.620009178522256</v>
      </c>
      <c r="J58" s="28">
        <f t="shared" si="5"/>
        <v>34.12278684755116</v>
      </c>
      <c r="K58" s="31">
        <f t="shared" si="5"/>
        <v>32.87010451360974</v>
      </c>
      <c r="R58" s="41"/>
    </row>
    <row r="59" spans="1:11" ht="13.5" customHeight="1">
      <c r="A59" s="13"/>
      <c r="B59" s="15">
        <f>B53+5</f>
        <v>60</v>
      </c>
      <c r="C59" s="32">
        <v>811</v>
      </c>
      <c r="D59" s="33">
        <v>875</v>
      </c>
      <c r="E59" s="4">
        <f>SUM(C59:D59)</f>
        <v>1686</v>
      </c>
      <c r="F59" s="32">
        <v>297</v>
      </c>
      <c r="G59" s="32">
        <v>336</v>
      </c>
      <c r="H59" s="4">
        <f>SUM(G59,F59)</f>
        <v>633</v>
      </c>
      <c r="I59" s="17">
        <f t="shared" si="5"/>
        <v>36.621454993834774</v>
      </c>
      <c r="J59" s="18">
        <f t="shared" si="5"/>
        <v>38.4</v>
      </c>
      <c r="K59" s="20">
        <f t="shared" si="5"/>
        <v>37.544483985765126</v>
      </c>
    </row>
    <row r="60" spans="1:11" ht="13.5" customHeight="1">
      <c r="A60" s="13"/>
      <c r="B60" s="10">
        <f>B59+1</f>
        <v>61</v>
      </c>
      <c r="C60" s="34">
        <v>868</v>
      </c>
      <c r="D60" s="34">
        <v>946</v>
      </c>
      <c r="E60" s="5">
        <f>SUM(C60:D60)</f>
        <v>1814</v>
      </c>
      <c r="F60" s="34">
        <v>320</v>
      </c>
      <c r="G60" s="34">
        <v>375</v>
      </c>
      <c r="H60" s="5">
        <f>SUM(G60,F60)</f>
        <v>695</v>
      </c>
      <c r="I60" s="21">
        <f t="shared" si="5"/>
        <v>36.86635944700461</v>
      </c>
      <c r="J60" s="21">
        <f t="shared" si="5"/>
        <v>39.64059196617336</v>
      </c>
      <c r="K60" s="22">
        <f t="shared" si="5"/>
        <v>38.31312017640573</v>
      </c>
    </row>
    <row r="61" spans="1:11" ht="13.5" customHeight="1">
      <c r="A61" s="13"/>
      <c r="B61" s="12">
        <f>B60+1</f>
        <v>62</v>
      </c>
      <c r="C61" s="34">
        <v>882</v>
      </c>
      <c r="D61" s="35">
        <v>1041</v>
      </c>
      <c r="E61" s="6">
        <f>SUM(C61:D61)</f>
        <v>1923</v>
      </c>
      <c r="F61" s="34">
        <v>324</v>
      </c>
      <c r="G61" s="34">
        <v>397</v>
      </c>
      <c r="H61" s="6">
        <f>SUM(G61,F61)</f>
        <v>721</v>
      </c>
      <c r="I61" s="21">
        <f t="shared" si="5"/>
        <v>36.734693877551024</v>
      </c>
      <c r="J61" s="23">
        <f t="shared" si="5"/>
        <v>38.13640730067243</v>
      </c>
      <c r="K61" s="24">
        <f t="shared" si="5"/>
        <v>37.4934997399896</v>
      </c>
    </row>
    <row r="62" spans="1:11" ht="13.5" customHeight="1">
      <c r="A62" s="13"/>
      <c r="B62" s="10">
        <f>B61+1</f>
        <v>63</v>
      </c>
      <c r="C62" s="34">
        <v>900</v>
      </c>
      <c r="D62" s="34">
        <v>998</v>
      </c>
      <c r="E62" s="5">
        <f>SUM(C62:D62)</f>
        <v>1898</v>
      </c>
      <c r="F62" s="34">
        <v>362</v>
      </c>
      <c r="G62" s="34">
        <v>384</v>
      </c>
      <c r="H62" s="5">
        <f>SUM(G62,F62)</f>
        <v>746</v>
      </c>
      <c r="I62" s="21">
        <f t="shared" si="5"/>
        <v>40.22222222222222</v>
      </c>
      <c r="J62" s="21">
        <f t="shared" si="5"/>
        <v>38.476953907815634</v>
      </c>
      <c r="K62" s="22">
        <f t="shared" si="5"/>
        <v>39.304531085353</v>
      </c>
    </row>
    <row r="63" spans="1:11" ht="13.5" customHeight="1">
      <c r="A63" s="13"/>
      <c r="B63" s="16">
        <f>B62+1</f>
        <v>64</v>
      </c>
      <c r="C63" s="36">
        <v>944</v>
      </c>
      <c r="D63" s="37">
        <v>1133</v>
      </c>
      <c r="E63" s="7">
        <f>SUM(C63:D63)</f>
        <v>2077</v>
      </c>
      <c r="F63" s="36">
        <v>375</v>
      </c>
      <c r="G63" s="36">
        <v>472</v>
      </c>
      <c r="H63" s="6">
        <f>SUM(G63,F63)</f>
        <v>847</v>
      </c>
      <c r="I63" s="25">
        <f t="shared" si="5"/>
        <v>39.72457627118644</v>
      </c>
      <c r="J63" s="26">
        <f t="shared" si="5"/>
        <v>41.65931156222418</v>
      </c>
      <c r="K63" s="27">
        <f t="shared" si="5"/>
        <v>40.77997111218103</v>
      </c>
    </row>
    <row r="64" spans="1:11" ht="13.5" customHeight="1">
      <c r="A64" s="13"/>
      <c r="B64" s="14" t="s">
        <v>8</v>
      </c>
      <c r="C64" s="8">
        <f aca="true" t="shared" si="12" ref="C64:H64">SUM(C59:C63)</f>
        <v>4405</v>
      </c>
      <c r="D64" s="8">
        <f t="shared" si="12"/>
        <v>4993</v>
      </c>
      <c r="E64" s="8">
        <f t="shared" si="12"/>
        <v>9398</v>
      </c>
      <c r="F64" s="8">
        <f t="shared" si="12"/>
        <v>1678</v>
      </c>
      <c r="G64" s="8">
        <f t="shared" si="12"/>
        <v>1964</v>
      </c>
      <c r="H64" s="8">
        <f t="shared" si="12"/>
        <v>3642</v>
      </c>
      <c r="I64" s="28">
        <f t="shared" si="5"/>
        <v>38.09307604994325</v>
      </c>
      <c r="J64" s="28">
        <f t="shared" si="5"/>
        <v>39.33506909673543</v>
      </c>
      <c r="K64" s="31">
        <f t="shared" si="5"/>
        <v>38.752926154500955</v>
      </c>
    </row>
    <row r="65" spans="1:11" ht="13.5" customHeight="1">
      <c r="A65" s="13"/>
      <c r="B65" s="15">
        <f>B59+5</f>
        <v>65</v>
      </c>
      <c r="C65" s="32">
        <v>1074</v>
      </c>
      <c r="D65" s="33">
        <v>1190</v>
      </c>
      <c r="E65" s="4">
        <f>SUM(C65:D65)</f>
        <v>2264</v>
      </c>
      <c r="F65" s="32">
        <v>455</v>
      </c>
      <c r="G65" s="32">
        <v>503</v>
      </c>
      <c r="H65" s="4">
        <f>SUM(G65,F65)</f>
        <v>958</v>
      </c>
      <c r="I65" s="17">
        <f t="shared" si="5"/>
        <v>42.36499068901304</v>
      </c>
      <c r="J65" s="18">
        <f t="shared" si="5"/>
        <v>42.26890756302521</v>
      </c>
      <c r="K65" s="20">
        <f t="shared" si="5"/>
        <v>42.314487632508836</v>
      </c>
    </row>
    <row r="66" spans="1:11" ht="13.5" customHeight="1">
      <c r="A66" s="13"/>
      <c r="B66" s="10">
        <f>B65+1</f>
        <v>66</v>
      </c>
      <c r="C66" s="34">
        <v>1118</v>
      </c>
      <c r="D66" s="34">
        <v>1230</v>
      </c>
      <c r="E66" s="5">
        <f>SUM(C66:D66)</f>
        <v>2348</v>
      </c>
      <c r="F66" s="34">
        <v>447</v>
      </c>
      <c r="G66" s="34">
        <v>509</v>
      </c>
      <c r="H66" s="5">
        <f>SUM(G66,F66)</f>
        <v>956</v>
      </c>
      <c r="I66" s="21">
        <f t="shared" si="5"/>
        <v>39.98211091234347</v>
      </c>
      <c r="J66" s="21">
        <f t="shared" si="5"/>
        <v>41.38211382113821</v>
      </c>
      <c r="K66" s="22">
        <f t="shared" si="5"/>
        <v>40.71550255536627</v>
      </c>
    </row>
    <row r="67" spans="1:11" ht="13.5" customHeight="1">
      <c r="A67" s="13"/>
      <c r="B67" s="12">
        <f>B66+1</f>
        <v>67</v>
      </c>
      <c r="C67" s="34">
        <v>1226</v>
      </c>
      <c r="D67" s="35">
        <v>1405</v>
      </c>
      <c r="E67" s="6">
        <f>SUM(C67:D67)</f>
        <v>2631</v>
      </c>
      <c r="F67" s="34">
        <v>525</v>
      </c>
      <c r="G67" s="34">
        <v>577</v>
      </c>
      <c r="H67" s="6">
        <f>SUM(G67,F67)</f>
        <v>1102</v>
      </c>
      <c r="I67" s="21">
        <f t="shared" si="5"/>
        <v>42.82218597063622</v>
      </c>
      <c r="J67" s="23">
        <f t="shared" si="5"/>
        <v>41.06761565836299</v>
      </c>
      <c r="K67" s="24">
        <f t="shared" si="5"/>
        <v>41.88521474724439</v>
      </c>
    </row>
    <row r="68" spans="1:11" ht="13.5" customHeight="1">
      <c r="A68" s="13"/>
      <c r="B68" s="10">
        <f>B67+1</f>
        <v>68</v>
      </c>
      <c r="C68" s="34">
        <v>1295</v>
      </c>
      <c r="D68" s="34">
        <v>1459</v>
      </c>
      <c r="E68" s="5">
        <f>SUM(C68:D68)</f>
        <v>2754</v>
      </c>
      <c r="F68" s="34">
        <v>559</v>
      </c>
      <c r="G68" s="34">
        <v>640</v>
      </c>
      <c r="H68" s="5">
        <f>SUM(G68,F68)</f>
        <v>1199</v>
      </c>
      <c r="I68" s="21">
        <f t="shared" si="5"/>
        <v>43.166023166023166</v>
      </c>
      <c r="J68" s="21">
        <f t="shared" si="5"/>
        <v>43.86566141192598</v>
      </c>
      <c r="K68" s="22">
        <f t="shared" si="5"/>
        <v>43.536673928830794</v>
      </c>
    </row>
    <row r="69" spans="1:11" ht="13.5" customHeight="1">
      <c r="A69" s="13"/>
      <c r="B69" s="16">
        <f>B68+1</f>
        <v>69</v>
      </c>
      <c r="C69" s="36">
        <v>1379</v>
      </c>
      <c r="D69" s="37">
        <v>1564</v>
      </c>
      <c r="E69" s="7">
        <f>SUM(C69:D69)</f>
        <v>2943</v>
      </c>
      <c r="F69" s="36">
        <v>654</v>
      </c>
      <c r="G69" s="36">
        <v>686</v>
      </c>
      <c r="H69" s="6">
        <f>SUM(G69,F69)</f>
        <v>1340</v>
      </c>
      <c r="I69" s="25">
        <f t="shared" si="5"/>
        <v>47.42567077592458</v>
      </c>
      <c r="J69" s="26">
        <f t="shared" si="5"/>
        <v>43.8618925831202</v>
      </c>
      <c r="K69" s="27">
        <f t="shared" si="5"/>
        <v>45.531770302412504</v>
      </c>
    </row>
    <row r="70" spans="1:18" ht="13.5" customHeight="1">
      <c r="A70" s="13"/>
      <c r="B70" s="14" t="s">
        <v>8</v>
      </c>
      <c r="C70" s="8">
        <f aca="true" t="shared" si="13" ref="C70:H70">SUM(C65:C69)</f>
        <v>6092</v>
      </c>
      <c r="D70" s="8">
        <f t="shared" si="13"/>
        <v>6848</v>
      </c>
      <c r="E70" s="8">
        <f t="shared" si="13"/>
        <v>12940</v>
      </c>
      <c r="F70" s="8">
        <f t="shared" si="13"/>
        <v>2640</v>
      </c>
      <c r="G70" s="8">
        <f t="shared" si="13"/>
        <v>2915</v>
      </c>
      <c r="H70" s="8">
        <f t="shared" si="13"/>
        <v>5555</v>
      </c>
      <c r="I70" s="28">
        <f t="shared" si="5"/>
        <v>43.33552199606041</v>
      </c>
      <c r="J70" s="28">
        <f t="shared" si="5"/>
        <v>42.56717289719626</v>
      </c>
      <c r="K70" s="31">
        <f t="shared" si="5"/>
        <v>42.92890262751159</v>
      </c>
      <c r="R70" s="41"/>
    </row>
    <row r="71" spans="1:11" ht="13.5" customHeight="1">
      <c r="A71" s="13"/>
      <c r="B71" s="15">
        <f>B65+5</f>
        <v>70</v>
      </c>
      <c r="C71" s="32">
        <v>1135</v>
      </c>
      <c r="D71" s="33">
        <v>1267</v>
      </c>
      <c r="E71" s="4">
        <f>SUM(C71:D71)</f>
        <v>2402</v>
      </c>
      <c r="F71" s="32">
        <v>566</v>
      </c>
      <c r="G71" s="32">
        <v>531</v>
      </c>
      <c r="H71" s="4">
        <f>SUM(G71,F71)</f>
        <v>1097</v>
      </c>
      <c r="I71" s="17">
        <f t="shared" si="5"/>
        <v>49.867841409691636</v>
      </c>
      <c r="J71" s="18">
        <f t="shared" si="5"/>
        <v>41.91002367797948</v>
      </c>
      <c r="K71" s="20">
        <f t="shared" si="5"/>
        <v>45.67027477102415</v>
      </c>
    </row>
    <row r="72" spans="1:11" ht="13.5" customHeight="1">
      <c r="A72" s="13"/>
      <c r="B72" s="10">
        <f>B71+1</f>
        <v>71</v>
      </c>
      <c r="C72" s="34">
        <v>800</v>
      </c>
      <c r="D72" s="34">
        <v>888</v>
      </c>
      <c r="E72" s="5">
        <f>SUM(C72:D72)</f>
        <v>1688</v>
      </c>
      <c r="F72" s="34">
        <v>369</v>
      </c>
      <c r="G72" s="34">
        <v>378</v>
      </c>
      <c r="H72" s="5">
        <f>SUM(G72,F72)</f>
        <v>747</v>
      </c>
      <c r="I72" s="21">
        <f t="shared" si="5"/>
        <v>46.125</v>
      </c>
      <c r="J72" s="21">
        <f t="shared" si="5"/>
        <v>42.567567567567565</v>
      </c>
      <c r="K72" s="22">
        <f t="shared" si="5"/>
        <v>44.25355450236967</v>
      </c>
    </row>
    <row r="73" spans="1:11" ht="13.5" customHeight="1">
      <c r="A73" s="13"/>
      <c r="B73" s="12">
        <f>B72+1</f>
        <v>72</v>
      </c>
      <c r="C73" s="34">
        <v>1005</v>
      </c>
      <c r="D73" s="35">
        <v>1157</v>
      </c>
      <c r="E73" s="6">
        <f>SUM(C73:D73)</f>
        <v>2162</v>
      </c>
      <c r="F73" s="34">
        <v>487</v>
      </c>
      <c r="G73" s="34">
        <v>521</v>
      </c>
      <c r="H73" s="6">
        <f>SUM(G73,F73)</f>
        <v>1008</v>
      </c>
      <c r="I73" s="21">
        <f t="shared" si="5"/>
        <v>48.45771144278607</v>
      </c>
      <c r="J73" s="23">
        <f t="shared" si="5"/>
        <v>45.030250648228176</v>
      </c>
      <c r="K73" s="24">
        <f t="shared" si="5"/>
        <v>46.62349676225717</v>
      </c>
    </row>
    <row r="74" spans="1:11" ht="13.5" customHeight="1">
      <c r="A74" s="13"/>
      <c r="B74" s="10">
        <f>B73+1</f>
        <v>73</v>
      </c>
      <c r="C74" s="34">
        <v>1145</v>
      </c>
      <c r="D74" s="34">
        <v>1273</v>
      </c>
      <c r="E74" s="5">
        <f>SUM(C74:D74)</f>
        <v>2418</v>
      </c>
      <c r="F74" s="34">
        <v>549</v>
      </c>
      <c r="G74" s="34">
        <v>583</v>
      </c>
      <c r="H74" s="5">
        <f>SUM(G74,F74)</f>
        <v>1132</v>
      </c>
      <c r="I74" s="21">
        <f t="shared" si="5"/>
        <v>47.94759825327511</v>
      </c>
      <c r="J74" s="21">
        <f t="shared" si="5"/>
        <v>45.79732914375491</v>
      </c>
      <c r="K74" s="22">
        <f t="shared" si="5"/>
        <v>46.81555004135649</v>
      </c>
    </row>
    <row r="75" spans="1:11" ht="13.5" customHeight="1">
      <c r="A75" s="13"/>
      <c r="B75" s="16">
        <f>B74+1</f>
        <v>74</v>
      </c>
      <c r="C75" s="36">
        <v>1039</v>
      </c>
      <c r="D75" s="37">
        <v>1104</v>
      </c>
      <c r="E75" s="7">
        <f>SUM(C75:D75)</f>
        <v>2143</v>
      </c>
      <c r="F75" s="36">
        <v>511</v>
      </c>
      <c r="G75" s="36">
        <v>480</v>
      </c>
      <c r="H75" s="6">
        <f>SUM(G75,F75)</f>
        <v>991</v>
      </c>
      <c r="I75" s="25">
        <f t="shared" si="5"/>
        <v>49.18190567853705</v>
      </c>
      <c r="J75" s="26">
        <f t="shared" si="5"/>
        <v>43.47826086956522</v>
      </c>
      <c r="K75" s="27">
        <f t="shared" si="5"/>
        <v>46.2435837610826</v>
      </c>
    </row>
    <row r="76" spans="1:11" ht="13.5" customHeight="1">
      <c r="A76" s="13"/>
      <c r="B76" s="14" t="s">
        <v>8</v>
      </c>
      <c r="C76" s="8">
        <f aca="true" t="shared" si="14" ref="C76:H76">SUM(C71:C75)</f>
        <v>5124</v>
      </c>
      <c r="D76" s="8">
        <f t="shared" si="14"/>
        <v>5689</v>
      </c>
      <c r="E76" s="8">
        <f t="shared" si="14"/>
        <v>10813</v>
      </c>
      <c r="F76" s="8">
        <f t="shared" si="14"/>
        <v>2482</v>
      </c>
      <c r="G76" s="8">
        <f t="shared" si="14"/>
        <v>2493</v>
      </c>
      <c r="H76" s="8">
        <f t="shared" si="14"/>
        <v>4975</v>
      </c>
      <c r="I76" s="28">
        <f t="shared" si="5"/>
        <v>48.43871975019516</v>
      </c>
      <c r="J76" s="28">
        <f t="shared" si="5"/>
        <v>43.821409738091056</v>
      </c>
      <c r="K76" s="31">
        <f t="shared" si="5"/>
        <v>46.009433089799316</v>
      </c>
    </row>
    <row r="77" spans="1:11" ht="13.5" customHeight="1">
      <c r="A77" s="13"/>
      <c r="B77" s="15">
        <f>B71+5</f>
        <v>75</v>
      </c>
      <c r="C77" s="32">
        <v>1076</v>
      </c>
      <c r="D77" s="33">
        <v>1153</v>
      </c>
      <c r="E77" s="4">
        <f>SUM(C77:D77)</f>
        <v>2229</v>
      </c>
      <c r="F77" s="32">
        <v>537</v>
      </c>
      <c r="G77" s="32">
        <v>522</v>
      </c>
      <c r="H77" s="4">
        <f>SUM(G77,F77)</f>
        <v>1059</v>
      </c>
      <c r="I77" s="17">
        <f t="shared" si="5"/>
        <v>49.90706319702603</v>
      </c>
      <c r="J77" s="18">
        <f t="shared" si="5"/>
        <v>45.27320034692108</v>
      </c>
      <c r="K77" s="20">
        <f t="shared" si="5"/>
        <v>47.51009421265142</v>
      </c>
    </row>
    <row r="78" spans="1:11" ht="13.5" customHeight="1">
      <c r="A78" s="13"/>
      <c r="B78" s="10">
        <f>B77+1</f>
        <v>76</v>
      </c>
      <c r="C78" s="34">
        <v>929</v>
      </c>
      <c r="D78" s="34">
        <v>1038</v>
      </c>
      <c r="E78" s="5">
        <f>SUM(C78:D78)</f>
        <v>1967</v>
      </c>
      <c r="F78" s="34">
        <v>470</v>
      </c>
      <c r="G78" s="34">
        <v>441</v>
      </c>
      <c r="H78" s="5">
        <f>SUM(G78,F78)</f>
        <v>911</v>
      </c>
      <c r="I78" s="21">
        <f t="shared" si="5"/>
        <v>50.59203444564048</v>
      </c>
      <c r="J78" s="21">
        <f t="shared" si="5"/>
        <v>42.48554913294797</v>
      </c>
      <c r="K78" s="22">
        <f t="shared" si="5"/>
        <v>46.31418403660397</v>
      </c>
    </row>
    <row r="79" spans="1:11" ht="13.5" customHeight="1">
      <c r="A79" s="13"/>
      <c r="B79" s="12">
        <f>B78+1</f>
        <v>77</v>
      </c>
      <c r="C79" s="34">
        <v>838</v>
      </c>
      <c r="D79" s="35">
        <v>880</v>
      </c>
      <c r="E79" s="6">
        <f>SUM(C79:D79)</f>
        <v>1718</v>
      </c>
      <c r="F79" s="34">
        <v>433</v>
      </c>
      <c r="G79" s="34">
        <v>385</v>
      </c>
      <c r="H79" s="6">
        <f>SUM(G79,F79)</f>
        <v>818</v>
      </c>
      <c r="I79" s="21">
        <f t="shared" si="5"/>
        <v>51.67064439140812</v>
      </c>
      <c r="J79" s="23">
        <f t="shared" si="5"/>
        <v>43.75</v>
      </c>
      <c r="K79" s="24">
        <f t="shared" si="5"/>
        <v>47.61350407450524</v>
      </c>
    </row>
    <row r="80" spans="1:11" ht="13.5" customHeight="1">
      <c r="A80" s="13"/>
      <c r="B80" s="10">
        <f>B79+1</f>
        <v>78</v>
      </c>
      <c r="C80" s="34">
        <v>681</v>
      </c>
      <c r="D80" s="34">
        <v>727</v>
      </c>
      <c r="E80" s="5">
        <f>SUM(C80:D80)</f>
        <v>1408</v>
      </c>
      <c r="F80" s="34">
        <v>330</v>
      </c>
      <c r="G80" s="34">
        <v>292</v>
      </c>
      <c r="H80" s="5">
        <f>SUM(G80,F80)</f>
        <v>622</v>
      </c>
      <c r="I80" s="21">
        <f t="shared" si="5"/>
        <v>48.458149779735685</v>
      </c>
      <c r="J80" s="21">
        <f t="shared" si="5"/>
        <v>40.16506189821183</v>
      </c>
      <c r="K80" s="22">
        <f t="shared" si="5"/>
        <v>44.17613636363637</v>
      </c>
    </row>
    <row r="81" spans="1:11" ht="13.5" customHeight="1">
      <c r="A81" s="13"/>
      <c r="B81" s="16">
        <f>B80+1</f>
        <v>79</v>
      </c>
      <c r="C81" s="36">
        <v>710</v>
      </c>
      <c r="D81" s="37">
        <v>721</v>
      </c>
      <c r="E81" s="7">
        <f>SUM(C81:D81)</f>
        <v>1431</v>
      </c>
      <c r="F81" s="36">
        <v>359</v>
      </c>
      <c r="G81" s="36">
        <v>264</v>
      </c>
      <c r="H81" s="6">
        <f>SUM(G81,F81)</f>
        <v>623</v>
      </c>
      <c r="I81" s="25">
        <f>IF(C81=0,0,F81/C81*100)</f>
        <v>50.563380281690144</v>
      </c>
      <c r="J81" s="26">
        <f t="shared" si="5"/>
        <v>36.615811373092924</v>
      </c>
      <c r="K81" s="27">
        <f t="shared" si="5"/>
        <v>43.535988819007684</v>
      </c>
    </row>
    <row r="82" spans="1:18" ht="13.5" customHeight="1">
      <c r="A82" s="13"/>
      <c r="B82" s="14" t="s">
        <v>8</v>
      </c>
      <c r="C82" s="8">
        <f aca="true" t="shared" si="15" ref="C82:H82">SUM(C77:C81)</f>
        <v>4234</v>
      </c>
      <c r="D82" s="8">
        <f t="shared" si="15"/>
        <v>4519</v>
      </c>
      <c r="E82" s="8">
        <f t="shared" si="15"/>
        <v>8753</v>
      </c>
      <c r="F82" s="8">
        <f t="shared" si="15"/>
        <v>2129</v>
      </c>
      <c r="G82" s="8">
        <f t="shared" si="15"/>
        <v>1904</v>
      </c>
      <c r="H82" s="8">
        <f t="shared" si="15"/>
        <v>4033</v>
      </c>
      <c r="I82" s="28">
        <f>IF(C82=0,0,F82/C82*100)</f>
        <v>50.28341993386868</v>
      </c>
      <c r="J82" s="28">
        <f t="shared" si="5"/>
        <v>42.13321531312238</v>
      </c>
      <c r="K82" s="31">
        <f t="shared" si="5"/>
        <v>46.075631212155834</v>
      </c>
      <c r="R82" s="41"/>
    </row>
    <row r="83" spans="1:11" ht="13.5" customHeight="1">
      <c r="A83" s="13"/>
      <c r="B83" s="14" t="s">
        <v>9</v>
      </c>
      <c r="C83" s="38">
        <v>4333</v>
      </c>
      <c r="D83" s="38">
        <v>6560</v>
      </c>
      <c r="E83" s="8">
        <f>SUM(C83:D83)</f>
        <v>10893</v>
      </c>
      <c r="F83" s="38">
        <v>1743</v>
      </c>
      <c r="G83" s="38">
        <v>1568</v>
      </c>
      <c r="H83" s="8">
        <f>SUM(G83,F83)</f>
        <v>3311</v>
      </c>
      <c r="I83" s="28">
        <f>IF(C83=0,0,F83/C83*100)</f>
        <v>40.22617124394184</v>
      </c>
      <c r="J83" s="28">
        <f t="shared" si="5"/>
        <v>23.902439024390244</v>
      </c>
      <c r="K83" s="31">
        <f t="shared" si="5"/>
        <v>30.39566694207289</v>
      </c>
    </row>
    <row r="84" spans="1:11" ht="13.5" customHeight="1">
      <c r="A84" s="13"/>
      <c r="B84" s="14" t="s">
        <v>10</v>
      </c>
      <c r="C84" s="8">
        <f aca="true" t="shared" si="16" ref="C84:H84">SUM(C10,C16,C22,C28,C34,C40,C46,C52,C58,C64,C70,C76,C82,C83)</f>
        <v>71610</v>
      </c>
      <c r="D84" s="8">
        <f t="shared" si="16"/>
        <v>74067</v>
      </c>
      <c r="E84" s="8">
        <f t="shared" si="16"/>
        <v>145677</v>
      </c>
      <c r="F84" s="8">
        <f t="shared" si="16"/>
        <v>21571</v>
      </c>
      <c r="G84" s="8">
        <f t="shared" si="16"/>
        <v>21778</v>
      </c>
      <c r="H84" s="8">
        <f t="shared" si="16"/>
        <v>43349</v>
      </c>
      <c r="I84" s="28">
        <f>IF(C84=0,0,F84/C84*100)</f>
        <v>30.12288786482335</v>
      </c>
      <c r="J84" s="28">
        <f t="shared" si="5"/>
        <v>29.403107996813695</v>
      </c>
      <c r="K84" s="31">
        <f t="shared" si="5"/>
        <v>29.756927998242688</v>
      </c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8">
    <mergeCell ref="M23:O26"/>
    <mergeCell ref="P23:P26"/>
    <mergeCell ref="M9:P10"/>
    <mergeCell ref="M11:P14"/>
    <mergeCell ref="M15:O18"/>
    <mergeCell ref="P15:P18"/>
    <mergeCell ref="M19:O22"/>
    <mergeCell ref="P19:P22"/>
    <mergeCell ref="I6:K6"/>
    <mergeCell ref="B2:H3"/>
    <mergeCell ref="K4:L4"/>
    <mergeCell ref="M4:N4"/>
    <mergeCell ref="O4:P4"/>
    <mergeCell ref="M5:N6"/>
    <mergeCell ref="O5:P6"/>
    <mergeCell ref="B6:B7"/>
    <mergeCell ref="C6:E6"/>
    <mergeCell ref="F6:H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008786</dc:creator>
  <cp:keywords/>
  <dc:description/>
  <cp:lastModifiedBy>千葉 理央</cp:lastModifiedBy>
  <cp:lastPrinted>2017-04-20T06:32:57Z</cp:lastPrinted>
  <dcterms:created xsi:type="dcterms:W3CDTF">2008-05-19T15:53:46Z</dcterms:created>
  <dcterms:modified xsi:type="dcterms:W3CDTF">2017-12-07T05:04:26Z</dcterms:modified>
  <cp:category/>
  <cp:version/>
  <cp:contentType/>
  <cp:contentStatus/>
</cp:coreProperties>
</file>