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4F8F26F6-6957-4914-8D8C-8E1A8E72F88B}" xr6:coauthVersionLast="47" xr6:coauthVersionMax="47" xr10:uidLastSave="{00000000-0000-0000-0000-000000000000}"/>
  <bookViews>
    <workbookView xWindow="3510" yWindow="2985"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<sst xmlns="http://schemas.openxmlformats.org/spreadsheetml/2006/main" count="1044" uniqueCount="605">
  <si>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</si>
  <si>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</si>
  <si>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</si>
  <si>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</si>
  <si>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</si>
  <si>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</si>
  <si>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</si>
  <si>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</si>
  <si>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</si>
  <si>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</si>
  <si>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</si>
  <si>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</si>
  <si>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</si>
  <si>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</si>
  <si>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</si>
  <si>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</si>
  <si>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</si>
  <si>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</si>
  <si>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</si>
  <si>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</si>
  <si>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</si>
  <si>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</si>
  <si>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</si>
  <si>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</si>
  <si>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</si>
  <si>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</si>
  <si>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</si>
  <si>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</si>
  <si>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</si>
  <si>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</si>
  <si>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</si>
  <si>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</si>
  <si>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</si>
  <si>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</si>
  <si>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</si>
  <si>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</si>
  <si>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</si>
  <si>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</si>
  <si>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</si>
  <si>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</si>
  <si>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</si>
  <si>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</si>
  <si>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</si>
  <si>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</si>
  <si>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</si>
  <si>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</si>
  <si>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</si>
  <si>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</si>
  <si>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</si>
  <si>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</si>
  <si>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</si>
  <si>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</si>
  <si>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</si>
  <si>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</si>
  <si>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</si>
  <si>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</si>
  <si>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</si>
  <si>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</si>
  <si>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</si>
  <si>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</si>
  <si>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</si>
  <si>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</si>
  <si>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</si>
  <si>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</si>
  <si>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</si>
  <si>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</si>
  <si>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</si>
  <si>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</si>
  <si>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</si>
  <si>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</si>
  <si>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</si>
  <si>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</si>
  <si>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</si>
  <si>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</si>
  <si>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</si>
  <si>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</si>
  <si>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</si>
  <si>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</si>
  <si>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</si>
  <si>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</si>
  <si>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</si>
  <si>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</si>
  <si>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</si>
  <si>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</si>
  <si>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</si>
  <si>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</si>
  <si>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</si>
  <si>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</si>
  <si>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</si>
  <si>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</si>
  <si>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</si>
  <si>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</si>
  <si>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</si>
  <si>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</si>
  <si>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</si>
  <si>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</si>
  <si>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</si>
  <si>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</si>
  <si>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</si>
  <si>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</si>
  <si>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</si>
  <si>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</si>
  <si>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</si>
  <si>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</si>
  <si>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</si>
  <si>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</si>
  <si>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</si>
  <si>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</si>
  <si>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</si>
  <si>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</si>
  <si>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</si>
  <si>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</si>
  <si>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</si>
  <si>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</si>
  <si>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</si>
  <si>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</si>
  <si>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</si>
  <si>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</si>
  <si>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</si>
  <si>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</si>
  <si>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</si>
  <si>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</si>
  <si>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</si>
  <si>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</si>
  <si>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</si>
  <si>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</si>
  <si>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</si>
  <si>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</si>
  <si>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</si>
  <si>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</si>
  <si>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</si>
  <si>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</si>
  <si>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</si>
  <si>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</si>
  <si>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</si>
  <si>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</si>
  <si>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</si>
  <si>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</si>
  <si>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</si>
  <si>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</si>
  <si>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</si>
  <si>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</si>
  <si>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</si>
  <si>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</si>
  <si>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</si>
  <si>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</si>
  <si>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</si>
  <si>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</si>
  <si>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</si>
  <si>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</si>
  <si>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</si>
  <si>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</si>
  <si>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</si>
  <si>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</si>
  <si>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</si>
  <si>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</si>
  <si>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</si>
  <si>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</si>
  <si>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</si>
  <si>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</si>
  <si>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</si>
  <si>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</si>
  <si>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</si>
  <si>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</si>
  <si>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</si>
  <si>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</si>
  <si>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</si>
  <si>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</si>
  <si>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</si>
  <si>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</si>
  <si>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</si>
  <si>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</si>
  <si>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</si>
  <si>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</si>
  <si>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</si>
  <si>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</si>
  <si>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</si>
  <si>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</si>
  <si>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</si>
  <si>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</si>
  <si>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</si>
  <si>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</si>
  <si>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</si>
  <si>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</si>
  <si>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</si>
  <si>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</si>
  <si>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</si>
  <si>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</si>
  <si>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</si>
  <si>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</si>
  <si>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</si>
  <si>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</si>
  <si>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</si>
  <si>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</si>
  <si>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</si>
  <si>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</si>
  <si>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</si>
  <si>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</si>
  <si>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</si>
  <si>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</si>
  <si>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</si>
  <si>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</si>
  <si>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</si>
  <si>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</si>
  <si>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</si>
  <si>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</si>
  <si>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</si>
  <si>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</si>
  <si>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</si>
  <si>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</si>
  <si>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</si>
  <si>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</si>
  <si>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</si>
  <si>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千葉県流山市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</si>
  <si>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</si>
  <si>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</si>
  <si>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</si>
  <si>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</si>
  <si>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</si>
  <si>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</si>
  <si>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</si>
  <si>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</si>
  <si>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</si>
  <si>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</si>
  <si>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</si>
  <si>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</si>
  <si>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</si>
  <si>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</si>
  <si>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</si>
  <si>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</si>
  <si>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</si>
  <si>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</si>
  <si>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</si>
  <si>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</si>
  <si>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</si>
  <si>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</si>
  <si>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</si>
  <si>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</si>
  <si>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</si>
  <si>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</si>
  <si>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</si>
  <si>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</si>
  <si>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</si>
  <si>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</si>
  <si>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</si>
  <si>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</si>
  <si>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</si>
  <si>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</si>
  <si>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</si>
  <si>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</si>
  <si>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</si>
  <si>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</si>
  <si>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</si>
  <si>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</si>
  <si>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</si>
  <si>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</si>
  <si>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</si>
  <si>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</si>
  <si>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</si>
  <si>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</si>
  <si>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</si>
  <si>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</si>
  <si>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</si>
  <si>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</si>
  <si>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</si>
  <si>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</si>
  <si>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</si>
  <si>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</si>
  <si>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</si>
  <si>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</si>
  <si>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</si>
  <si>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</si>
  <si>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</si>
  <si>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</si>
  <si>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</si>
  <si>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</si>
  <si>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</si>
  <si>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</si>
  <si>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</si>
  <si>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</si>
  <si>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</si>
  <si>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</si>
  <si>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</si>
  <si>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</si>
  <si>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</si>
  <si>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</si>
  <si>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</si>
  <si>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</si>
  <si>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</si>
  <si>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</si>
  <si>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</si>
  <si>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</si>
  <si>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</si>
  <si>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</si>
  <si>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</si>
  <si>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</si>
  <si>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</si>
  <si>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</si>
  <si>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</si>
  <si>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</si>
  <si>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</si>
  <si>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</si>
  <si>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</si>
  <si>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</si>
  <si>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</si>
  <si>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</si>
  <si>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</si>
  <si>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</si>
  <si>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</si>
  <si>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</si>
  <si>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</si>
  <si>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</si>
  <si>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</si>
  <si>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</si>
  <si>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</si>
  <si>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</si>
  <si>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</si>
  <si>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</si>
  <si>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</si>
  <si>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</si>
  <si>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</si>
  <si>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</si>
  <si>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</si>
  <si>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</si>
  <si>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</si>
  <si>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</si>
  <si>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</si>
  <si>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</si>
  <si>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</si>
  <si>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</si>
  <si>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</si>
  <si>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</si>
  <si>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</si>
  <si>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</si>
  <si>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</si>
  <si>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</si>
  <si>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</si>
  <si>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</si>
  <si>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</si>
  <si>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</si>
  <si>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</si>
  <si>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</si>
  <si>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</si>
  <si>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</si>
  <si>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</si>
  <si>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</si>
  <si>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</si>
  <si>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</si>
  <si>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</si>
  <si>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</si>
  <si>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</si>
  <si>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</si>
  <si>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</si>
  <si>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</si>
  <si>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</si>
  <si>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</si>
  <si>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</si>
  <si>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</si>
  <si>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</si>
  <si>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</si>
  <si>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</si>
  <si>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</si>
  <si>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</si>
  <si>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</si>
  <si>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</si>
  <si>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</si>
  <si>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</si>
  <si>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千葉県流山市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</si>
  <si>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</si>
  <si>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</si>
  <si>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</si>
  <si>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</si>
  <si>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</si>
  <si>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</si>
  <si>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</si>
  <si>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</si>
  <si>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</si>
  <si>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</si>
  <si>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</si>
  <si>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</si>
  <si>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</si>
  <si>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</si>
  <si>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</si>
  <si>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</si>
  <si>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</si>
  <si>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</si>
  <si>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</si>
  <si>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</si>
  <si>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</si>
  <si>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</si>
  <si>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</si>
  <si>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</si>
  <si>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</si>
  <si>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</si>
  <si>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</si>
  <si>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</si>
  <si>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</si>
  <si>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</si>
  <si>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</si>
  <si>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</si>
  <si>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</si>
  <si>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</si>
  <si>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</si>
  <si>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</si>
  <si>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</si>
  <si>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</si>
  <si>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</si>
  <si>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</si>
  <si>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</si>
  <si>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</si>
  <si>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</si>
  <si>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</si>
  <si>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</si>
  <si>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</si>
  <si>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</si>
  <si>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</si>
  <si>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</si>
  <si>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</si>
  <si>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</si>
  <si>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</si>
  <si>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</si>
  <si>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</si>
  <si>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</si>
  <si>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</si>
  <si>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</si>
  <si>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</si>
  <si>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</si>
  <si>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</si>
  <si>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</si>
  <si>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</si>
  <si>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</si>
  <si>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</si>
  <si>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</si>
  <si>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</si>
  <si>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</si>
  <si>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</si>
  <si>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</si>
  <si>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</si>
  <si>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</si>
  <si>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</si>
  <si>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</si>
  <si>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</si>
  <si>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</si>
  <si>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</si>
  <si>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</si>
  <si>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</si>
  <si>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</si>
  <si>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</si>
  <si>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</si>
  <si>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</si>
  <si>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</si>
  <si>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</si>
  <si>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</si>
  <si>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</si>
  <si>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</si>
  <si>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</si>
  <si>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</si>
  <si>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</si>
  <si>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</si>
  <si>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</si>
  <si>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</si>
  <si>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</si>
  <si>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</si>
  <si>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</si>
  <si>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</si>
  <si>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</si>
  <si>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</si>
  <si>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</si>
  <si>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</si>
  <si>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</si>
  <si>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</si>
  <si>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</si>
  <si>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</si>
  <si>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</si>
  <si>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</si>
  <si>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</si>
  <si>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</si>
  <si>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</si>
  <si>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</si>
  <si>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</si>
  <si>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</si>
  <si>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</si>
  <si>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</si>
  <si>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</si>
  <si>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</si>
  <si>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</si>
  <si>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</si>
  <si>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</si>
  <si>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</si>
  <si>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</si>
  <si>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</si>
  <si>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</si>
  <si>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</si>
  <si>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</si>
  <si>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</si>
  <si>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</si>
  <si>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</si>
  <si>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</si>
  <si>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</si>
  <si>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</si>
  <si>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</si>
  <si>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</si>
  <si>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</si>
  <si>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</si>
  <si>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</si>
  <si>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</si>
  <si>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</si>
  <si>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</si>
  <si>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</si>
  <si>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</si>
  <si>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</si>
  <si>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</si>
  <si>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</si>
  <si>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</si>
  <si>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</si>
  <si>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</si>
  <si>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</si>
  <si>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</si>
  <si>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</si>
  <si>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</si>
  <si>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</si>
  <si>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</si>
  <si>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</si>
  <si>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</si>
  <si>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</si>
  <si>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</si>
  <si>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</si>
  <si>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</si>
  <si>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</si>
  <si>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</si>
  <si>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</si>
  <si>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</si>
  <si>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</si>
  <si>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</si>
  <si>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</si>
  <si>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</si>
  <si>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</si>
  <si>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</si>
  <si>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</si>
  <si>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</si>
  <si>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</si>
  <si>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</si>
  <si>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</si>
  <si>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</si>
  <si>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</si>
  <si>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</si>
  <si>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</si>
  <si>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</si>
  <si>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</si>
  <si>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</si>
  <si>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</si>
  <si>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</si>
  <si>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</si>
  <si>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</si>
  <si>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</si>
  <si>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</si>
  <si>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</si>
  <si>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</si>
  <si>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</si>
  <si>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</si>
  <si>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</si>
  <si>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</si>
  <si>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</si>
  <si>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</si>
  <si>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</si>
  <si>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</si>
  <si>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</si>
  <si>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</si>
  <si>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</si>
  <si>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</si>
  <si>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2.08</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</si>
  <si>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</si>
  <si>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</si>
  <si>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</si>
  <si>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</si>
  <si>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</si>
  <si>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</si>
  <si>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</si>
  <si>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</si>
  <si>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</si>
  <si>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</si>
  <si>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</si>
  <si>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</si>
  <si>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</si>
  <si>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</si>
  <si>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</si>
  <si>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</si>
  <si>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流山市土地開発公社</t>
    <rPh sb="0" eb="3">
      <t>ナガレヤマシ</t>
    </rPh>
    <rPh sb="3" eb="9">
      <t>トチカイハツコウシャ</t>
    </rPh>
    <phoneticPr fontId="2"/>
  </si>
  <si>
    <t>流山ツーリズムデザイン</t>
    <rPh sb="0" eb="2">
      <t>ナガレヤマ</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</si>
  <si>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</si>
  <si>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</si>
  <si>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</si>
  <si>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</si>
  <si>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東葛中部地区総合開発事務組合（一般会計）</t>
  </si>
  <si>
    <t>北千葉広域水道企業団（水道用水供給事業会計）</t>
  </si>
  <si>
    <t>千葉県後期高齢者医療広域連合（一般会計）</t>
  </si>
  <si>
    <t>千葉県後期高齢者医療広域連合（後期高齢者医療特別会計）</t>
  </si>
  <si>
    <t>-</t>
    <phoneticPr fontId="2"/>
  </si>
  <si>
    <t>教育・文化及びスポーツ振興基金</t>
    <phoneticPr fontId="5"/>
  </si>
  <si>
    <t>廃棄物処理施設整備等基金</t>
    <phoneticPr fontId="5"/>
  </si>
  <si>
    <t>ふるさと緑の基金</t>
    <phoneticPr fontId="5"/>
  </si>
  <si>
    <t>消防施設及び消防装備整備基金</t>
    <phoneticPr fontId="5"/>
  </si>
  <si>
    <t>健康福祉基金</t>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</si>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</sst>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38" fillId="0" borderId="0" xfId="20" applyFont="1">
      <alignment vertical="center"/>
    </xf>
    <xf numFmtId="0" fontId="38"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7B5C23CF-AA44-4BFF-8663-B8E5ECE6BF4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55D5-4818-BCF7-B4DD88B932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38139</c:v>
                </c:pt>
                <c:pt idx="1">
                  <c:v>37294</c:v>
                </c:pt>
                <c:pt idx="2">
                  <c:v>41348</c:v>
                </c:pt>
                <c:pt idx="3">
                  <c:v>55149</c:v>
                </c:pt>
                <c:pt idx="4">
                  <c:v>68063</c:v>
                </c:pt>
              </c:numCache>
            </c:numRef>
          </c:val>
          <c:smooth val="0"/>
          <c:extLst>
            <c:ext xmlns:c16="http://schemas.microsoft.com/office/drawing/2014/chart" uri="{C3380CC4-5D6E-409C-BE32-E72D297353CC}">
              <c16:uniqueId val="{00000001-55D5-4818-BCF7-B4DD88B932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6.96</c:v>
                </c:pt>
                <c:pt idx="1">
                  <c:v>4.67</c:v>
                </c:pt>
                <c:pt idx="2">
                  <c:v>6.48</c:v>
                </c:pt>
                <c:pt idx="3">
                  <c:v>6.32</c:v>
                </c:pt>
                <c:pt idx="4">
                  <c:v>8.4700000000000006</c:v>
                </c:pt>
              </c:numCache>
            </c:numRef>
          </c:val>
          <c:extLst>
            <c:ext xmlns:c16="http://schemas.microsoft.com/office/drawing/2014/chart" uri="{C3380CC4-5D6E-409C-BE32-E72D297353CC}">
              <c16:uniqueId val="{00000000-48D0-49B9-BAEF-01D5D12C12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14.72</c:v>
                </c:pt>
                <c:pt idx="1">
                  <c:v>14.29</c:v>
                </c:pt>
                <c:pt idx="2">
                  <c:v>13.93</c:v>
                </c:pt>
                <c:pt idx="3">
                  <c:v>13.28</c:v>
                </c:pt>
                <c:pt idx="4">
                  <c:v>12.21</c:v>
                </c:pt>
              </c:numCache>
            </c:numRef>
          </c:val>
          <c:extLst>
            <c:ext xmlns:c16="http://schemas.microsoft.com/office/drawing/2014/chart" uri="{C3380CC4-5D6E-409C-BE32-E72D297353CC}">
              <c16:uniqueId val="{00000001-48D0-49B9-BAEF-01D5D12C12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2.2799999999999998</c:v>
                </c:pt>
                <c:pt idx="1">
                  <c:v>-2.08</c:v>
                </c:pt>
                <c:pt idx="2">
                  <c:v>2.11</c:v>
                </c:pt>
                <c:pt idx="3">
                  <c:v>0.15</c:v>
                </c:pt>
                <c:pt idx="4">
                  <c:v>2.66</c:v>
                </c:pt>
              </c:numCache>
            </c:numRef>
          </c:val>
          <c:smooth val="0"/>
          <c:extLst>
            <c:ext xmlns:c16="http://schemas.microsoft.com/office/drawing/2014/chart" uri="{C3380CC4-5D6E-409C-BE32-E72D297353CC}">
              <c16:uniqueId val="{00000002-48D0-49B9-BAEF-01D5D12C12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3A-45CA-ACC9-F96CCBB44A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3A-45CA-ACC9-F96CCBB44A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3A-45CA-ACC9-F96CCBB44A25}"/>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B3A-45CA-ACC9-F96CCBB44A2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0.15</c:v>
                </c:pt>
                <c:pt idx="4">
                  <c:v>#N/A</c:v>
                </c:pt>
                <c:pt idx="5">
                  <c:v>0.24</c:v>
                </c:pt>
                <c:pt idx="6">
                  <c:v>#N/A</c:v>
                </c:pt>
                <c:pt idx="7">
                  <c:v>0.03</c:v>
                </c:pt>
                <c:pt idx="8">
                  <c:v>#N/A</c:v>
                </c:pt>
                <c:pt idx="9">
                  <c:v>0.01</c:v>
                </c:pt>
              </c:numCache>
            </c:numRef>
          </c:val>
          <c:extLst>
            <c:ext xmlns:c16="http://schemas.microsoft.com/office/drawing/2014/chart" uri="{C3380CC4-5D6E-409C-BE32-E72D297353CC}">
              <c16:uniqueId val="{00000004-6B3A-45CA-ACC9-F96CCBB44A2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1.69</c:v>
                </c:pt>
                <c:pt idx="2">
                  <c:v>#N/A</c:v>
                </c:pt>
                <c:pt idx="3">
                  <c:v>0.7</c:v>
                </c:pt>
                <c:pt idx="4">
                  <c:v>#N/A</c:v>
                </c:pt>
                <c:pt idx="5">
                  <c:v>0.23</c:v>
                </c:pt>
                <c:pt idx="6">
                  <c:v>#N/A</c:v>
                </c:pt>
                <c:pt idx="7">
                  <c:v>0.54</c:v>
                </c:pt>
                <c:pt idx="8">
                  <c:v>#N/A</c:v>
                </c:pt>
                <c:pt idx="9">
                  <c:v>0.48</c:v>
                </c:pt>
              </c:numCache>
            </c:numRef>
          </c:val>
          <c:extLst>
            <c:ext xmlns:c16="http://schemas.microsoft.com/office/drawing/2014/chart" uri="{C3380CC4-5D6E-409C-BE32-E72D297353CC}">
              <c16:uniqueId val="{00000005-6B3A-45CA-ACC9-F96CCBB44A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0.68</c:v>
                </c:pt>
                <c:pt idx="4">
                  <c:v>#N/A</c:v>
                </c:pt>
                <c:pt idx="5">
                  <c:v>0.56000000000000005</c:v>
                </c:pt>
                <c:pt idx="6">
                  <c:v>#N/A</c:v>
                </c:pt>
                <c:pt idx="7">
                  <c:v>0.97</c:v>
                </c:pt>
                <c:pt idx="8">
                  <c:v>#N/A</c:v>
                </c:pt>
                <c:pt idx="9">
                  <c:v>1.1000000000000001</c:v>
                </c:pt>
              </c:numCache>
            </c:numRef>
          </c:val>
          <c:extLst>
            <c:ext xmlns:c16="http://schemas.microsoft.com/office/drawing/2014/chart" uri="{C3380CC4-5D6E-409C-BE32-E72D297353CC}">
              <c16:uniqueId val="{00000006-6B3A-45CA-ACC9-F96CCBB44A2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3.24</c:v>
                </c:pt>
                <c:pt idx="2">
                  <c:v>#N/A</c:v>
                </c:pt>
                <c:pt idx="3">
                  <c:v>4.32</c:v>
                </c:pt>
                <c:pt idx="4">
                  <c:v>#N/A</c:v>
                </c:pt>
                <c:pt idx="5">
                  <c:v>5.73</c:v>
                </c:pt>
                <c:pt idx="6">
                  <c:v>#N/A</c:v>
                </c:pt>
                <c:pt idx="7">
                  <c:v>5.16</c:v>
                </c:pt>
                <c:pt idx="8">
                  <c:v>#N/A</c:v>
                </c:pt>
                <c:pt idx="9">
                  <c:v>4.6900000000000004</c:v>
                </c:pt>
              </c:numCache>
            </c:numRef>
          </c:val>
          <c:extLst>
            <c:ext xmlns:c16="http://schemas.microsoft.com/office/drawing/2014/chart" uri="{C3380CC4-5D6E-409C-BE32-E72D297353CC}">
              <c16:uniqueId val="{00000007-6B3A-45CA-ACC9-F96CCBB44A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6.95</c:v>
                </c:pt>
                <c:pt idx="2">
                  <c:v>#N/A</c:v>
                </c:pt>
                <c:pt idx="3">
                  <c:v>4.66</c:v>
                </c:pt>
                <c:pt idx="4">
                  <c:v>#N/A</c:v>
                </c:pt>
                <c:pt idx="5">
                  <c:v>6.48</c:v>
                </c:pt>
                <c:pt idx="6">
                  <c:v>#N/A</c:v>
                </c:pt>
                <c:pt idx="7">
                  <c:v>6.31</c:v>
                </c:pt>
                <c:pt idx="8">
                  <c:v>#N/A</c:v>
                </c:pt>
                <c:pt idx="9">
                  <c:v>8.4600000000000009</c:v>
                </c:pt>
              </c:numCache>
            </c:numRef>
          </c:val>
          <c:extLst>
            <c:ext xmlns:c16="http://schemas.microsoft.com/office/drawing/2014/chart" uri="{C3380CC4-5D6E-409C-BE32-E72D297353CC}">
              <c16:uniqueId val="{00000008-6B3A-45CA-ACC9-F96CCBB44A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17.579999999999998</c:v>
                </c:pt>
                <c:pt idx="2">
                  <c:v>#N/A</c:v>
                </c:pt>
                <c:pt idx="3">
                  <c:v>17.399999999999999</c:v>
                </c:pt>
                <c:pt idx="4">
                  <c:v>#N/A</c:v>
                </c:pt>
                <c:pt idx="5">
                  <c:v>16.989999999999998</c:v>
                </c:pt>
                <c:pt idx="6">
                  <c:v>#N/A</c:v>
                </c:pt>
                <c:pt idx="7">
                  <c:v>14.39</c:v>
                </c:pt>
                <c:pt idx="8">
                  <c:v>#N/A</c:v>
                </c:pt>
                <c:pt idx="9">
                  <c:v>11.2</c:v>
                </c:pt>
              </c:numCache>
            </c:numRef>
          </c:val>
          <c:extLst>
            <c:ext xmlns:c16="http://schemas.microsoft.com/office/drawing/2014/chart" uri="{C3380CC4-5D6E-409C-BE32-E72D297353CC}">
              <c16:uniqueId val="{00000009-6B3A-45CA-ACC9-F96CCBB44A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4084</c:v>
                </c:pt>
                <c:pt idx="5">
                  <c:v>3976</c:v>
                </c:pt>
                <c:pt idx="8">
                  <c:v>4090</c:v>
                </c:pt>
                <c:pt idx="11">
                  <c:v>4051</c:v>
                </c:pt>
                <c:pt idx="14">
                  <c:v>4177</c:v>
                </c:pt>
              </c:numCache>
            </c:numRef>
          </c:val>
          <c:extLst>
            <c:ext xmlns:c16="http://schemas.microsoft.com/office/drawing/2014/chart" uri="{C3380CC4-5D6E-409C-BE32-E72D297353CC}">
              <c16:uniqueId val="{00000000-EB5C-4824-B667-D39238AFA9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5C-4824-B667-D39238AFA9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36</c:v>
                </c:pt>
                <c:pt idx="6">
                  <c:v>38</c:v>
                </c:pt>
                <c:pt idx="9">
                  <c:v>122</c:v>
                </c:pt>
                <c:pt idx="12">
                  <c:v>176</c:v>
                </c:pt>
              </c:numCache>
            </c:numRef>
          </c:val>
          <c:extLst>
            <c:ext xmlns:c16="http://schemas.microsoft.com/office/drawing/2014/chart" uri="{C3380CC4-5D6E-409C-BE32-E72D297353CC}">
              <c16:uniqueId val="{00000002-EB5C-4824-B667-D39238AFA9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18</c:v>
                </c:pt>
                <c:pt idx="6">
                  <c:v>13</c:v>
                </c:pt>
                <c:pt idx="9">
                  <c:v>18</c:v>
                </c:pt>
                <c:pt idx="12">
                  <c:v>19</c:v>
                </c:pt>
              </c:numCache>
            </c:numRef>
          </c:val>
          <c:extLst>
            <c:ext xmlns:c16="http://schemas.microsoft.com/office/drawing/2014/chart" uri="{C3380CC4-5D6E-409C-BE32-E72D297353CC}">
              <c16:uniqueId val="{00000003-EB5C-4824-B667-D39238AFA9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637</c:v>
                </c:pt>
                <c:pt idx="3">
                  <c:v>532</c:v>
                </c:pt>
                <c:pt idx="6">
                  <c:v>679</c:v>
                </c:pt>
                <c:pt idx="9">
                  <c:v>555</c:v>
                </c:pt>
                <c:pt idx="12">
                  <c:v>550</c:v>
                </c:pt>
              </c:numCache>
            </c:numRef>
          </c:val>
          <c:extLst>
            <c:ext xmlns:c16="http://schemas.microsoft.com/office/drawing/2014/chart" uri="{C3380CC4-5D6E-409C-BE32-E72D297353CC}">
              <c16:uniqueId val="{00000004-EB5C-4824-B667-D39238AFA9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EB5C-4824-B667-D39238AFA9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5C-4824-B667-D39238AFA9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4138</c:v>
                </c:pt>
                <c:pt idx="3">
                  <c:v>3786</c:v>
                </c:pt>
                <c:pt idx="6">
                  <c:v>3635</c:v>
                </c:pt>
                <c:pt idx="9">
                  <c:v>3608</c:v>
                </c:pt>
                <c:pt idx="12">
                  <c:v>3917</c:v>
                </c:pt>
              </c:numCache>
            </c:numRef>
          </c:val>
          <c:extLst>
            <c:ext xmlns:c16="http://schemas.microsoft.com/office/drawing/2014/chart" uri="{C3380CC4-5D6E-409C-BE32-E72D297353CC}">
              <c16:uniqueId val="{00000007-EB5C-4824-B667-D39238AFA9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754</c:v>
                </c:pt>
                <c:pt idx="2">
                  <c:v>#N/A</c:v>
                </c:pt>
                <c:pt idx="3">
                  <c:v>#N/A</c:v>
                </c:pt>
                <c:pt idx="4">
                  <c:v>411</c:v>
                </c:pt>
                <c:pt idx="5">
                  <c:v>#N/A</c:v>
                </c:pt>
                <c:pt idx="6">
                  <c:v>#N/A</c:v>
                </c:pt>
                <c:pt idx="7">
                  <c:v>290</c:v>
                </c:pt>
                <c:pt idx="8">
                  <c:v>#N/A</c:v>
                </c:pt>
                <c:pt idx="9">
                  <c:v>#N/A</c:v>
                </c:pt>
                <c:pt idx="10">
                  <c:v>267</c:v>
                </c:pt>
                <c:pt idx="11">
                  <c:v>#N/A</c:v>
                </c:pt>
                <c:pt idx="12">
                  <c:v>#N/A</c:v>
                </c:pt>
                <c:pt idx="13">
                  <c:v>500</c:v>
                </c:pt>
                <c:pt idx="14">
                  <c:v>#N/A</c:v>
                </c:pt>
              </c:numCache>
            </c:numRef>
          </c:val>
          <c:smooth val="0"/>
          <c:extLst>
            <c:ext xmlns:c16="http://schemas.microsoft.com/office/drawing/2014/chart" uri="{C3380CC4-5D6E-409C-BE32-E72D297353CC}">
              <c16:uniqueId val="{00000008-EB5C-4824-B667-D39238AFA9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37372</c:v>
                </c:pt>
                <c:pt idx="5">
                  <c:v>36861</c:v>
                </c:pt>
                <c:pt idx="8">
                  <c:v>36535</c:v>
                </c:pt>
                <c:pt idx="11">
                  <c:v>36451</c:v>
                </c:pt>
                <c:pt idx="14">
                  <c:v>36571</c:v>
                </c:pt>
              </c:numCache>
            </c:numRef>
          </c:val>
          <c:extLst>
            <c:ext xmlns:c16="http://schemas.microsoft.com/office/drawing/2014/chart" uri="{C3380CC4-5D6E-409C-BE32-E72D297353CC}">
              <c16:uniqueId val="{00000000-ECAD-4E84-96FE-C0362B3EA3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8986</c:v>
                </c:pt>
                <c:pt idx="5">
                  <c:v>9833</c:v>
                </c:pt>
                <c:pt idx="8">
                  <c:v>11216</c:v>
                </c:pt>
                <c:pt idx="11">
                  <c:v>12038</c:v>
                </c:pt>
                <c:pt idx="14">
                  <c:v>13596</c:v>
                </c:pt>
              </c:numCache>
            </c:numRef>
          </c:val>
          <c:extLst>
            <c:ext xmlns:c16="http://schemas.microsoft.com/office/drawing/2014/chart" uri="{C3380CC4-5D6E-409C-BE32-E72D297353CC}">
              <c16:uniqueId val="{00000001-ECAD-4E84-96FE-C0362B3EA3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7411</c:v>
                </c:pt>
                <c:pt idx="5">
                  <c:v>7665</c:v>
                </c:pt>
                <c:pt idx="8">
                  <c:v>9525</c:v>
                </c:pt>
                <c:pt idx="11">
                  <c:v>9305</c:v>
                </c:pt>
                <c:pt idx="14">
                  <c:v>10700</c:v>
                </c:pt>
              </c:numCache>
            </c:numRef>
          </c:val>
          <c:extLst>
            <c:ext xmlns:c16="http://schemas.microsoft.com/office/drawing/2014/chart" uri="{C3380CC4-5D6E-409C-BE32-E72D297353CC}">
              <c16:uniqueId val="{00000002-ECAD-4E84-96FE-C0362B3EA3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AD-4E84-96FE-C0362B3EA3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AD-4E84-96FE-C0362B3EA3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AD-4E84-96FE-C0362B3EA3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4895</c:v>
                </c:pt>
                <c:pt idx="3">
                  <c:v>4315</c:v>
                </c:pt>
                <c:pt idx="6">
                  <c:v>4489</c:v>
                </c:pt>
                <c:pt idx="9">
                  <c:v>4452</c:v>
                </c:pt>
                <c:pt idx="12">
                  <c:v>4493</c:v>
                </c:pt>
              </c:numCache>
            </c:numRef>
          </c:val>
          <c:extLst>
            <c:ext xmlns:c16="http://schemas.microsoft.com/office/drawing/2014/chart" uri="{C3380CC4-5D6E-409C-BE32-E72D297353CC}">
              <c16:uniqueId val="{00000006-ECAD-4E84-96FE-C0362B3EA3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250</c:v>
                </c:pt>
                <c:pt idx="3">
                  <c:v>230</c:v>
                </c:pt>
                <c:pt idx="6">
                  <c:v>241</c:v>
                </c:pt>
                <c:pt idx="9">
                  <c:v>255</c:v>
                </c:pt>
                <c:pt idx="12">
                  <c:v>269</c:v>
                </c:pt>
              </c:numCache>
            </c:numRef>
          </c:val>
          <c:extLst>
            <c:ext xmlns:c16="http://schemas.microsoft.com/office/drawing/2014/chart" uri="{C3380CC4-5D6E-409C-BE32-E72D297353CC}">
              <c16:uniqueId val="{00000007-ECAD-4E84-96FE-C0362B3EA3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5508</c:v>
                </c:pt>
                <c:pt idx="3">
                  <c:v>4355</c:v>
                </c:pt>
                <c:pt idx="6">
                  <c:v>5162</c:v>
                </c:pt>
                <c:pt idx="9">
                  <c:v>4855</c:v>
                </c:pt>
                <c:pt idx="12">
                  <c:v>5111</c:v>
                </c:pt>
              </c:numCache>
            </c:numRef>
          </c:val>
          <c:extLst>
            <c:ext xmlns:c16="http://schemas.microsoft.com/office/drawing/2014/chart" uri="{C3380CC4-5D6E-409C-BE32-E72D297353CC}">
              <c16:uniqueId val="{00000008-ECAD-4E84-96FE-C0362B3EA3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2653</c:v>
                </c:pt>
                <c:pt idx="3">
                  <c:v>2524</c:v>
                </c:pt>
                <c:pt idx="6">
                  <c:v>2389</c:v>
                </c:pt>
                <c:pt idx="9">
                  <c:v>2213</c:v>
                </c:pt>
                <c:pt idx="12">
                  <c:v>5452</c:v>
                </c:pt>
              </c:numCache>
            </c:numRef>
          </c:val>
          <c:extLst>
            <c:ext xmlns:c16="http://schemas.microsoft.com/office/drawing/2014/chart" uri="{C3380CC4-5D6E-409C-BE32-E72D297353CC}">
              <c16:uniqueId val="{00000009-ECAD-4E84-96FE-C0362B3EA3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48967</c:v>
                </c:pt>
                <c:pt idx="3">
                  <c:v>50691</c:v>
                </c:pt>
                <c:pt idx="6">
                  <c:v>52522</c:v>
                </c:pt>
                <c:pt idx="9">
                  <c:v>55487</c:v>
                </c:pt>
                <c:pt idx="12">
                  <c:v>60940</c:v>
                </c:pt>
              </c:numCache>
            </c:numRef>
          </c:val>
          <c:extLst>
            <c:ext xmlns:c16="http://schemas.microsoft.com/office/drawing/2014/chart" uri="{C3380CC4-5D6E-409C-BE32-E72D297353CC}">
              <c16:uniqueId val="{0000000A-ECAD-4E84-96FE-C0362B3EA3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8504</c:v>
                </c:pt>
                <c:pt idx="2">
                  <c:v>#N/A</c:v>
                </c:pt>
                <c:pt idx="3">
                  <c:v>#N/A</c:v>
                </c:pt>
                <c:pt idx="4">
                  <c:v>7756</c:v>
                </c:pt>
                <c:pt idx="5">
                  <c:v>#N/A</c:v>
                </c:pt>
                <c:pt idx="6">
                  <c:v>#N/A</c:v>
                </c:pt>
                <c:pt idx="7">
                  <c:v>7526</c:v>
                </c:pt>
                <c:pt idx="8">
                  <c:v>#N/A</c:v>
                </c:pt>
                <c:pt idx="9">
                  <c:v>#N/A</c:v>
                </c:pt>
                <c:pt idx="10">
                  <c:v>9468</c:v>
                </c:pt>
                <c:pt idx="11">
                  <c:v>#N/A</c:v>
                </c:pt>
                <c:pt idx="12">
                  <c:v>#N/A</c:v>
                </c:pt>
                <c:pt idx="13">
                  <c:v>15398</c:v>
                </c:pt>
                <c:pt idx="14">
                  <c:v>#N/A</c:v>
                </c:pt>
              </c:numCache>
            </c:numRef>
          </c:val>
          <c:smooth val="0"/>
          <c:extLst>
            <c:ext xmlns:c16="http://schemas.microsoft.com/office/drawing/2014/chart" uri="{C3380CC4-5D6E-409C-BE32-E72D297353CC}">
              <c16:uniqueId val="{0000000B-ECAD-4E84-96FE-C0362B3EA3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4533</c:v>
                </c:pt>
                <c:pt idx="1">
                  <c:v>4533</c:v>
                </c:pt>
                <c:pt idx="2">
                  <c:v>4533</c:v>
                </c:pt>
              </c:numCache>
            </c:numRef>
          </c:val>
          <c:extLst>
            <c:ext xmlns:c16="http://schemas.microsoft.com/office/drawing/2014/chart" uri="{C3380CC4-5D6E-409C-BE32-E72D297353CC}">
              <c16:uniqueId val="{00000000-F4A8-4CBE-BF55-0AC7440EC5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c:v>
                </c:pt>
                <c:pt idx="1">
                  <c:v>33</c:v>
                </c:pt>
                <c:pt idx="2">
                  <c:v>737</c:v>
                </c:pt>
              </c:numCache>
            </c:numRef>
          </c:val>
          <c:extLst>
            <c:ext xmlns:c16="http://schemas.microsoft.com/office/drawing/2014/chart" uri="{C3380CC4-5D6E-409C-BE32-E72D297353CC}">
              <c16:uniqueId val="{00000001-F4A8-4CBE-BF55-0AC7440EC5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3526</c:v>
                </c:pt>
                <c:pt idx="1">
                  <c:v>3212</c:v>
                </c:pt>
                <c:pt idx="2">
                  <c:v>4128</c:v>
                </c:pt>
              </c:numCache>
            </c:numRef>
          </c:val>
          <c:extLst>
            <c:ext xmlns:c16="http://schemas.microsoft.com/office/drawing/2014/chart" uri="{C3380CC4-5D6E-409C-BE32-E72D297353CC}">
              <c16:uniqueId val="{00000002-F4A8-4CBE-BF55-0AC7440EC5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F43519F-21AE-4346-BB11-CF49D794CAC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DEDF4F7-39F5-471B-9374-CC6DAF7620D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・今後、新設小中学校関係の地方債の発行が続くため、実質公債費比率の上昇が見込まれる。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・今後、新設小中学校建設関係・廃棄物処理施設の延命化・消防庁舎の移転に係る地方債が増えていくため、計画的に積立てを行っていく。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・新設小中学校建設関連等により起債の借入額が増加し、地方債残高の増加のため、将来負担比率の分子が上昇した。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・基金全体の残高は、寄付金や基金利子の歳入を積立てるほか、今後の大規模事業等に備え積立てを行い、前年度から約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・子育て世代の人口の増加に伴う施設整備や公共施設の老朽化対策など、今後の財政需要の増大にも適切に対応していけるように、流山市総合計画に沿った積立て及び取崩しを行っていく。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・教育、文化及びスポーツ施設整備等基金：教育、文化及びスポーツの振興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・廃棄物処理施設建設基金：ごみ処理施設、し尿処理施設、粗大ごみ処理施設及び廃棄物再生利用総合施設の新設、改築、修繕等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・ふるさと緑の基金：市民と行政が一体となった緑化事業を推進し、緑豊かな、ふるさと流山の実現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・消防施設及び消防装備整備基金：消防施設及び消防装備の整備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・健康福祉基金：市民の健康と福祉の増進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・教育、文化及びスポーツ振興基金：新設小中学校の建設事業等に係る取崩しを約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・ふるさと緑の基金：良質なみどりの拠点保全事業に係る取崩しを行ったが、積立ても行い横ばいとなっている。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・廃棄物処理施設建設基金：廃棄物処理施設延命化事業に備え積立てを行い、約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・消防施設及び消防装備整備基金：消防署移転事業等に備え積立てを行い、約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・健康福祉基金：障害者地域生活支援事業等に係る取崩しにより、約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・流山市総合計画に基づいて、特に公共施設、インフラ等の長寿命化対策や多額の負担が見込まれる特定の財政支出に備えるため、一定額を確保していく。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億円となっており、増減については横ばいである。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規模事業により減少していく見込みであるが、流山市健全財政維持条例に従い、緊急的な行政需要に対応するため、必要と認められる額の資金を財政調整積立基金に留保できるよう計画的な財政運営に努めていき、標準財政規模の１０％程度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・今後の新設小中学校関係・廃棄物処理施設の延命化・消防庁舎の移転等の大規模事業による後年度の償還金に備えるために積立てを行った。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・今後も大規模事業に備え、計画的に積立てを行っていく。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204,512
201,353
35.32
86,775,249
82,867,764
3,142,411
37,119,272
60,939,868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つくばエクスプレス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沿線開発事業やマーケティング活動等により、住民誘致や企業誘致による個人市民税、法人市民税、固定資産税等の確保、さらには、誘致企業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市民雇用による住民税の増収等を心がけており、全国平均を大きく上回っている。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扶助費や補助費の増加が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分母となる経常一般財源等と臨時財政対策債発行額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が分子の増加額を大きく上回るため、昨年度より経常収支比率は減少した。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・前年同様、全国平均を下回っているが、引き続き事業の見直し等を図り、経常経費の削減を図っていく。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62</xdr:row>
      <xdr:rowOff>4233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087187"/>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4233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3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124883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76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124883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0196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92287</xdr:rowOff>
    </xdr:from>
    <xdr:to>
      <xdr:col>23</xdr:col>
      <xdr:colOff>184150</xdr:colOff>
      <xdr:row>59</xdr:row>
      <xdr:rowOff>22437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13564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5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・新型コロナウイルスワクチン接種に係る接種会場の運営業務委託料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、コールセンター及び予約サポート窓口業務委託料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により物件費が増加した。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若手職員の増加等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職員人件費の抑制に努めているため、全国平均を下回っている。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37426</xdr:rowOff>
    </xdr:from>
    <xdr:to>
      <xdr:col>23</xdr:col>
      <xdr:colOff>133350</xdr:colOff>
      <xdr:row>82</xdr:row>
      <xdr:rowOff>163492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6326"/>
          <a:ext cx="838200" cy="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34751</xdr:rowOff>
    </xdr:from>
    <xdr:to>
      <xdr:col>19</xdr:col>
      <xdr:colOff>133350</xdr:colOff>
      <xdr:row>82</xdr:row>
      <xdr:rowOff>37426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2201"/>
          <a:ext cx="889000" cy="1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6291</xdr:rowOff>
    </xdr:from>
    <xdr:to>
      <xdr:col>15</xdr:col>
      <xdr:colOff>82550</xdr:colOff>
      <xdr:row>81</xdr:row>
      <xdr:rowOff>34751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9374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170100</xdr:rowOff>
    </xdr:from>
    <xdr:to>
      <xdr:col>11</xdr:col>
      <xdr:colOff>31750</xdr:colOff>
      <xdr:row>81</xdr:row>
      <xdr:rowOff>6291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86100"/>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112692</xdr:rowOff>
    </xdr:from>
    <xdr:to>
      <xdr:col>23</xdr:col>
      <xdr:colOff>184150</xdr:colOff>
      <xdr:row>83</xdr:row>
      <xdr:rowOff>42842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129219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158076</xdr:rowOff>
    </xdr:from>
    <xdr:to>
      <xdr:col>19</xdr:col>
      <xdr:colOff>184150</xdr:colOff>
      <xdr:row>82</xdr:row>
      <xdr:rowOff>88226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98403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155401</xdr:rowOff>
    </xdr:from>
    <xdr:to>
      <xdr:col>15</xdr:col>
      <xdr:colOff>133350</xdr:colOff>
      <xdr:row>81</xdr:row>
      <xdr:rowOff>85551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95728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126941</xdr:rowOff>
    </xdr:from>
    <xdr:to>
      <xdr:col>11</xdr:col>
      <xdr:colOff>82550</xdr:colOff>
      <xdr:row>81</xdr:row>
      <xdr:rowOff>57091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67268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119300</xdr:rowOff>
    </xdr:from>
    <xdr:to>
      <xdr:col>7</xdr:col>
      <xdr:colOff>31750</xdr:colOff>
      <xdr:row>81</xdr:row>
      <xdr:rowOff>49450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59627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学卒で経験年数２０年以上の階層、短大卒で経験年数１０年以上１５年未満及び２５年以上の階層、高校卒で経験年数１５年以上２０年未満及び２５年以上の階層が国の水準を上回っているため、ラスパイレス指数が高くなり、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・令和５年４月から５５歳超の職員の昇給停止を予定しており、ラスパイレス指数の改善に寄与するものと考えている。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120650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881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88</xdr:row>
      <xdr:rowOff>100541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68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30691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・定員適正化計画を推進し、アウトソーシングの拡大や組織の見直しを行っているため、類似団体と比較しても少ない人数で推移している。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35741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8827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35741</xdr:rowOff>
    </xdr:from>
    <xdr:to>
      <xdr:col>77</xdr:col>
      <xdr:colOff>44450</xdr:colOff>
      <xdr:row>60</xdr:row>
      <xdr:rowOff>49530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227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70213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365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70213</xdr:rowOff>
    </xdr:from>
    <xdr:to>
      <xdr:col>68</xdr:col>
      <xdr:colOff>152400</xdr:colOff>
      <xdr:row>60</xdr:row>
      <xdr:rowOff>77107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19413</xdr:rowOff>
    </xdr:from>
    <xdr:to>
      <xdr:col>68</xdr:col>
      <xdr:colOff>203200</xdr:colOff>
      <xdr:row>60</xdr:row>
      <xdr:rowOff>121013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131190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・主に平成２９年度に借入をした学校教育施設等整備事業債の元利償還金の額が増加したことにより、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・流山市総合計画のもと、地域住民との意見交換を図り、適量・適切な事業実施により、引き続き水準を抑えるとともに、起債に多く頼ることのない財政運営を図る。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79224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828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68641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632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160565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・学校教育施設等整備事業債残高が増加したこと等により、地方債残高が増加したことや債務負担行為未払残高の増加により</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・今後も学校建設等により地方債残高が増加し、比率が上昇することが見込まれることから、事業実施の適正化を図り、財政の健全化に努める。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93980</xdr:rowOff>
    </xdr:from>
    <xdr:to>
      <xdr:col>81</xdr:col>
      <xdr:colOff>44450</xdr:colOff>
      <xdr:row>18</xdr:row>
      <xdr:rowOff>4445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83718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7801</xdr:rowOff>
    </xdr:from>
    <xdr:to>
      <xdr:col>77</xdr:col>
      <xdr:colOff>44450</xdr:colOff>
      <xdr:row>16</xdr:row>
      <xdr:rowOff>93980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75100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7801</xdr:rowOff>
    </xdr:from>
    <xdr:to>
      <xdr:col>72</xdr:col>
      <xdr:colOff>203200</xdr:colOff>
      <xdr:row>16</xdr:row>
      <xdr:rowOff>37102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5100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37102</xdr:rowOff>
    </xdr:from>
    <xdr:to>
      <xdr:col>68</xdr:col>
      <xdr:colOff>152400</xdr:colOff>
      <xdr:row>16</xdr:row>
      <xdr:rowOff>97427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803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125095</xdr:rowOff>
    </xdr:from>
    <xdr:to>
      <xdr:col>81</xdr:col>
      <xdr:colOff>95250</xdr:colOff>
      <xdr:row>18</xdr:row>
      <xdr:rowOff>55245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97172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43180</xdr:rowOff>
    </xdr:from>
    <xdr:to>
      <xdr:col>77</xdr:col>
      <xdr:colOff>95250</xdr:colOff>
      <xdr:row>16</xdr:row>
      <xdr:rowOff>144780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129557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128451</xdr:rowOff>
    </xdr:from>
    <xdr:to>
      <xdr:col>73</xdr:col>
      <xdr:colOff>44450</xdr:colOff>
      <xdr:row>16</xdr:row>
      <xdr:rowOff>58601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43378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157752</xdr:rowOff>
    </xdr:from>
    <xdr:to>
      <xdr:col>68</xdr:col>
      <xdr:colOff>203200</xdr:colOff>
      <xdr:row>16</xdr:row>
      <xdr:rowOff>87902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72679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204,512
201,353
35.32
86,775,249
82,867,764
3,142,411
37,119,272
60,939,868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・定員適正化計画に基づく若手職員の増加等人件費の抑制により、全国平均・類似団体平均を下回っている。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01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ポイント下がったが、全国平均・類似団体内平均を上回っており、仕様の見直しや入札の徹底により、物件費の上昇の抑制を図っていく。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9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14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78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134620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・人口増加に伴い、児童福祉費（保育園等運営業務委託料等）が増加しているが、経常一般財源等と臨時財政対策債発行額の増加により昨年度より減少した。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・今後も資格審査の適正化、手当などの見直しを図り、財政を圧迫しないよう努める。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340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59</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758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59</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・介護保険特別会計、国民健康保険特別会計、後期高齢者医療特別会計などへの繰出金が増加しているが、経常一般財源等と臨時財政対策債発行額の増加により昨年度より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ポイント減少し、類似団体平均は下回っている。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138430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71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4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96520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私立保育所等運営事業補助金等の増加により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ポイント昨年度より上がっているが、全国平均・類似団体内平均を下回っている。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170543</xdr:rowOff>
    </xdr:from>
    <xdr:to>
      <xdr:col>82</xdr:col>
      <xdr:colOff>107950</xdr:colOff>
      <xdr:row>35</xdr:row>
      <xdr:rowOff>42636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99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170543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0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159657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167822</xdr:rowOff>
    </xdr:from>
    <xdr:to>
      <xdr:col>69</xdr:col>
      <xdr:colOff>92075</xdr:colOff>
      <xdr:row>34</xdr:row>
      <xdr:rowOff>159657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25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163286</xdr:rowOff>
    </xdr:from>
    <xdr:to>
      <xdr:col>82</xdr:col>
      <xdr:colOff>158750</xdr:colOff>
      <xdr:row>35</xdr:row>
      <xdr:rowOff>93436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8363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119743</xdr:rowOff>
    </xdr:from>
    <xdr:to>
      <xdr:col>78</xdr:col>
      <xdr:colOff>120650</xdr:colOff>
      <xdr:row>35</xdr:row>
      <xdr:rowOff>49893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60070</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117022</xdr:rowOff>
    </xdr:from>
    <xdr:to>
      <xdr:col>65</xdr:col>
      <xdr:colOff>53975</xdr:colOff>
      <xdr:row>34</xdr:row>
      <xdr:rowOff>47172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57349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・臨時財政対策債や学校教育施設等整備事業債の償還額が増加し、公債費の額は増加しているが、経常一般財源等と臨時財政対策債発行額の増加により昨年度より減少した。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110671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08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40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17599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8006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17599</xdr:rowOff>
    </xdr:from>
    <xdr:to>
      <xdr:col>11</xdr:col>
      <xdr:colOff>9525</xdr:colOff>
      <xdr:row>77</xdr:row>
      <xdr:rowOff>115570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192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138249</xdr:rowOff>
    </xdr:from>
    <xdr:to>
      <xdr:col>11</xdr:col>
      <xdr:colOff>60325</xdr:colOff>
      <xdr:row>77</xdr:row>
      <xdr:rowOff>68399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78576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・人口の増加に伴い扶助費等が増加しているが、経常一般財源等と臨時財政対策債発行額の増加により類似団体内平均を下回った。</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76</xdr:row>
      <xdr:rowOff>98425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68580"/>
          <a:ext cx="8382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167005</xdr:rowOff>
    </xdr:from>
    <xdr:to>
      <xdr:col>78</xdr:col>
      <xdr:colOff>69850</xdr:colOff>
      <xdr:row>76</xdr:row>
      <xdr:rowOff>98425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257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167005</xdr:rowOff>
    </xdr:from>
    <xdr:to>
      <xdr:col>73</xdr:col>
      <xdr:colOff>180975</xdr:colOff>
      <xdr:row>76</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257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5146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47625</xdr:rowOff>
    </xdr:from>
    <xdr:to>
      <xdr:col>78</xdr:col>
      <xdr:colOff>120650</xdr:colOff>
      <xdr:row>76</xdr:row>
      <xdr:rowOff>149225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159402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116205</xdr:rowOff>
    </xdr:from>
    <xdr:to>
      <xdr:col>74</xdr:col>
      <xdr:colOff>31750</xdr:colOff>
      <xdr:row>76</xdr:row>
      <xdr:rowOff>46355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56532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26378</xdr:rowOff>
    </xdr:from>
    <xdr:to>
      <xdr:col>29</xdr:col>
      <xdr:colOff>127000</xdr:colOff>
      <xdr:row>20</xdr:row>
      <xdr:rowOff>45390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503003"/>
          <a:ext cx="6477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26378</xdr:rowOff>
    </xdr:from>
    <xdr:to>
      <xdr:col>26</xdr:col>
      <xdr:colOff>50800</xdr:colOff>
      <xdr:row>20</xdr:row>
      <xdr:rowOff>70422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03003"/>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64669</xdr:rowOff>
    </xdr:from>
    <xdr:to>
      <xdr:col>22</xdr:col>
      <xdr:colOff>114300</xdr:colOff>
      <xdr:row>20</xdr:row>
      <xdr:rowOff>70422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541294"/>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15329</xdr:rowOff>
    </xdr:from>
    <xdr:to>
      <xdr:col>18</xdr:col>
      <xdr:colOff>177800</xdr:colOff>
      <xdr:row>20</xdr:row>
      <xdr:rowOff>64669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91954"/>
          <a:ext cx="698500" cy="4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166040</xdr:rowOff>
    </xdr:from>
    <xdr:to>
      <xdr:col>29</xdr:col>
      <xdr:colOff>177800</xdr:colOff>
      <xdr:row>20</xdr:row>
      <xdr:rowOff>96190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7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74617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147028</xdr:rowOff>
    </xdr:from>
    <xdr:to>
      <xdr:col>26</xdr:col>
      <xdr:colOff>101600</xdr:colOff>
      <xdr:row>20</xdr:row>
      <xdr:rowOff>77178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5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61955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3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19622</xdr:rowOff>
    </xdr:from>
    <xdr:to>
      <xdr:col>22</xdr:col>
      <xdr:colOff>165100</xdr:colOff>
      <xdr:row>20</xdr:row>
      <xdr:rowOff>121222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9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105999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8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13869</xdr:rowOff>
    </xdr:from>
    <xdr:to>
      <xdr:col>19</xdr:col>
      <xdr:colOff>38100</xdr:colOff>
      <xdr:row>20</xdr:row>
      <xdr:rowOff>115469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9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100246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7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135979</xdr:rowOff>
    </xdr:from>
    <xdr:to>
      <xdr:col>15</xdr:col>
      <xdr:colOff>101600</xdr:colOff>
      <xdr:row>20</xdr:row>
      <xdr:rowOff>66129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50906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129057</xdr:rowOff>
    </xdr:from>
    <xdr:to>
      <xdr:col>29</xdr:col>
      <xdr:colOff>127000</xdr:colOff>
      <xdr:row>36</xdr:row>
      <xdr:rowOff>171424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82307"/>
          <a:ext cx="647700" cy="4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165938</xdr:rowOff>
    </xdr:from>
    <xdr:to>
      <xdr:col>26</xdr:col>
      <xdr:colOff>50800</xdr:colOff>
      <xdr:row>36</xdr:row>
      <xdr:rowOff>171424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19188"/>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140030</xdr:rowOff>
    </xdr:from>
    <xdr:to>
      <xdr:col>22</xdr:col>
      <xdr:colOff>114300</xdr:colOff>
      <xdr:row>36</xdr:row>
      <xdr:rowOff>165938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93280"/>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67297</xdr:rowOff>
    </xdr:from>
    <xdr:to>
      <xdr:col>18</xdr:col>
      <xdr:colOff>177800</xdr:colOff>
      <xdr:row>36</xdr:row>
      <xdr:rowOff>140030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20547"/>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78257</xdr:rowOff>
    </xdr:from>
    <xdr:to>
      <xdr:col>29</xdr:col>
      <xdr:colOff>177800</xdr:colOff>
      <xdr:row>37</xdr:row>
      <xdr:rowOff>8407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3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50334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120624</xdr:rowOff>
    </xdr:from>
    <xdr:to>
      <xdr:col>26</xdr:col>
      <xdr:colOff>101600</xdr:colOff>
      <xdr:row>37</xdr:row>
      <xdr:rowOff>50774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35551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6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115138</xdr:rowOff>
    </xdr:from>
    <xdr:to>
      <xdr:col>22</xdr:col>
      <xdr:colOff>165100</xdr:colOff>
      <xdr:row>37</xdr:row>
      <xdr:rowOff>45288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89230</xdr:rowOff>
    </xdr:from>
    <xdr:to>
      <xdr:col>19</xdr:col>
      <xdr:colOff>38100</xdr:colOff>
      <xdr:row>37</xdr:row>
      <xdr:rowOff>19380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16497</xdr:rowOff>
    </xdr:from>
    <xdr:to>
      <xdr:col>15</xdr:col>
      <xdr:colOff>101600</xdr:colOff>
      <xdr:row>36</xdr:row>
      <xdr:rowOff>118097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102874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204,512
201,353
35.32
86,775,249
82,867,764
3,142,411
37,119,272
60,939,868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141986</xdr:rowOff>
    </xdr:from>
    <xdr:to>
      <xdr:col>24</xdr:col>
      <xdr:colOff>63500</xdr:colOff>
      <xdr:row>37</xdr:row>
      <xdr:rowOff>153743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85636"/>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153743</xdr:rowOff>
    </xdr:from>
    <xdr:to>
      <xdr:col>19</xdr:col>
      <xdr:colOff>177800</xdr:colOff>
      <xdr:row>39</xdr:row>
      <xdr:rowOff>10868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97393"/>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103385</xdr:rowOff>
    </xdr:from>
    <xdr:to>
      <xdr:col>15</xdr:col>
      <xdr:colOff>50800</xdr:colOff>
      <xdr:row>39</xdr:row>
      <xdr:rowOff>10868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18485"/>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65078</xdr:rowOff>
    </xdr:from>
    <xdr:to>
      <xdr:col>10</xdr:col>
      <xdr:colOff>114300</xdr:colOff>
      <xdr:row>38</xdr:row>
      <xdr:rowOff>103385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80178"/>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91186</xdr:rowOff>
    </xdr:from>
    <xdr:to>
      <xdr:col>24</xdr:col>
      <xdr:colOff>114300</xdr:colOff>
      <xdr:row>38</xdr:row>
      <xdr:rowOff>21336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69613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102943</xdr:rowOff>
    </xdr:from>
    <xdr:to>
      <xdr:col>20</xdr:col>
      <xdr:colOff>38100</xdr:colOff>
      <xdr:row>38</xdr:row>
      <xdr:rowOff>33093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24220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131518</xdr:rowOff>
    </xdr:from>
    <xdr:to>
      <xdr:col>15</xdr:col>
      <xdr:colOff>101600</xdr:colOff>
      <xdr:row>39</xdr:row>
      <xdr:rowOff>61668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52795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52585</xdr:rowOff>
    </xdr:from>
    <xdr:to>
      <xdr:col>10</xdr:col>
      <xdr:colOff>165100</xdr:colOff>
      <xdr:row>38</xdr:row>
      <xdr:rowOff>154185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145312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14278</xdr:rowOff>
    </xdr:from>
    <xdr:to>
      <xdr:col>6</xdr:col>
      <xdr:colOff>38100</xdr:colOff>
      <xdr:row>38</xdr:row>
      <xdr:rowOff>115878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107005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141891</xdr:rowOff>
    </xdr:from>
    <xdr:to>
      <xdr:col>24</xdr:col>
      <xdr:colOff>63500</xdr:colOff>
      <xdr:row>56</xdr:row>
      <xdr:rowOff>145891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71641"/>
          <a:ext cx="8382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145891</xdr:rowOff>
    </xdr:from>
    <xdr:to>
      <xdr:col>19</xdr:col>
      <xdr:colOff>177800</xdr:colOff>
      <xdr:row>57</xdr:row>
      <xdr:rowOff>105791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7091"/>
          <a:ext cx="889000" cy="1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105791</xdr:rowOff>
    </xdr:from>
    <xdr:to>
      <xdr:col>15</xdr:col>
      <xdr:colOff>50800</xdr:colOff>
      <xdr:row>57</xdr:row>
      <xdr:rowOff>144977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8441"/>
          <a:ext cx="8890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144977</xdr:rowOff>
    </xdr:from>
    <xdr:to>
      <xdr:col>10</xdr:col>
      <xdr:colOff>114300</xdr:colOff>
      <xdr:row>58</xdr:row>
      <xdr:rowOff>1625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7627"/>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91091</xdr:rowOff>
    </xdr:from>
    <xdr:to>
      <xdr:col>24</xdr:col>
      <xdr:colOff>114300</xdr:colOff>
      <xdr:row>56</xdr:row>
      <xdr:rowOff>21241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113968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95091</xdr:rowOff>
    </xdr:from>
    <xdr:to>
      <xdr:col>20</xdr:col>
      <xdr:colOff>38100</xdr:colOff>
      <xdr:row>57</xdr:row>
      <xdr:rowOff>25241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54991</xdr:rowOff>
    </xdr:from>
    <xdr:to>
      <xdr:col>15</xdr:col>
      <xdr:colOff>101600</xdr:colOff>
      <xdr:row>57</xdr:row>
      <xdr:rowOff>156591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94177</xdr:rowOff>
    </xdr:from>
    <xdr:to>
      <xdr:col>10</xdr:col>
      <xdr:colOff>165100</xdr:colOff>
      <xdr:row>58</xdr:row>
      <xdr:rowOff>24327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40854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122275</xdr:rowOff>
    </xdr:from>
    <xdr:to>
      <xdr:col>6</xdr:col>
      <xdr:colOff>38100</xdr:colOff>
      <xdr:row>58</xdr:row>
      <xdr:rowOff>52425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43552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88585</xdr:rowOff>
    </xdr:from>
    <xdr:to>
      <xdr:col>24</xdr:col>
      <xdr:colOff>63500</xdr:colOff>
      <xdr:row>77</xdr:row>
      <xdr:rowOff>102209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0235"/>
          <a:ext cx="8382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86116</xdr:rowOff>
    </xdr:from>
    <xdr:to>
      <xdr:col>19</xdr:col>
      <xdr:colOff>177800</xdr:colOff>
      <xdr:row>77</xdr:row>
      <xdr:rowOff>88585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8776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86116</xdr:rowOff>
    </xdr:from>
    <xdr:to>
      <xdr:col>15</xdr:col>
      <xdr:colOff>50800</xdr:colOff>
      <xdr:row>77</xdr:row>
      <xdr:rowOff>116474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87766"/>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116474</xdr:rowOff>
    </xdr:from>
    <xdr:to>
      <xdr:col>10</xdr:col>
      <xdr:colOff>114300</xdr:colOff>
      <xdr:row>77</xdr:row>
      <xdr:rowOff>130831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8124"/>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51409</xdr:rowOff>
    </xdr:from>
    <xdr:to>
      <xdr:col>24</xdr:col>
      <xdr:colOff>114300</xdr:colOff>
      <xdr:row>77</xdr:row>
      <xdr:rowOff>153009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29836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37785</xdr:rowOff>
    </xdr:from>
    <xdr:to>
      <xdr:col>20</xdr:col>
      <xdr:colOff>38100</xdr:colOff>
      <xdr:row>77</xdr:row>
      <xdr:rowOff>139385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130512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35316</xdr:rowOff>
    </xdr:from>
    <xdr:to>
      <xdr:col>15</xdr:col>
      <xdr:colOff>101600</xdr:colOff>
      <xdr:row>77</xdr:row>
      <xdr:rowOff>136916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128043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2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65674</xdr:rowOff>
    </xdr:from>
    <xdr:to>
      <xdr:col>10</xdr:col>
      <xdr:colOff>165100</xdr:colOff>
      <xdr:row>77</xdr:row>
      <xdr:rowOff>167274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158401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80031</xdr:rowOff>
    </xdr:from>
    <xdr:to>
      <xdr:col>6</xdr:col>
      <xdr:colOff>38100</xdr:colOff>
      <xdr:row>78</xdr:row>
      <xdr:rowOff>10181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145656</xdr:rowOff>
    </xdr:from>
    <xdr:to>
      <xdr:col>24</xdr:col>
      <xdr:colOff>63500</xdr:colOff>
      <xdr:row>98</xdr:row>
      <xdr:rowOff>137592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04856"/>
          <a:ext cx="838200" cy="3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137592</xdr:rowOff>
    </xdr:from>
    <xdr:to>
      <xdr:col>19</xdr:col>
      <xdr:colOff>177800</xdr:colOff>
      <xdr:row>99</xdr:row>
      <xdr:rowOff>31065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3969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31065</xdr:rowOff>
    </xdr:from>
    <xdr:to>
      <xdr:col>15</xdr:col>
      <xdr:colOff>50800</xdr:colOff>
      <xdr:row>99</xdr:row>
      <xdr:rowOff>85065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7004615"/>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85065</xdr:rowOff>
    </xdr:from>
    <xdr:to>
      <xdr:col>10</xdr:col>
      <xdr:colOff>114300</xdr:colOff>
      <xdr:row>99</xdr:row>
      <xdr:rowOff>138494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58615"/>
          <a:ext cx="889000" cy="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94856</xdr:rowOff>
    </xdr:from>
    <xdr:to>
      <xdr:col>24</xdr:col>
      <xdr:colOff>114300</xdr:colOff>
      <xdr:row>97</xdr:row>
      <xdr:rowOff>25006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73283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86792</xdr:rowOff>
    </xdr:from>
    <xdr:to>
      <xdr:col>20</xdr:col>
      <xdr:colOff>38100</xdr:colOff>
      <xdr:row>99</xdr:row>
      <xdr:rowOff>16942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151715</xdr:rowOff>
    </xdr:from>
    <xdr:to>
      <xdr:col>15</xdr:col>
      <xdr:colOff>101600</xdr:colOff>
      <xdr:row>99</xdr:row>
      <xdr:rowOff>81865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72992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34265</xdr:rowOff>
    </xdr:from>
    <xdr:to>
      <xdr:col>10</xdr:col>
      <xdr:colOff>165100</xdr:colOff>
      <xdr:row>99</xdr:row>
      <xdr:rowOff>135865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70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126992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1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87694</xdr:rowOff>
    </xdr:from>
    <xdr:to>
      <xdr:col>6</xdr:col>
      <xdr:colOff>38100</xdr:colOff>
      <xdr:row>100</xdr:row>
      <xdr:rowOff>17844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6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8971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5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93109</xdr:rowOff>
    </xdr:from>
    <xdr:to>
      <xdr:col>55</xdr:col>
      <xdr:colOff>0</xdr:colOff>
      <xdr:row>37</xdr:row>
      <xdr:rowOff>115936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08059"/>
          <a:ext cx="838200" cy="10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93109</xdr:rowOff>
    </xdr:from>
    <xdr:to>
      <xdr:col>50</xdr:col>
      <xdr:colOff>114300</xdr:colOff>
      <xdr:row>38</xdr:row>
      <xdr:rowOff>51340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08059"/>
          <a:ext cx="889000" cy="11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51340</xdr:rowOff>
    </xdr:from>
    <xdr:to>
      <xdr:col>45</xdr:col>
      <xdr:colOff>177800</xdr:colOff>
      <xdr:row>38</xdr:row>
      <xdr:rowOff>65460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66440"/>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65460</xdr:rowOff>
    </xdr:from>
    <xdr:to>
      <xdr:col>41</xdr:col>
      <xdr:colOff>50800</xdr:colOff>
      <xdr:row>38</xdr:row>
      <xdr:rowOff>111168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0560"/>
          <a:ext cx="889000" cy="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65136</xdr:rowOff>
    </xdr:from>
    <xdr:to>
      <xdr:col>55</xdr:col>
      <xdr:colOff>50800</xdr:colOff>
      <xdr:row>37</xdr:row>
      <xdr:rowOff>166736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43563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42309</xdr:rowOff>
    </xdr:from>
    <xdr:to>
      <xdr:col>50</xdr:col>
      <xdr:colOff>165100</xdr:colOff>
      <xdr:row>31</xdr:row>
      <xdr:rowOff>143909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135036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540</xdr:rowOff>
    </xdr:from>
    <xdr:to>
      <xdr:col>46</xdr:col>
      <xdr:colOff>38100</xdr:colOff>
      <xdr:row>38</xdr:row>
      <xdr:rowOff>102140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93267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14660</xdr:rowOff>
    </xdr:from>
    <xdr:to>
      <xdr:col>41</xdr:col>
      <xdr:colOff>101600</xdr:colOff>
      <xdr:row>38</xdr:row>
      <xdr:rowOff>116260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107387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60368</xdr:rowOff>
    </xdr:from>
    <xdr:to>
      <xdr:col>36</xdr:col>
      <xdr:colOff>165100</xdr:colOff>
      <xdr:row>38</xdr:row>
      <xdr:rowOff>161968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153095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119450</xdr:rowOff>
    </xdr:from>
    <xdr:to>
      <xdr:col>55</xdr:col>
      <xdr:colOff>0</xdr:colOff>
      <xdr:row>53</xdr:row>
      <xdr:rowOff>22561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863400"/>
          <a:ext cx="838200" cy="2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22561</xdr:rowOff>
    </xdr:from>
    <xdr:to>
      <xdr:col>50</xdr:col>
      <xdr:colOff>114300</xdr:colOff>
      <xdr:row>54</xdr:row>
      <xdr:rowOff>114021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09411"/>
          <a:ext cx="889000" cy="2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114021</xdr:rowOff>
    </xdr:from>
    <xdr:to>
      <xdr:col>45</xdr:col>
      <xdr:colOff>177800</xdr:colOff>
      <xdr:row>55</xdr:row>
      <xdr:rowOff>19800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372321"/>
          <a:ext cx="8890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3702</xdr:rowOff>
    </xdr:from>
    <xdr:to>
      <xdr:col>41</xdr:col>
      <xdr:colOff>50800</xdr:colOff>
      <xdr:row>55</xdr:row>
      <xdr:rowOff>19800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33452"/>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68650</xdr:rowOff>
    </xdr:from>
    <xdr:to>
      <xdr:col>55</xdr:col>
      <xdr:colOff>50800</xdr:colOff>
      <xdr:row>51</xdr:row>
      <xdr:rowOff>170250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8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91527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6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143211</xdr:rowOff>
    </xdr:from>
    <xdr:to>
      <xdr:col>50</xdr:col>
      <xdr:colOff>165100</xdr:colOff>
      <xdr:row>53</xdr:row>
      <xdr:rowOff>73361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89888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63221</xdr:rowOff>
    </xdr:from>
    <xdr:to>
      <xdr:col>46</xdr:col>
      <xdr:colOff>38100</xdr:colOff>
      <xdr:row>54</xdr:row>
      <xdr:rowOff>164821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9898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09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140450</xdr:rowOff>
    </xdr:from>
    <xdr:to>
      <xdr:col>41</xdr:col>
      <xdr:colOff>101600</xdr:colOff>
      <xdr:row>55</xdr:row>
      <xdr:rowOff>70600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87127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124352</xdr:rowOff>
    </xdr:from>
    <xdr:to>
      <xdr:col>36</xdr:col>
      <xdr:colOff>165100</xdr:colOff>
      <xdr:row>55</xdr:row>
      <xdr:rowOff>54502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45629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135608</xdr:rowOff>
    </xdr:from>
    <xdr:to>
      <xdr:col>55</xdr:col>
      <xdr:colOff>0</xdr:colOff>
      <xdr:row>74</xdr:row>
      <xdr:rowOff>15959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308558"/>
          <a:ext cx="838200" cy="39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15959</xdr:rowOff>
    </xdr:from>
    <xdr:to>
      <xdr:col>50</xdr:col>
      <xdr:colOff>114300</xdr:colOff>
      <xdr:row>76</xdr:row>
      <xdr:rowOff>68811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703259"/>
          <a:ext cx="889000" cy="3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68811</xdr:rowOff>
    </xdr:from>
    <xdr:to>
      <xdr:col>45</xdr:col>
      <xdr:colOff>177800</xdr:colOff>
      <xdr:row>76</xdr:row>
      <xdr:rowOff>132018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99011"/>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23205</xdr:rowOff>
    </xdr:from>
    <xdr:to>
      <xdr:col>41</xdr:col>
      <xdr:colOff>50800</xdr:colOff>
      <xdr:row>76</xdr:row>
      <xdr:rowOff>132018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53405"/>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84808</xdr:rowOff>
    </xdr:from>
    <xdr:to>
      <xdr:col>55</xdr:col>
      <xdr:colOff>50800</xdr:colOff>
      <xdr:row>72</xdr:row>
      <xdr:rowOff>14958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2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37835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2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136609</xdr:rowOff>
    </xdr:from>
    <xdr:to>
      <xdr:col>50</xdr:col>
      <xdr:colOff>165100</xdr:colOff>
      <xdr:row>74</xdr:row>
      <xdr:rowOff>66759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6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83286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42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18011</xdr:rowOff>
    </xdr:from>
    <xdr:to>
      <xdr:col>46</xdr:col>
      <xdr:colOff>38100</xdr:colOff>
      <xdr:row>76</xdr:row>
      <xdr:rowOff>119611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136138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81218</xdr:rowOff>
    </xdr:from>
    <xdr:to>
      <xdr:col>41</xdr:col>
      <xdr:colOff>101600</xdr:colOff>
      <xdr:row>77</xdr:row>
      <xdr:rowOff>11368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27896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143856</xdr:rowOff>
    </xdr:from>
    <xdr:to>
      <xdr:col>36</xdr:col>
      <xdr:colOff>165100</xdr:colOff>
      <xdr:row>76</xdr:row>
      <xdr:rowOff>74005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90533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106972</xdr:rowOff>
    </xdr:from>
    <xdr:to>
      <xdr:col>55</xdr:col>
      <xdr:colOff>0</xdr:colOff>
      <xdr:row>98</xdr:row>
      <xdr:rowOff>116517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909072"/>
          <a:ext cx="8382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106972</xdr:rowOff>
    </xdr:from>
    <xdr:to>
      <xdr:col>50</xdr:col>
      <xdr:colOff>114300</xdr:colOff>
      <xdr:row>98</xdr:row>
      <xdr:rowOff>153188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09072"/>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153188</xdr:rowOff>
    </xdr:from>
    <xdr:to>
      <xdr:col>45</xdr:col>
      <xdr:colOff>177800</xdr:colOff>
      <xdr:row>98</xdr:row>
      <xdr:rowOff>162007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955288"/>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151073</xdr:rowOff>
    </xdr:from>
    <xdr:to>
      <xdr:col>41</xdr:col>
      <xdr:colOff>50800</xdr:colOff>
      <xdr:row>98</xdr:row>
      <xdr:rowOff>162007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95317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65717</xdr:rowOff>
    </xdr:from>
    <xdr:to>
      <xdr:col>55</xdr:col>
      <xdr:colOff>50800</xdr:colOff>
      <xdr:row>98</xdr:row>
      <xdr:rowOff>167317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152094</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56172</xdr:rowOff>
    </xdr:from>
    <xdr:to>
      <xdr:col>50</xdr:col>
      <xdr:colOff>165100</xdr:colOff>
      <xdr:row>98</xdr:row>
      <xdr:rowOff>157772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148899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5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102388</xdr:rowOff>
    </xdr:from>
    <xdr:to>
      <xdr:col>46</xdr:col>
      <xdr:colOff>38100</xdr:colOff>
      <xdr:row>99</xdr:row>
      <xdr:rowOff>32538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23665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111207</xdr:rowOff>
    </xdr:from>
    <xdr:to>
      <xdr:col>41</xdr:col>
      <xdr:colOff>101600</xdr:colOff>
      <xdr:row>99</xdr:row>
      <xdr:rowOff>41357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32484</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100273</xdr:rowOff>
    </xdr:from>
    <xdr:to>
      <xdr:col>36</xdr:col>
      <xdr:colOff>165100</xdr:colOff>
      <xdr:row>99</xdr:row>
      <xdr:rowOff>30423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21550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9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18542</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509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145796</xdr:rowOff>
    </xdr:from>
    <xdr:to>
      <xdr:col>81</xdr:col>
      <xdr:colOff>50800</xdr:colOff>
      <xdr:row>39</xdr:row>
      <xdr:rowOff>18542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6089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145796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0896"/>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139192</xdr:rowOff>
    </xdr:from>
    <xdr:to>
      <xdr:col>81</xdr:col>
      <xdr:colOff>101600</xdr:colOff>
      <xdr:row>39</xdr:row>
      <xdr:rowOff>69342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60469</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94996</xdr:rowOff>
    </xdr:from>
    <xdr:to>
      <xdr:col>76</xdr:col>
      <xdr:colOff>165100</xdr:colOff>
      <xdr:row>39</xdr:row>
      <xdr:rowOff>25146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16273</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02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22447</xdr:rowOff>
    </xdr:from>
    <xdr:to>
      <xdr:col>85</xdr:col>
      <xdr:colOff>127000</xdr:colOff>
      <xdr:row>77</xdr:row>
      <xdr:rowOff>43821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24097"/>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27533</xdr:rowOff>
    </xdr:from>
    <xdr:to>
      <xdr:col>81</xdr:col>
      <xdr:colOff>50800</xdr:colOff>
      <xdr:row>77</xdr:row>
      <xdr:rowOff>43821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2918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8293</xdr:rowOff>
    </xdr:from>
    <xdr:to>
      <xdr:col>76</xdr:col>
      <xdr:colOff>114300</xdr:colOff>
      <xdr:row>77</xdr:row>
      <xdr:rowOff>27533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09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133128</xdr:rowOff>
    </xdr:from>
    <xdr:to>
      <xdr:col>71</xdr:col>
      <xdr:colOff>177800</xdr:colOff>
      <xdr:row>77</xdr:row>
      <xdr:rowOff>8293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6332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143097</xdr:rowOff>
    </xdr:from>
    <xdr:to>
      <xdr:col>85</xdr:col>
      <xdr:colOff>177800</xdr:colOff>
      <xdr:row>77</xdr:row>
      <xdr:rowOff>73247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121524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164471</xdr:rowOff>
    </xdr:from>
    <xdr:to>
      <xdr:col>81</xdr:col>
      <xdr:colOff>101600</xdr:colOff>
      <xdr:row>77</xdr:row>
      <xdr:rowOff>94621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85748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148183</xdr:rowOff>
    </xdr:from>
    <xdr:to>
      <xdr:col>76</xdr:col>
      <xdr:colOff>165100</xdr:colOff>
      <xdr:row>77</xdr:row>
      <xdr:rowOff>78333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69460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128943</xdr:rowOff>
    </xdr:from>
    <xdr:to>
      <xdr:col>72</xdr:col>
      <xdr:colOff>38100</xdr:colOff>
      <xdr:row>77</xdr:row>
      <xdr:rowOff>59093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50220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82328</xdr:rowOff>
    </xdr:from>
    <xdr:to>
      <xdr:col>67</xdr:col>
      <xdr:colOff>101600</xdr:colOff>
      <xdr:row>77</xdr:row>
      <xdr:rowOff>12478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36863</xdr:rowOff>
    </xdr:from>
    <xdr:to>
      <xdr:col>85</xdr:col>
      <xdr:colOff>127000</xdr:colOff>
      <xdr:row>99</xdr:row>
      <xdr:rowOff>65143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38963"/>
          <a:ext cx="838200" cy="19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158609</xdr:rowOff>
    </xdr:from>
    <xdr:to>
      <xdr:col>81</xdr:col>
      <xdr:colOff>50800</xdr:colOff>
      <xdr:row>99</xdr:row>
      <xdr:rowOff>65143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0709"/>
          <a:ext cx="889000" cy="7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158609</xdr:rowOff>
    </xdr:from>
    <xdr:to>
      <xdr:col>76</xdr:col>
      <xdr:colOff>114300</xdr:colOff>
      <xdr:row>98</xdr:row>
      <xdr:rowOff>171214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0709"/>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171214</xdr:rowOff>
    </xdr:from>
    <xdr:to>
      <xdr:col>71</xdr:col>
      <xdr:colOff>177800</xdr:colOff>
      <xdr:row>99</xdr:row>
      <xdr:rowOff>71562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73314"/>
          <a:ext cx="889000" cy="7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157513</xdr:rowOff>
    </xdr:from>
    <xdr:to>
      <xdr:col>85</xdr:col>
      <xdr:colOff>177800</xdr:colOff>
      <xdr:row>98</xdr:row>
      <xdr:rowOff>87663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135940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14343</xdr:rowOff>
    </xdr:from>
    <xdr:to>
      <xdr:col>81</xdr:col>
      <xdr:colOff>101600</xdr:colOff>
      <xdr:row>99</xdr:row>
      <xdr:rowOff>115943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107070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107809</xdr:rowOff>
    </xdr:from>
    <xdr:to>
      <xdr:col>76</xdr:col>
      <xdr:colOff>165100</xdr:colOff>
      <xdr:row>99</xdr:row>
      <xdr:rowOff>37959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29086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120414</xdr:rowOff>
    </xdr:from>
    <xdr:to>
      <xdr:col>72</xdr:col>
      <xdr:colOff>38100</xdr:colOff>
      <xdr:row>99</xdr:row>
      <xdr:rowOff>50564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41691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1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20762</xdr:rowOff>
    </xdr:from>
    <xdr:to>
      <xdr:col>67</xdr:col>
      <xdr:colOff>101600</xdr:colOff>
      <xdr:row>99</xdr:row>
      <xdr:rowOff>122362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113489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8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47280</xdr:rowOff>
    </xdr:from>
    <xdr:to>
      <xdr:col>116</xdr:col>
      <xdr:colOff>63500</xdr:colOff>
      <xdr:row>39</xdr:row>
      <xdr:rowOff>58057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562380"/>
          <a:ext cx="8382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24747</xdr:rowOff>
    </xdr:from>
    <xdr:to>
      <xdr:col>111</xdr:col>
      <xdr:colOff>177800</xdr:colOff>
      <xdr:row>39</xdr:row>
      <xdr:rowOff>58057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39847"/>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24747</xdr:rowOff>
    </xdr:from>
    <xdr:to>
      <xdr:col>107</xdr:col>
      <xdr:colOff>50800</xdr:colOff>
      <xdr:row>39</xdr:row>
      <xdr:rowOff>64915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39847"/>
          <a:ext cx="8890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135128</xdr:rowOff>
    </xdr:from>
    <xdr:to>
      <xdr:col>102</xdr:col>
      <xdr:colOff>114300</xdr:colOff>
      <xdr:row>39</xdr:row>
      <xdr:rowOff>64915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307328"/>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137540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167930</xdr:rowOff>
    </xdr:from>
    <xdr:to>
      <xdr:col>116</xdr:col>
      <xdr:colOff>114300</xdr:colOff>
      <xdr:row>38</xdr:row>
      <xdr:rowOff>98080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146357</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9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7257</xdr:rowOff>
    </xdr:from>
    <xdr:to>
      <xdr:col>112</xdr:col>
      <xdr:colOff>38100</xdr:colOff>
      <xdr:row>39</xdr:row>
      <xdr:rowOff>108857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99984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8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145397</xdr:rowOff>
    </xdr:from>
    <xdr:to>
      <xdr:col>107</xdr:col>
      <xdr:colOff>101600</xdr:colOff>
      <xdr:row>38</xdr:row>
      <xdr:rowOff>75547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66674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14115</xdr:rowOff>
    </xdr:from>
    <xdr:to>
      <xdr:col>102</xdr:col>
      <xdr:colOff>165100</xdr:colOff>
      <xdr:row>39</xdr:row>
      <xdr:rowOff>115715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106842</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79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84328</xdr:rowOff>
    </xdr:from>
    <xdr:to>
      <xdr:col>98</xdr:col>
      <xdr:colOff>38100</xdr:colOff>
      <xdr:row>37</xdr:row>
      <xdr:rowOff>14478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31005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35197</xdr:rowOff>
    </xdr:from>
    <xdr:to>
      <xdr:col>116</xdr:col>
      <xdr:colOff>63500</xdr:colOff>
      <xdr:row>58</xdr:row>
      <xdr:rowOff>84400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79297"/>
          <a:ext cx="838200" cy="4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35197</xdr:rowOff>
    </xdr:from>
    <xdr:to>
      <xdr:col>111</xdr:col>
      <xdr:colOff>177800</xdr:colOff>
      <xdr:row>59</xdr:row>
      <xdr:rowOff>23114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79297"/>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158532</xdr:rowOff>
    </xdr:from>
    <xdr:to>
      <xdr:col>107</xdr:col>
      <xdr:colOff>50800</xdr:colOff>
      <xdr:row>59</xdr:row>
      <xdr:rowOff>23114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02632"/>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158532</xdr:rowOff>
    </xdr:from>
    <xdr:to>
      <xdr:col>102</xdr:col>
      <xdr:colOff>114300</xdr:colOff>
      <xdr:row>59</xdr:row>
      <xdr:rowOff>12773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02632"/>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33600</xdr:rowOff>
    </xdr:from>
    <xdr:to>
      <xdr:col>116</xdr:col>
      <xdr:colOff>114300</xdr:colOff>
      <xdr:row>58</xdr:row>
      <xdr:rowOff>135200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12027</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5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155847</xdr:rowOff>
    </xdr:from>
    <xdr:to>
      <xdr:col>112</xdr:col>
      <xdr:colOff>38100</xdr:colOff>
      <xdr:row>58</xdr:row>
      <xdr:rowOff>85997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77124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143764</xdr:rowOff>
    </xdr:from>
    <xdr:to>
      <xdr:col>107</xdr:col>
      <xdr:colOff>101600</xdr:colOff>
      <xdr:row>59</xdr:row>
      <xdr:rowOff>73914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65041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107732</xdr:rowOff>
    </xdr:from>
    <xdr:to>
      <xdr:col>102</xdr:col>
      <xdr:colOff>165100</xdr:colOff>
      <xdr:row>59</xdr:row>
      <xdr:rowOff>37882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29009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133423</xdr:rowOff>
    </xdr:from>
    <xdr:to>
      <xdr:col>98</xdr:col>
      <xdr:colOff>38100</xdr:colOff>
      <xdr:row>59</xdr:row>
      <xdr:rowOff>63573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54700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7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162926</xdr:rowOff>
    </xdr:from>
    <xdr:to>
      <xdr:col>116</xdr:col>
      <xdr:colOff>63500</xdr:colOff>
      <xdr:row>77</xdr:row>
      <xdr:rowOff>14976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93126"/>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162926</xdr:rowOff>
    </xdr:from>
    <xdr:to>
      <xdr:col>111</xdr:col>
      <xdr:colOff>177800</xdr:colOff>
      <xdr:row>77</xdr:row>
      <xdr:rowOff>12325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93126"/>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12325</xdr:rowOff>
    </xdr:from>
    <xdr:to>
      <xdr:col>107</xdr:col>
      <xdr:colOff>50800</xdr:colOff>
      <xdr:row>77</xdr:row>
      <xdr:rowOff>93889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13975"/>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93889</xdr:rowOff>
    </xdr:from>
    <xdr:to>
      <xdr:col>102</xdr:col>
      <xdr:colOff>114300</xdr:colOff>
      <xdr:row>77</xdr:row>
      <xdr:rowOff>110531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955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135626</xdr:rowOff>
    </xdr:from>
    <xdr:to>
      <xdr:col>116</xdr:col>
      <xdr:colOff>114300</xdr:colOff>
      <xdr:row>77</xdr:row>
      <xdr:rowOff>65776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114053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112126</xdr:rowOff>
    </xdr:from>
    <xdr:to>
      <xdr:col>112</xdr:col>
      <xdr:colOff>38100</xdr:colOff>
      <xdr:row>77</xdr:row>
      <xdr:rowOff>42276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33403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3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132975</xdr:rowOff>
    </xdr:from>
    <xdr:to>
      <xdr:col>107</xdr:col>
      <xdr:colOff>101600</xdr:colOff>
      <xdr:row>77</xdr:row>
      <xdr:rowOff>63125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54252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43089</xdr:rowOff>
    </xdr:from>
    <xdr:to>
      <xdr:col>102</xdr:col>
      <xdr:colOff>165100</xdr:colOff>
      <xdr:row>77</xdr:row>
      <xdr:rowOff>144689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135816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59731</xdr:rowOff>
    </xdr:from>
    <xdr:to>
      <xdr:col>98</xdr:col>
      <xdr:colOff>38100</xdr:colOff>
      <xdr:row>77</xdr:row>
      <xdr:rowOff>161331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152458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・物件費については、新型コロナウイルスワクチン接種に係る経費より増加している。</a:t>
          </a:r>
        </a:p>
        <a:p>
          <a:r>
            <a:rPr kumimoji="1" lang="ja-JP" altLang="en-US" sz="1300">
              <a:latin typeface="ＭＳ Ｐゴシック" panose="020B0600070205080204" pitchFamily="50" charset="-128"/>
              <a:ea typeface="ＭＳ Ｐゴシック" panose="020B0600070205080204" pitchFamily="50" charset="-128"/>
            </a:rPr>
            <a:t>・扶助費については、子育て世代の人口の増加に伴う、子育て施策に関する経費の増加により、増加している。</a:t>
          </a:r>
        </a:p>
        <a:p>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・補助費等については、新型コロナウイルスの感染拡大を受けた経済対策としての特別定額給付金事業の皆減により減少している。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・普通建設事業費については、児童・生徒数増による、小学校・中学校の新設により、増加している。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204,512
201,353
35.32
86,775,249
82,867,764
3,142,411
37,119,272
60,939,868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61062</xdr:rowOff>
    </xdr:from>
    <xdr:to>
      <xdr:col>24</xdr:col>
      <xdr:colOff>63500</xdr:colOff>
      <xdr:row>37</xdr:row>
      <xdr:rowOff>2083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3326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58319</xdr:rowOff>
    </xdr:from>
    <xdr:to>
      <xdr:col>19</xdr:col>
      <xdr:colOff>177800</xdr:colOff>
      <xdr:row>36</xdr:row>
      <xdr:rowOff>61062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051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18085</xdr:rowOff>
    </xdr:from>
    <xdr:to>
      <xdr:col>15</xdr:col>
      <xdr:colOff>50800</xdr:colOff>
      <xdr:row>36</xdr:row>
      <xdr:rowOff>58319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028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77978</xdr:rowOff>
    </xdr:from>
    <xdr:to>
      <xdr:col>10</xdr:col>
      <xdr:colOff>114300</xdr:colOff>
      <xdr:row>36</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78728"/>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122733</xdr:rowOff>
    </xdr:from>
    <xdr:to>
      <xdr:col>24</xdr:col>
      <xdr:colOff>114300</xdr:colOff>
      <xdr:row>37</xdr:row>
      <xdr:rowOff>52883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101160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10262</xdr:rowOff>
    </xdr:from>
    <xdr:to>
      <xdr:col>20</xdr:col>
      <xdr:colOff>38100</xdr:colOff>
      <xdr:row>36</xdr:row>
      <xdr:rowOff>111862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102989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7519</xdr:rowOff>
    </xdr:from>
    <xdr:to>
      <xdr:col>15</xdr:col>
      <xdr:colOff>101600</xdr:colOff>
      <xdr:row>36</xdr:row>
      <xdr:rowOff>109119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100246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138735</xdr:rowOff>
    </xdr:from>
    <xdr:to>
      <xdr:col>10</xdr:col>
      <xdr:colOff>165100</xdr:colOff>
      <xdr:row>36</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27178</xdr:rowOff>
    </xdr:from>
    <xdr:to>
      <xdr:col>6</xdr:col>
      <xdr:colOff>38100</xdr:colOff>
      <xdr:row>35</xdr:row>
      <xdr:rowOff>128778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145305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132059</xdr:rowOff>
    </xdr:from>
    <xdr:to>
      <xdr:col>24</xdr:col>
      <xdr:colOff>62865</xdr:colOff>
      <xdr:row>58</xdr:row>
      <xdr:rowOff>8658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7459"/>
          <a:ext cx="1270" cy="90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8658</xdr:rowOff>
    </xdr:from>
    <xdr:to>
      <xdr:col>24</xdr:col>
      <xdr:colOff>152400</xdr:colOff>
      <xdr:row>58</xdr:row>
      <xdr:rowOff>8658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5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78736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132059</xdr:rowOff>
    </xdr:from>
    <xdr:to>
      <xdr:col>24</xdr:col>
      <xdr:colOff>152400</xdr:colOff>
      <xdr:row>52</xdr:row>
      <xdr:rowOff>132059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166784</xdr:rowOff>
    </xdr:from>
    <xdr:to>
      <xdr:col>24</xdr:col>
      <xdr:colOff>63500</xdr:colOff>
      <xdr:row>58</xdr:row>
      <xdr:rowOff>8658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910734"/>
          <a:ext cx="838200" cy="10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69660</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9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46783</xdr:rowOff>
    </xdr:from>
    <xdr:to>
      <xdr:col>24</xdr:col>
      <xdr:colOff>114300</xdr:colOff>
      <xdr:row>56</xdr:row>
      <xdr:rowOff>148383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166784</xdr:rowOff>
    </xdr:from>
    <xdr:to>
      <xdr:col>19</xdr:col>
      <xdr:colOff>177800</xdr:colOff>
      <xdr:row>58</xdr:row>
      <xdr:rowOff>28763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910734"/>
          <a:ext cx="889000" cy="106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58954</xdr:rowOff>
    </xdr:from>
    <xdr:to>
      <xdr:col>20</xdr:col>
      <xdr:colOff>38100</xdr:colOff>
      <xdr:row>50</xdr:row>
      <xdr:rowOff>160554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5631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7809</xdr:rowOff>
    </xdr:from>
    <xdr:to>
      <xdr:col>15</xdr:col>
      <xdr:colOff>50800</xdr:colOff>
      <xdr:row>58</xdr:row>
      <xdr:rowOff>28763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1909"/>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137407</xdr:rowOff>
    </xdr:from>
    <xdr:to>
      <xdr:col>15</xdr:col>
      <xdr:colOff>101600</xdr:colOff>
      <xdr:row>57</xdr:row>
      <xdr:rowOff>67557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84084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4783</xdr:rowOff>
    </xdr:from>
    <xdr:to>
      <xdr:col>10</xdr:col>
      <xdr:colOff>114300</xdr:colOff>
      <xdr:row>58</xdr:row>
      <xdr:rowOff>7809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8883"/>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163826</xdr:rowOff>
    </xdr:from>
    <xdr:to>
      <xdr:col>10</xdr:col>
      <xdr:colOff>165100</xdr:colOff>
      <xdr:row>57</xdr:row>
      <xdr:rowOff>93976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110503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111488</xdr:rowOff>
    </xdr:from>
    <xdr:to>
      <xdr:col>6</xdr:col>
      <xdr:colOff>38100</xdr:colOff>
      <xdr:row>57</xdr:row>
      <xdr:rowOff>41638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58165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129308</xdr:rowOff>
    </xdr:from>
    <xdr:to>
      <xdr:col>24</xdr:col>
      <xdr:colOff>114300</xdr:colOff>
      <xdr:row>58</xdr:row>
      <xdr:rowOff>59458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44235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115984</xdr:rowOff>
    </xdr:from>
    <xdr:to>
      <xdr:col>20</xdr:col>
      <xdr:colOff>38100</xdr:colOff>
      <xdr:row>52</xdr:row>
      <xdr:rowOff>46134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37261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5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149413</xdr:rowOff>
    </xdr:from>
    <xdr:to>
      <xdr:col>15</xdr:col>
      <xdr:colOff>101600</xdr:colOff>
      <xdr:row>58</xdr:row>
      <xdr:rowOff>79563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70690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128459</xdr:rowOff>
    </xdr:from>
    <xdr:to>
      <xdr:col>10</xdr:col>
      <xdr:colOff>165100</xdr:colOff>
      <xdr:row>58</xdr:row>
      <xdr:rowOff>58609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49736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125433</xdr:rowOff>
    </xdr:from>
    <xdr:to>
      <xdr:col>6</xdr:col>
      <xdr:colOff>38100</xdr:colOff>
      <xdr:row>58</xdr:row>
      <xdr:rowOff>55583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105040</xdr:rowOff>
    </xdr:from>
    <xdr:to>
      <xdr:col>24</xdr:col>
      <xdr:colOff>63500</xdr:colOff>
      <xdr:row>77</xdr:row>
      <xdr:rowOff>32770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63790"/>
          <a:ext cx="838200" cy="2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32770</xdr:rowOff>
    </xdr:from>
    <xdr:to>
      <xdr:col>19</xdr:col>
      <xdr:colOff>177800</xdr:colOff>
      <xdr:row>78</xdr:row>
      <xdr:rowOff>102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34420"/>
          <a:ext cx="8890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xdr:rowOff>
    </xdr:from>
    <xdr:to>
      <xdr:col>15</xdr:col>
      <xdr:colOff>50800</xdr:colOff>
      <xdr:row>78</xdr:row>
      <xdr:rowOff>67146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3202"/>
          <a:ext cx="889000" cy="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67146</xdr:rowOff>
    </xdr:from>
    <xdr:to>
      <xdr:col>10</xdr:col>
      <xdr:colOff>114300</xdr:colOff>
      <xdr:row>79</xdr:row>
      <xdr:rowOff>25216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0246"/>
          <a:ext cx="889000" cy="1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54240</xdr:rowOff>
    </xdr:from>
    <xdr:to>
      <xdr:col>24</xdr:col>
      <xdr:colOff>114300</xdr:colOff>
      <xdr:row>75</xdr:row>
      <xdr:rowOff>155840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32667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153420</xdr:rowOff>
    </xdr:from>
    <xdr:to>
      <xdr:col>20</xdr:col>
      <xdr:colOff>38100</xdr:colOff>
      <xdr:row>77</xdr:row>
      <xdr:rowOff>83570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74697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120752</xdr:rowOff>
    </xdr:from>
    <xdr:to>
      <xdr:col>15</xdr:col>
      <xdr:colOff>101600</xdr:colOff>
      <xdr:row>78</xdr:row>
      <xdr:rowOff>50902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42029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16346</xdr:rowOff>
    </xdr:from>
    <xdr:to>
      <xdr:col>10</xdr:col>
      <xdr:colOff>165100</xdr:colOff>
      <xdr:row>78</xdr:row>
      <xdr:rowOff>117946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109073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145866</xdr:rowOff>
    </xdr:from>
    <xdr:to>
      <xdr:col>6</xdr:col>
      <xdr:colOff>38100</xdr:colOff>
      <xdr:row>79</xdr:row>
      <xdr:rowOff>76016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67143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1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125127</xdr:rowOff>
    </xdr:from>
    <xdr:to>
      <xdr:col>24</xdr:col>
      <xdr:colOff>63500</xdr:colOff>
      <xdr:row>98</xdr:row>
      <xdr:rowOff>55918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412877"/>
          <a:ext cx="838200" cy="44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55918</xdr:rowOff>
    </xdr:from>
    <xdr:to>
      <xdr:col>19</xdr:col>
      <xdr:colOff>177800</xdr:colOff>
      <xdr:row>98</xdr:row>
      <xdr:rowOff>67290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58018"/>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33829</xdr:rowOff>
    </xdr:from>
    <xdr:to>
      <xdr:col>15</xdr:col>
      <xdr:colOff>50800</xdr:colOff>
      <xdr:row>98</xdr:row>
      <xdr:rowOff>67290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835929"/>
          <a:ext cx="889000" cy="3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70638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33829</xdr:rowOff>
    </xdr:from>
    <xdr:to>
      <xdr:col>10</xdr:col>
      <xdr:colOff>114300</xdr:colOff>
      <xdr:row>98</xdr:row>
      <xdr:rowOff>75521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3592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74327</xdr:rowOff>
    </xdr:from>
    <xdr:to>
      <xdr:col>24</xdr:col>
      <xdr:colOff>114300</xdr:colOff>
      <xdr:row>96</xdr:row>
      <xdr:rowOff>4477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3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97204</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2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5118</xdr:rowOff>
    </xdr:from>
    <xdr:to>
      <xdr:col>20</xdr:col>
      <xdr:colOff>38100</xdr:colOff>
      <xdr:row>98</xdr:row>
      <xdr:rowOff>106718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16490</xdr:rowOff>
    </xdr:from>
    <xdr:to>
      <xdr:col>15</xdr:col>
      <xdr:colOff>101600</xdr:colOff>
      <xdr:row>98</xdr:row>
      <xdr:rowOff>118090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109217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154479</xdr:rowOff>
    </xdr:from>
    <xdr:to>
      <xdr:col>10</xdr:col>
      <xdr:colOff>165100</xdr:colOff>
      <xdr:row>98</xdr:row>
      <xdr:rowOff>84629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101156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24721</xdr:rowOff>
    </xdr:from>
    <xdr:to>
      <xdr:col>6</xdr:col>
      <xdr:colOff>38100</xdr:colOff>
      <xdr:row>98</xdr:row>
      <xdr:rowOff>126321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117448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16256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69366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143891</xdr:rowOff>
    </xdr:from>
    <xdr:to>
      <xdr:col>50</xdr:col>
      <xdr:colOff>114300</xdr:colOff>
      <xdr:row>39</xdr:row>
      <xdr:rowOff>16256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65899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143891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65480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43307</xdr:rowOff>
    </xdr:from>
    <xdr:to>
      <xdr:col>41</xdr:col>
      <xdr:colOff>50800</xdr:colOff>
      <xdr:row>38</xdr:row>
      <xdr:rowOff>139700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558407"/>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127762</xdr:rowOff>
    </xdr:from>
    <xdr:to>
      <xdr:col>55</xdr:col>
      <xdr:colOff>50800</xdr:colOff>
      <xdr:row>39</xdr:row>
      <xdr:rowOff>57912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42689</xdr:rowOff>
    </xdr:from>
    <xdr:ext cx="313932"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557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136906</xdr:rowOff>
    </xdr:from>
    <xdr:to>
      <xdr:col>50</xdr:col>
      <xdr:colOff>165100</xdr:colOff>
      <xdr:row>39</xdr:row>
      <xdr:rowOff>67056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58183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82333" y="6744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93091</xdr:rowOff>
    </xdr:from>
    <xdr:to>
      <xdr:col>46</xdr:col>
      <xdr:colOff>38100</xdr:colOff>
      <xdr:row>39</xdr:row>
      <xdr:rowOff>23241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14368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10177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163957</xdr:rowOff>
    </xdr:from>
    <xdr:to>
      <xdr:col>36</xdr:col>
      <xdr:colOff>165100</xdr:colOff>
      <xdr:row>38</xdr:row>
      <xdr:rowOff>94107</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85234</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58135</xdr:rowOff>
    </xdr:from>
    <xdr:to>
      <xdr:col>55</xdr:col>
      <xdr:colOff>0</xdr:colOff>
      <xdr:row>58</xdr:row>
      <xdr:rowOff>58958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00223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28509</xdr:rowOff>
    </xdr:from>
    <xdr:to>
      <xdr:col>50</xdr:col>
      <xdr:colOff>114300</xdr:colOff>
      <xdr:row>58</xdr:row>
      <xdr:rowOff>58958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7260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28509</xdr:rowOff>
    </xdr:from>
    <xdr:to>
      <xdr:col>45</xdr:col>
      <xdr:colOff>177800</xdr:colOff>
      <xdr:row>58</xdr:row>
      <xdr:rowOff>64079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72609"/>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61610</xdr:rowOff>
    </xdr:from>
    <xdr:to>
      <xdr:col>41</xdr:col>
      <xdr:colOff>50800</xdr:colOff>
      <xdr:row>58</xdr:row>
      <xdr:rowOff>64079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0571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7335</xdr:rowOff>
    </xdr:from>
    <xdr:to>
      <xdr:col>55</xdr:col>
      <xdr:colOff>50800</xdr:colOff>
      <xdr:row>58</xdr:row>
      <xdr:rowOff>108935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93712</xdr:rowOff>
    </xdr:from>
    <xdr:ext cx="378565"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6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8158</xdr:rowOff>
    </xdr:from>
    <xdr:to>
      <xdr:col>50</xdr:col>
      <xdr:colOff>165100</xdr:colOff>
      <xdr:row>58</xdr:row>
      <xdr:rowOff>109758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100885</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50017" y="1004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149159</xdr:rowOff>
    </xdr:from>
    <xdr:to>
      <xdr:col>46</xdr:col>
      <xdr:colOff>38100</xdr:colOff>
      <xdr:row>58</xdr:row>
      <xdr:rowOff>79309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70436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1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13279</xdr:rowOff>
    </xdr:from>
    <xdr:to>
      <xdr:col>41</xdr:col>
      <xdr:colOff>101600</xdr:colOff>
      <xdr:row>58</xdr:row>
      <xdr:rowOff>114879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106006</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72017" y="1005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10810</xdr:rowOff>
    </xdr:from>
    <xdr:to>
      <xdr:col>36</xdr:col>
      <xdr:colOff>165100</xdr:colOff>
      <xdr:row>58</xdr:row>
      <xdr:rowOff>112410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103537</xdr:rowOff>
    </xdr:from>
    <xdr:ext cx="378565"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83017" y="1004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91283</xdr:rowOff>
    </xdr:from>
    <xdr:to>
      <xdr:col>55</xdr:col>
      <xdr:colOff>0</xdr:colOff>
      <xdr:row>77</xdr:row>
      <xdr:rowOff>142398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9293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91283</xdr:rowOff>
    </xdr:from>
    <xdr:to>
      <xdr:col>50</xdr:col>
      <xdr:colOff>114300</xdr:colOff>
      <xdr:row>78</xdr:row>
      <xdr:rowOff>21651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92933"/>
          <a:ext cx="889000" cy="10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21651</xdr:rowOff>
    </xdr:from>
    <xdr:to>
      <xdr:col>45</xdr:col>
      <xdr:colOff>177800</xdr:colOff>
      <xdr:row>78</xdr:row>
      <xdr:rowOff>53290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94751"/>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53290</xdr:rowOff>
    </xdr:from>
    <xdr:to>
      <xdr:col>41</xdr:col>
      <xdr:colOff>50800</xdr:colOff>
      <xdr:row>78</xdr:row>
      <xdr:rowOff>60559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26390"/>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91598</xdr:rowOff>
    </xdr:from>
    <xdr:to>
      <xdr:col>55</xdr:col>
      <xdr:colOff>50800</xdr:colOff>
      <xdr:row>78</xdr:row>
      <xdr:rowOff>21748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40483</xdr:rowOff>
    </xdr:from>
    <xdr:to>
      <xdr:col>50</xdr:col>
      <xdr:colOff>165100</xdr:colOff>
      <xdr:row>77</xdr:row>
      <xdr:rowOff>142083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133210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3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142301</xdr:rowOff>
    </xdr:from>
    <xdr:to>
      <xdr:col>46</xdr:col>
      <xdr:colOff>38100</xdr:colOff>
      <xdr:row>78</xdr:row>
      <xdr:rowOff>72451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63578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3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2490</xdr:rowOff>
    </xdr:from>
    <xdr:to>
      <xdr:col>41</xdr:col>
      <xdr:colOff>101600</xdr:colOff>
      <xdr:row>78</xdr:row>
      <xdr:rowOff>104090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95217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9759</xdr:rowOff>
    </xdr:from>
    <xdr:to>
      <xdr:col>36</xdr:col>
      <xdr:colOff>165100</xdr:colOff>
      <xdr:row>78</xdr:row>
      <xdr:rowOff>111359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102486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66091</xdr:rowOff>
    </xdr:from>
    <xdr:to>
      <xdr:col>55</xdr:col>
      <xdr:colOff>0</xdr:colOff>
      <xdr:row>97</xdr:row>
      <xdr:rowOff>6328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525291"/>
          <a:ext cx="8382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48358</xdr:rowOff>
    </xdr:from>
    <xdr:to>
      <xdr:col>50</xdr:col>
      <xdr:colOff>114300</xdr:colOff>
      <xdr:row>96</xdr:row>
      <xdr:rowOff>66091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07558"/>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37875</xdr:rowOff>
    </xdr:from>
    <xdr:to>
      <xdr:col>45</xdr:col>
      <xdr:colOff>177800</xdr:colOff>
      <xdr:row>96</xdr:row>
      <xdr:rowOff>48358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325625"/>
          <a:ext cx="8890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37875</xdr:rowOff>
    </xdr:from>
    <xdr:to>
      <xdr:col>41</xdr:col>
      <xdr:colOff>50800</xdr:colOff>
      <xdr:row>95</xdr:row>
      <xdr:rowOff>148811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325625"/>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126978</xdr:rowOff>
    </xdr:from>
    <xdr:to>
      <xdr:col>55</xdr:col>
      <xdr:colOff>50800</xdr:colOff>
      <xdr:row>97</xdr:row>
      <xdr:rowOff>57128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105405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15291</xdr:rowOff>
    </xdr:from>
    <xdr:to>
      <xdr:col>50</xdr:col>
      <xdr:colOff>165100</xdr:colOff>
      <xdr:row>96</xdr:row>
      <xdr:rowOff>116891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108018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169008</xdr:rowOff>
    </xdr:from>
    <xdr:to>
      <xdr:col>46</xdr:col>
      <xdr:colOff>38100</xdr:colOff>
      <xdr:row>96</xdr:row>
      <xdr:rowOff>99158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4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90285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5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158525</xdr:rowOff>
    </xdr:from>
    <xdr:to>
      <xdr:col>41</xdr:col>
      <xdr:colOff>101600</xdr:colOff>
      <xdr:row>95</xdr:row>
      <xdr:rowOff>88675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79802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98011</xdr:rowOff>
    </xdr:from>
    <xdr:to>
      <xdr:col>36</xdr:col>
      <xdr:colOff>165100</xdr:colOff>
      <xdr:row>96</xdr:row>
      <xdr:rowOff>28161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19288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4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123952</xdr:rowOff>
    </xdr:from>
    <xdr:to>
      <xdr:col>85</xdr:col>
      <xdr:colOff>127000</xdr:colOff>
      <xdr:row>38</xdr:row>
      <xdr:rowOff>83693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67602"/>
          <a:ext cx="8382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161798</xdr:rowOff>
    </xdr:from>
    <xdr:to>
      <xdr:col>81</xdr:col>
      <xdr:colOff>50800</xdr:colOff>
      <xdr:row>38</xdr:row>
      <xdr:rowOff>83693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505448"/>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161798</xdr:rowOff>
    </xdr:from>
    <xdr:to>
      <xdr:col>76</xdr:col>
      <xdr:colOff>114300</xdr:colOff>
      <xdr:row>38</xdr:row>
      <xdr:rowOff>46990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05448"/>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30734</xdr:rowOff>
    </xdr:from>
    <xdr:to>
      <xdr:col>71</xdr:col>
      <xdr:colOff>177800</xdr:colOff>
      <xdr:row>38</xdr:row>
      <xdr:rowOff>46990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45834"/>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73152</xdr:rowOff>
    </xdr:from>
    <xdr:to>
      <xdr:col>85</xdr:col>
      <xdr:colOff>177800</xdr:colOff>
      <xdr:row>38</xdr:row>
      <xdr:rowOff>3302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51579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32893</xdr:rowOff>
    </xdr:from>
    <xdr:to>
      <xdr:col>81</xdr:col>
      <xdr:colOff>101600</xdr:colOff>
      <xdr:row>38</xdr:row>
      <xdr:rowOff>134493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125620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110998</xdr:rowOff>
    </xdr:from>
    <xdr:to>
      <xdr:col>76</xdr:col>
      <xdr:colOff>165100</xdr:colOff>
      <xdr:row>38</xdr:row>
      <xdr:rowOff>41148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32275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167640</xdr:rowOff>
    </xdr:from>
    <xdr:to>
      <xdr:col>72</xdr:col>
      <xdr:colOff>38100</xdr:colOff>
      <xdr:row>38</xdr:row>
      <xdr:rowOff>97790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88917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151384</xdr:rowOff>
    </xdr:from>
    <xdr:to>
      <xdr:col>67</xdr:col>
      <xdr:colOff>101600</xdr:colOff>
      <xdr:row>38</xdr:row>
      <xdr:rowOff>81535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72661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96558</xdr:rowOff>
    </xdr:from>
    <xdr:to>
      <xdr:col>85</xdr:col>
      <xdr:colOff>127000</xdr:colOff>
      <xdr:row>56</xdr:row>
      <xdr:rowOff>34227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54858"/>
          <a:ext cx="838200" cy="28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34227</xdr:rowOff>
    </xdr:from>
    <xdr:to>
      <xdr:col>81</xdr:col>
      <xdr:colOff>50800</xdr:colOff>
      <xdr:row>57</xdr:row>
      <xdr:rowOff>162458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35427"/>
          <a:ext cx="889000" cy="29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162458</xdr:rowOff>
    </xdr:from>
    <xdr:to>
      <xdr:col>76</xdr:col>
      <xdr:colOff>114300</xdr:colOff>
      <xdr:row>58</xdr:row>
      <xdr:rowOff>162395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35108"/>
          <a:ext cx="889000" cy="1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108547</xdr:rowOff>
    </xdr:from>
    <xdr:to>
      <xdr:col>71</xdr:col>
      <xdr:colOff>177800</xdr:colOff>
      <xdr:row>58</xdr:row>
      <xdr:rowOff>162395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052647"/>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45758</xdr:rowOff>
    </xdr:from>
    <xdr:to>
      <xdr:col>85</xdr:col>
      <xdr:colOff>177800</xdr:colOff>
      <xdr:row>54</xdr:row>
      <xdr:rowOff>147358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68635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154877</xdr:rowOff>
    </xdr:from>
    <xdr:to>
      <xdr:col>81</xdr:col>
      <xdr:colOff>101600</xdr:colOff>
      <xdr:row>56</xdr:row>
      <xdr:rowOff>85027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101554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111658</xdr:rowOff>
    </xdr:from>
    <xdr:to>
      <xdr:col>76</xdr:col>
      <xdr:colOff>165100</xdr:colOff>
      <xdr:row>58</xdr:row>
      <xdr:rowOff>41808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58335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111595</xdr:rowOff>
    </xdr:from>
    <xdr:to>
      <xdr:col>72</xdr:col>
      <xdr:colOff>38100</xdr:colOff>
      <xdr:row>59</xdr:row>
      <xdr:rowOff>41745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32872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57747</xdr:rowOff>
    </xdr:from>
    <xdr:to>
      <xdr:col>67</xdr:col>
      <xdr:colOff>101600</xdr:colOff>
      <xdr:row>58</xdr:row>
      <xdr:rowOff>159347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150474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18542</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6309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145796</xdr:rowOff>
    </xdr:from>
    <xdr:to>
      <xdr:col>81</xdr:col>
      <xdr:colOff>50800</xdr:colOff>
      <xdr:row>79</xdr:row>
      <xdr:rowOff>18542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889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145796</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18896"/>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139192</xdr:rowOff>
    </xdr:from>
    <xdr:to>
      <xdr:col>81</xdr:col>
      <xdr:colOff>101600</xdr:colOff>
      <xdr:row>79</xdr:row>
      <xdr:rowOff>69342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60469</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0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94996</xdr:rowOff>
    </xdr:from>
    <xdr:to>
      <xdr:col>76</xdr:col>
      <xdr:colOff>165100</xdr:colOff>
      <xdr:row>79</xdr:row>
      <xdr:rowOff>25146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16273</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35333" y="13560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22447</xdr:rowOff>
    </xdr:from>
    <xdr:to>
      <xdr:col>85</xdr:col>
      <xdr:colOff>127000</xdr:colOff>
      <xdr:row>97</xdr:row>
      <xdr:rowOff>43821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53097"/>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27533</xdr:rowOff>
    </xdr:from>
    <xdr:to>
      <xdr:col>81</xdr:col>
      <xdr:colOff>50800</xdr:colOff>
      <xdr:row>97</xdr:row>
      <xdr:rowOff>43821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65818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8293</xdr:rowOff>
    </xdr:from>
    <xdr:to>
      <xdr:col>76</xdr:col>
      <xdr:colOff>114300</xdr:colOff>
      <xdr:row>97</xdr:row>
      <xdr:rowOff>27533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38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133128</xdr:rowOff>
    </xdr:from>
    <xdr:to>
      <xdr:col>71</xdr:col>
      <xdr:colOff>177800</xdr:colOff>
      <xdr:row>97</xdr:row>
      <xdr:rowOff>8293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9232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143097</xdr:rowOff>
    </xdr:from>
    <xdr:to>
      <xdr:col>85</xdr:col>
      <xdr:colOff>177800</xdr:colOff>
      <xdr:row>97</xdr:row>
      <xdr:rowOff>73247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121524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164471</xdr:rowOff>
    </xdr:from>
    <xdr:to>
      <xdr:col>81</xdr:col>
      <xdr:colOff>101600</xdr:colOff>
      <xdr:row>97</xdr:row>
      <xdr:rowOff>94621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85748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148183</xdr:rowOff>
    </xdr:from>
    <xdr:to>
      <xdr:col>76</xdr:col>
      <xdr:colOff>165100</xdr:colOff>
      <xdr:row>97</xdr:row>
      <xdr:rowOff>78333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69460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128943</xdr:rowOff>
    </xdr:from>
    <xdr:to>
      <xdr:col>72</xdr:col>
      <xdr:colOff>38100</xdr:colOff>
      <xdr:row>97</xdr:row>
      <xdr:rowOff>59093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50220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82328</xdr:rowOff>
    </xdr:from>
    <xdr:to>
      <xdr:col>67</xdr:col>
      <xdr:colOff>101600</xdr:colOff>
      <xdr:row>97</xdr:row>
      <xdr:rowOff>12478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3605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169418</xdr:rowOff>
    </xdr:from>
    <xdr:to>
      <xdr:col>116</xdr:col>
      <xdr:colOff>63500</xdr:colOff>
      <xdr:row>39</xdr:row>
      <xdr:rowOff>26162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170168"/>
          <a:ext cx="838200" cy="5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37609</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26162</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712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46736</xdr:rowOff>
    </xdr:from>
    <xdr:to>
      <xdr:col>102</xdr:col>
      <xdr:colOff>114300</xdr:colOff>
      <xdr:row>39</xdr:row>
      <xdr:rowOff>37592</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56183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153433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118618</xdr:rowOff>
    </xdr:from>
    <xdr:to>
      <xdr:col>116</xdr:col>
      <xdr:colOff>114300</xdr:colOff>
      <xdr:row>36</xdr:row>
      <xdr:rowOff>48768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141495</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970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146812</xdr:rowOff>
    </xdr:from>
    <xdr:to>
      <xdr:col>112</xdr:col>
      <xdr:colOff>38100</xdr:colOff>
      <xdr:row>39</xdr:row>
      <xdr:rowOff>76962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68089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66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79519</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167386</xdr:rowOff>
    </xdr:from>
    <xdr:to>
      <xdr:col>98</xdr:col>
      <xdr:colOff>38100</xdr:colOff>
      <xdr:row>38</xdr:row>
      <xdr:rowOff>97536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114063</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28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・全体的に、全国平均、類似団体平均を継続的に下回っているが、子育て世代の人口の増加に伴う小中学校建設関係の経費の増加により、教育費は大幅に増加している。</a:t>
          </a:r>
        </a:p>
        <a:p>
          <a:r>
            <a:rPr kumimoji="1" lang="ja-JP" altLang="en-US" sz="1300">
              <a:latin typeface="ＭＳ Ｐゴシック" panose="020B0600070205080204" pitchFamily="50" charset="-128"/>
              <a:ea typeface="ＭＳ Ｐゴシック" panose="020B0600070205080204" pitchFamily="50" charset="-128"/>
            </a:rPr>
            <a:t>・民生費については、人口増加に伴い増加し、衛生費については、新型コロナウイルスワクチン接種に係る経費により増加している。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200">
              <a:latin typeface="ＭＳ ゴシック" pitchFamily="49" charset="-128"/>
              <a:ea typeface="ＭＳ ゴシック" pitchFamily="49" charset="-128"/>
            </a:rPr>
            <a:t>・歳入において、これまで進めてきたつくばエクスプレス沿線整備に伴う人口増加等による地方税収の増加や「社会資本整備総合交付金」などの国庫支出金の積極的な活用があったこと、歳出において、予算執行段階における競争入札の徹底により、実質収支額は、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いずれの会計にも赤字は発生しておらず、ほぼ横ばいにて推移しているが、財政調整積立基金の残高等を注視し、今後も赤字とならないようにしていく。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7" t="s">
        <v>80</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172"/>
      <c r="DK1" s="172"/>
      <c r="DL1" s="172"/>
      <c r="DM1" s="172"/>
      <c r="DN1" s="172"/>
      <c r="DO1" s="172"/>
    </row>
    <row r="2" spans="1:119" ht="24.75" thickBot="1" x14ac:dyDescent="0.2">
      <c r="B2" s="173" t="s">
        <v>81</v>
      </c>
      <c r="C2" s="173"/>
      <c r="D2" s="174"/>
    </row>
    <row r="3" spans="1:119" ht="18.75" customHeight="1" thickBot="1" x14ac:dyDescent="0.2">
      <c r="A3" s="172"/>
      <c r="B3" s="578" t="s">
        <v>82</v>
      </c>
      <c r="C3" s="579"/>
      <c r="D3" s="579"/>
      <c r="E3" s="580"/>
      <c r="F3" s="580"/>
      <c r="G3" s="580"/>
      <c r="H3" s="580"/>
      <c r="I3" s="580"/>
      <c r="J3" s="580"/>
      <c r="K3" s="580"/>
      <c r="L3" s="580" t="s">
        <v>83</v>
      </c>
      <c r="M3" s="580"/>
      <c r="N3" s="580"/>
      <c r="O3" s="580"/>
      <c r="P3" s="580"/>
      <c r="Q3" s="580"/>
      <c r="R3" s="583"/>
      <c r="S3" s="583"/>
      <c r="T3" s="583"/>
      <c r="U3" s="583"/>
      <c r="V3" s="584"/>
      <c r="W3" s="474" t="s">
        <v>84</v>
      </c>
      <c r="X3" s="475"/>
      <c r="Y3" s="475"/>
      <c r="Z3" s="475"/>
      <c r="AA3" s="475"/>
      <c r="AB3" s="579"/>
      <c r="AC3" s="583" t="s">
        <v>85</v>
      </c>
      <c r="AD3" s="475"/>
      <c r="AE3" s="475"/>
      <c r="AF3" s="475"/>
      <c r="AG3" s="475"/>
      <c r="AH3" s="475"/>
      <c r="AI3" s="475"/>
      <c r="AJ3" s="475"/>
      <c r="AK3" s="475"/>
      <c r="AL3" s="545"/>
      <c r="AM3" s="474" t="s">
        <v>86</v>
      </c>
      <c r="AN3" s="475"/>
      <c r="AO3" s="475"/>
      <c r="AP3" s="475"/>
      <c r="AQ3" s="475"/>
      <c r="AR3" s="475"/>
      <c r="AS3" s="475"/>
      <c r="AT3" s="475"/>
      <c r="AU3" s="475"/>
      <c r="AV3" s="475"/>
      <c r="AW3" s="475"/>
      <c r="AX3" s="545"/>
      <c r="AY3" s="537" t="s">
        <v>1</v>
      </c>
      <c r="AZ3" s="538"/>
      <c r="BA3" s="538"/>
      <c r="BB3" s="538"/>
      <c r="BC3" s="538"/>
      <c r="BD3" s="538"/>
      <c r="BE3" s="538"/>
      <c r="BF3" s="538"/>
      <c r="BG3" s="538"/>
      <c r="BH3" s="538"/>
      <c r="BI3" s="538"/>
      <c r="BJ3" s="538"/>
      <c r="BK3" s="538"/>
      <c r="BL3" s="538"/>
      <c r="BM3" s="587"/>
      <c r="BN3" s="474" t="s">
        <v>87</v>
      </c>
      <c r="BO3" s="475"/>
      <c r="BP3" s="475"/>
      <c r="BQ3" s="475"/>
      <c r="BR3" s="475"/>
      <c r="BS3" s="475"/>
      <c r="BT3" s="475"/>
      <c r="BU3" s="545"/>
      <c r="BV3" s="474" t="s">
        <v>88</v>
      </c>
      <c r="BW3" s="475"/>
      <c r="BX3" s="475"/>
      <c r="BY3" s="475"/>
      <c r="BZ3" s="475"/>
      <c r="CA3" s="475"/>
      <c r="CB3" s="475"/>
      <c r="CC3" s="545"/>
      <c r="CD3" s="537" t="s">
        <v>1</v>
      </c>
      <c r="CE3" s="538"/>
      <c r="CF3" s="538"/>
      <c r="CG3" s="538"/>
      <c r="CH3" s="538"/>
      <c r="CI3" s="538"/>
      <c r="CJ3" s="538"/>
      <c r="CK3" s="538"/>
      <c r="CL3" s="538"/>
      <c r="CM3" s="538"/>
      <c r="CN3" s="538"/>
      <c r="CO3" s="538"/>
      <c r="CP3" s="538"/>
      <c r="CQ3" s="538"/>
      <c r="CR3" s="538"/>
      <c r="CS3" s="587"/>
      <c r="CT3" s="474" t="s">
        <v>89</v>
      </c>
      <c r="CU3" s="475"/>
      <c r="CV3" s="475"/>
      <c r="CW3" s="475"/>
      <c r="CX3" s="475"/>
      <c r="CY3" s="475"/>
      <c r="CZ3" s="475"/>
      <c r="DA3" s="545"/>
      <c r="DB3" s="474" t="s">
        <v>90</v>
      </c>
      <c r="DC3" s="475"/>
      <c r="DD3" s="475"/>
      <c r="DE3" s="475"/>
      <c r="DF3" s="475"/>
      <c r="DG3" s="475"/>
      <c r="DH3" s="475"/>
      <c r="DI3" s="545"/>
    </row>
    <row r="4" spans="1:119" ht="18.75" customHeight="1" x14ac:dyDescent="0.15">
      <c r="A4" s="172"/>
      <c r="B4" s="553"/>
      <c r="C4" s="554"/>
      <c r="D4" s="554"/>
      <c r="E4" s="555"/>
      <c r="F4" s="555"/>
      <c r="G4" s="555"/>
      <c r="H4" s="555"/>
      <c r="I4" s="555"/>
      <c r="J4" s="555"/>
      <c r="K4" s="555"/>
      <c r="L4" s="555"/>
      <c r="M4" s="555"/>
      <c r="N4" s="555"/>
      <c r="O4" s="555"/>
      <c r="P4" s="555"/>
      <c r="Q4" s="555"/>
      <c r="R4" s="559"/>
      <c r="S4" s="559"/>
      <c r="T4" s="559"/>
      <c r="U4" s="559"/>
      <c r="V4" s="560"/>
      <c r="W4" s="546"/>
      <c r="X4" s="356"/>
      <c r="Y4" s="356"/>
      <c r="Z4" s="356"/>
      <c r="AA4" s="356"/>
      <c r="AB4" s="554"/>
      <c r="AC4" s="559"/>
      <c r="AD4" s="356"/>
      <c r="AE4" s="356"/>
      <c r="AF4" s="356"/>
      <c r="AG4" s="356"/>
      <c r="AH4" s="356"/>
      <c r="AI4" s="356"/>
      <c r="AJ4" s="356"/>
      <c r="AK4" s="356"/>
      <c r="AL4" s="547"/>
      <c r="AM4" s="496"/>
      <c r="AN4" s="394"/>
      <c r="AO4" s="394"/>
      <c r="AP4" s="394"/>
      <c r="AQ4" s="394"/>
      <c r="AR4" s="394"/>
      <c r="AS4" s="394"/>
      <c r="AT4" s="394"/>
      <c r="AU4" s="394"/>
      <c r="AV4" s="394"/>
      <c r="AW4" s="394"/>
      <c r="AX4" s="586"/>
      <c r="AY4" s="431" t="s">
        <v>91</v>
      </c>
      <c r="AZ4" s="432"/>
      <c r="BA4" s="432"/>
      <c r="BB4" s="432"/>
      <c r="BC4" s="432"/>
      <c r="BD4" s="432"/>
      <c r="BE4" s="432"/>
      <c r="BF4" s="432"/>
      <c r="BG4" s="432"/>
      <c r="BH4" s="432"/>
      <c r="BI4" s="432"/>
      <c r="BJ4" s="432"/>
      <c r="BK4" s="432"/>
      <c r="BL4" s="432"/>
      <c r="BM4" s="433"/>
      <c r="BN4" s="434">
        <v>86775249</v>
      </c>
      <c r="BO4" s="435"/>
      <c r="BP4" s="435"/>
      <c r="BQ4" s="435"/>
      <c r="BR4" s="435"/>
      <c r="BS4" s="435"/>
      <c r="BT4" s="435"/>
      <c r="BU4" s="436"/>
      <c r="BV4" s="434">
        <v>91691256</v>
      </c>
      <c r="BW4" s="435"/>
      <c r="BX4" s="435"/>
      <c r="BY4" s="435"/>
      <c r="BZ4" s="435"/>
      <c r="CA4" s="435"/>
      <c r="CB4" s="435"/>
      <c r="CC4" s="436"/>
      <c r="CD4" s="571" t="s">
        <v>92</v>
      </c>
      <c r="CE4" s="572"/>
      <c r="CF4" s="572"/>
      <c r="CG4" s="572"/>
      <c r="CH4" s="572"/>
      <c r="CI4" s="572"/>
      <c r="CJ4" s="572"/>
      <c r="CK4" s="572"/>
      <c r="CL4" s="572"/>
      <c r="CM4" s="572"/>
      <c r="CN4" s="572"/>
      <c r="CO4" s="572"/>
      <c r="CP4" s="572"/>
      <c r="CQ4" s="572"/>
      <c r="CR4" s="572"/>
      <c r="CS4" s="573"/>
      <c r="CT4" s="574">
        <v>8.5</v>
      </c>
      <c r="CU4" s="575"/>
      <c r="CV4" s="575"/>
      <c r="CW4" s="575"/>
      <c r="CX4" s="575"/>
      <c r="CY4" s="575"/>
      <c r="CZ4" s="575"/>
      <c r="DA4" s="576"/>
      <c r="DB4" s="574">
        <v>6.3</v>
      </c>
      <c r="DC4" s="575"/>
      <c r="DD4" s="575"/>
      <c r="DE4" s="575"/>
      <c r="DF4" s="575"/>
      <c r="DG4" s="575"/>
      <c r="DH4" s="575"/>
      <c r="DI4" s="576"/>
    </row>
    <row r="5" spans="1:119" ht="18.75" customHeight="1" x14ac:dyDescent="0.15">
      <c r="A5" s="172"/>
      <c r="B5" s="581"/>
      <c r="C5" s="395"/>
      <c r="D5" s="395"/>
      <c r="E5" s="582"/>
      <c r="F5" s="582"/>
      <c r="G5" s="582"/>
      <c r="H5" s="582"/>
      <c r="I5" s="582"/>
      <c r="J5" s="582"/>
      <c r="K5" s="582"/>
      <c r="L5" s="582"/>
      <c r="M5" s="582"/>
      <c r="N5" s="582"/>
      <c r="O5" s="582"/>
      <c r="P5" s="582"/>
      <c r="Q5" s="582"/>
      <c r="R5" s="393"/>
      <c r="S5" s="393"/>
      <c r="T5" s="393"/>
      <c r="U5" s="393"/>
      <c r="V5" s="585"/>
      <c r="W5" s="496"/>
      <c r="X5" s="394"/>
      <c r="Y5" s="394"/>
      <c r="Z5" s="394"/>
      <c r="AA5" s="394"/>
      <c r="AB5" s="395"/>
      <c r="AC5" s="393"/>
      <c r="AD5" s="394"/>
      <c r="AE5" s="394"/>
      <c r="AF5" s="394"/>
      <c r="AG5" s="394"/>
      <c r="AH5" s="394"/>
      <c r="AI5" s="394"/>
      <c r="AJ5" s="394"/>
      <c r="AK5" s="394"/>
      <c r="AL5" s="586"/>
      <c r="AM5" s="462" t="s">
        <v>93</v>
      </c>
      <c r="AN5" s="362"/>
      <c r="AO5" s="362"/>
      <c r="AP5" s="362"/>
      <c r="AQ5" s="362"/>
      <c r="AR5" s="362"/>
      <c r="AS5" s="362"/>
      <c r="AT5" s="363"/>
      <c r="AU5" s="463" t="s">
        <v>94</v>
      </c>
      <c r="AV5" s="464"/>
      <c r="AW5" s="464"/>
      <c r="AX5" s="464"/>
      <c r="AY5" s="419" t="s">
        <v>95</v>
      </c>
      <c r="AZ5" s="420"/>
      <c r="BA5" s="420"/>
      <c r="BB5" s="420"/>
      <c r="BC5" s="420"/>
      <c r="BD5" s="420"/>
      <c r="BE5" s="420"/>
      <c r="BF5" s="420"/>
      <c r="BG5" s="420"/>
      <c r="BH5" s="420"/>
      <c r="BI5" s="420"/>
      <c r="BJ5" s="420"/>
      <c r="BK5" s="420"/>
      <c r="BL5" s="420"/>
      <c r="BM5" s="421"/>
      <c r="BN5" s="405">
        <v>82867764</v>
      </c>
      <c r="BO5" s="406"/>
      <c r="BP5" s="406"/>
      <c r="BQ5" s="406"/>
      <c r="BR5" s="406"/>
      <c r="BS5" s="406"/>
      <c r="BT5" s="406"/>
      <c r="BU5" s="407"/>
      <c r="BV5" s="405">
        <v>88172958</v>
      </c>
      <c r="BW5" s="406"/>
      <c r="BX5" s="406"/>
      <c r="BY5" s="406"/>
      <c r="BZ5" s="406"/>
      <c r="CA5" s="406"/>
      <c r="CB5" s="406"/>
      <c r="CC5" s="407"/>
      <c r="CD5" s="445" t="s">
        <v>96</v>
      </c>
      <c r="CE5" s="365"/>
      <c r="CF5" s="365"/>
      <c r="CG5" s="365"/>
      <c r="CH5" s="365"/>
      <c r="CI5" s="365"/>
      <c r="CJ5" s="365"/>
      <c r="CK5" s="365"/>
      <c r="CL5" s="365"/>
      <c r="CM5" s="365"/>
      <c r="CN5" s="365"/>
      <c r="CO5" s="365"/>
      <c r="CP5" s="365"/>
      <c r="CQ5" s="365"/>
      <c r="CR5" s="365"/>
      <c r="CS5" s="446"/>
      <c r="CT5" s="402">
        <v>81.2</v>
      </c>
      <c r="CU5" s="403"/>
      <c r="CV5" s="403"/>
      <c r="CW5" s="403"/>
      <c r="CX5" s="403"/>
      <c r="CY5" s="403"/>
      <c r="CZ5" s="403"/>
      <c r="DA5" s="404"/>
      <c r="DB5" s="402">
        <v>88</v>
      </c>
      <c r="DC5" s="403"/>
      <c r="DD5" s="403"/>
      <c r="DE5" s="403"/>
      <c r="DF5" s="403"/>
      <c r="DG5" s="403"/>
      <c r="DH5" s="403"/>
      <c r="DI5" s="404"/>
    </row>
    <row r="6" spans="1:119" ht="18.75" customHeight="1" x14ac:dyDescent="0.15">
      <c r="A6" s="172"/>
      <c r="B6" s="551" t="s">
        <v>97</v>
      </c>
      <c r="C6" s="392"/>
      <c r="D6" s="392"/>
      <c r="E6" s="552"/>
      <c r="F6" s="552"/>
      <c r="G6" s="552"/>
      <c r="H6" s="552"/>
      <c r="I6" s="552"/>
      <c r="J6" s="552"/>
      <c r="K6" s="552"/>
      <c r="L6" s="552" t="s">
        <v>98</v>
      </c>
      <c r="M6" s="552"/>
      <c r="N6" s="552"/>
      <c r="O6" s="552"/>
      <c r="P6" s="552"/>
      <c r="Q6" s="552"/>
      <c r="R6" s="390"/>
      <c r="S6" s="390"/>
      <c r="T6" s="390"/>
      <c r="U6" s="390"/>
      <c r="V6" s="558"/>
      <c r="W6" s="495" t="s">
        <v>99</v>
      </c>
      <c r="X6" s="391"/>
      <c r="Y6" s="391"/>
      <c r="Z6" s="391"/>
      <c r="AA6" s="391"/>
      <c r="AB6" s="392"/>
      <c r="AC6" s="563" t="s">
        <v>100</v>
      </c>
      <c r="AD6" s="564"/>
      <c r="AE6" s="564"/>
      <c r="AF6" s="564"/>
      <c r="AG6" s="564"/>
      <c r="AH6" s="564"/>
      <c r="AI6" s="564"/>
      <c r="AJ6" s="564"/>
      <c r="AK6" s="564"/>
      <c r="AL6" s="565"/>
      <c r="AM6" s="462" t="s">
        <v>101</v>
      </c>
      <c r="AN6" s="362"/>
      <c r="AO6" s="362"/>
      <c r="AP6" s="362"/>
      <c r="AQ6" s="362"/>
      <c r="AR6" s="362"/>
      <c r="AS6" s="362"/>
      <c r="AT6" s="363"/>
      <c r="AU6" s="463" t="s">
        <v>94</v>
      </c>
      <c r="AV6" s="464"/>
      <c r="AW6" s="464"/>
      <c r="AX6" s="464"/>
      <c r="AY6" s="419" t="s">
        <v>102</v>
      </c>
      <c r="AZ6" s="420"/>
      <c r="BA6" s="420"/>
      <c r="BB6" s="420"/>
      <c r="BC6" s="420"/>
      <c r="BD6" s="420"/>
      <c r="BE6" s="420"/>
      <c r="BF6" s="420"/>
      <c r="BG6" s="420"/>
      <c r="BH6" s="420"/>
      <c r="BI6" s="420"/>
      <c r="BJ6" s="420"/>
      <c r="BK6" s="420"/>
      <c r="BL6" s="420"/>
      <c r="BM6" s="421"/>
      <c r="BN6" s="405">
        <v>3907485</v>
      </c>
      <c r="BO6" s="406"/>
      <c r="BP6" s="406"/>
      <c r="BQ6" s="406"/>
      <c r="BR6" s="406"/>
      <c r="BS6" s="406"/>
      <c r="BT6" s="406"/>
      <c r="BU6" s="407"/>
      <c r="BV6" s="405">
        <v>3518298</v>
      </c>
      <c r="BW6" s="406"/>
      <c r="BX6" s="406"/>
      <c r="BY6" s="406"/>
      <c r="BZ6" s="406"/>
      <c r="CA6" s="406"/>
      <c r="CB6" s="406"/>
      <c r="CC6" s="407"/>
      <c r="CD6" s="445" t="s">
        <v>103</v>
      </c>
      <c r="CE6" s="365"/>
      <c r="CF6" s="365"/>
      <c r="CG6" s="365"/>
      <c r="CH6" s="365"/>
      <c r="CI6" s="365"/>
      <c r="CJ6" s="365"/>
      <c r="CK6" s="365"/>
      <c r="CL6" s="365"/>
      <c r="CM6" s="365"/>
      <c r="CN6" s="365"/>
      <c r="CO6" s="365"/>
      <c r="CP6" s="365"/>
      <c r="CQ6" s="365"/>
      <c r="CR6" s="365"/>
      <c r="CS6" s="446"/>
      <c r="CT6" s="548">
        <v>86.9</v>
      </c>
      <c r="CU6" s="549"/>
      <c r="CV6" s="549"/>
      <c r="CW6" s="549"/>
      <c r="CX6" s="549"/>
      <c r="CY6" s="549"/>
      <c r="CZ6" s="549"/>
      <c r="DA6" s="550"/>
      <c r="DB6" s="548">
        <v>90.3</v>
      </c>
      <c r="DC6" s="549"/>
      <c r="DD6" s="549"/>
      <c r="DE6" s="549"/>
      <c r="DF6" s="549"/>
      <c r="DG6" s="549"/>
      <c r="DH6" s="549"/>
      <c r="DI6" s="550"/>
    </row>
    <row r="7" spans="1:119" ht="18.75" customHeight="1" x14ac:dyDescent="0.15">
      <c r="A7" s="172"/>
      <c r="B7" s="553"/>
      <c r="C7" s="554"/>
      <c r="D7" s="554"/>
      <c r="E7" s="555"/>
      <c r="F7" s="555"/>
      <c r="G7" s="555"/>
      <c r="H7" s="555"/>
      <c r="I7" s="555"/>
      <c r="J7" s="555"/>
      <c r="K7" s="555"/>
      <c r="L7" s="555"/>
      <c r="M7" s="555"/>
      <c r="N7" s="555"/>
      <c r="O7" s="555"/>
      <c r="P7" s="555"/>
      <c r="Q7" s="555"/>
      <c r="R7" s="559"/>
      <c r="S7" s="559"/>
      <c r="T7" s="559"/>
      <c r="U7" s="559"/>
      <c r="V7" s="560"/>
      <c r="W7" s="546"/>
      <c r="X7" s="356"/>
      <c r="Y7" s="356"/>
      <c r="Z7" s="356"/>
      <c r="AA7" s="356"/>
      <c r="AB7" s="554"/>
      <c r="AC7" s="566"/>
      <c r="AD7" s="357"/>
      <c r="AE7" s="357"/>
      <c r="AF7" s="357"/>
      <c r="AG7" s="357"/>
      <c r="AH7" s="357"/>
      <c r="AI7" s="357"/>
      <c r="AJ7" s="357"/>
      <c r="AK7" s="357"/>
      <c r="AL7" s="567"/>
      <c r="AM7" s="462" t="s">
        <v>104</v>
      </c>
      <c r="AN7" s="362"/>
      <c r="AO7" s="362"/>
      <c r="AP7" s="362"/>
      <c r="AQ7" s="362"/>
      <c r="AR7" s="362"/>
      <c r="AS7" s="362"/>
      <c r="AT7" s="363"/>
      <c r="AU7" s="463" t="s">
        <v>105</v>
      </c>
      <c r="AV7" s="464"/>
      <c r="AW7" s="464"/>
      <c r="AX7" s="464"/>
      <c r="AY7" s="419" t="s">
        <v>106</v>
      </c>
      <c r="AZ7" s="420"/>
      <c r="BA7" s="420"/>
      <c r="BB7" s="420"/>
      <c r="BC7" s="420"/>
      <c r="BD7" s="420"/>
      <c r="BE7" s="420"/>
      <c r="BF7" s="420"/>
      <c r="BG7" s="420"/>
      <c r="BH7" s="420"/>
      <c r="BI7" s="420"/>
      <c r="BJ7" s="420"/>
      <c r="BK7" s="420"/>
      <c r="BL7" s="420"/>
      <c r="BM7" s="421"/>
      <c r="BN7" s="405">
        <v>765074</v>
      </c>
      <c r="BO7" s="406"/>
      <c r="BP7" s="406"/>
      <c r="BQ7" s="406"/>
      <c r="BR7" s="406"/>
      <c r="BS7" s="406"/>
      <c r="BT7" s="406"/>
      <c r="BU7" s="407"/>
      <c r="BV7" s="405">
        <v>1361948</v>
      </c>
      <c r="BW7" s="406"/>
      <c r="BX7" s="406"/>
      <c r="BY7" s="406"/>
      <c r="BZ7" s="406"/>
      <c r="CA7" s="406"/>
      <c r="CB7" s="406"/>
      <c r="CC7" s="407"/>
      <c r="CD7" s="445" t="s">
        <v>107</v>
      </c>
      <c r="CE7" s="365"/>
      <c r="CF7" s="365"/>
      <c r="CG7" s="365"/>
      <c r="CH7" s="365"/>
      <c r="CI7" s="365"/>
      <c r="CJ7" s="365"/>
      <c r="CK7" s="365"/>
      <c r="CL7" s="365"/>
      <c r="CM7" s="365"/>
      <c r="CN7" s="365"/>
      <c r="CO7" s="365"/>
      <c r="CP7" s="365"/>
      <c r="CQ7" s="365"/>
      <c r="CR7" s="365"/>
      <c r="CS7" s="446"/>
      <c r="CT7" s="405">
        <v>37119272</v>
      </c>
      <c r="CU7" s="406"/>
      <c r="CV7" s="406"/>
      <c r="CW7" s="406"/>
      <c r="CX7" s="406"/>
      <c r="CY7" s="406"/>
      <c r="CZ7" s="406"/>
      <c r="DA7" s="407"/>
      <c r="DB7" s="405">
        <v>34129636</v>
      </c>
      <c r="DC7" s="406"/>
      <c r="DD7" s="406"/>
      <c r="DE7" s="406"/>
      <c r="DF7" s="406"/>
      <c r="DG7" s="406"/>
      <c r="DH7" s="406"/>
      <c r="DI7" s="407"/>
    </row>
    <row r="8" spans="1:119" ht="18.75" customHeight="1" thickBot="1" x14ac:dyDescent="0.2">
      <c r="A8" s="172"/>
      <c r="B8" s="556"/>
      <c r="C8" s="501"/>
      <c r="D8" s="501"/>
      <c r="E8" s="557"/>
      <c r="F8" s="557"/>
      <c r="G8" s="557"/>
      <c r="H8" s="557"/>
      <c r="I8" s="557"/>
      <c r="J8" s="557"/>
      <c r="K8" s="557"/>
      <c r="L8" s="557"/>
      <c r="M8" s="557"/>
      <c r="N8" s="557"/>
      <c r="O8" s="557"/>
      <c r="P8" s="557"/>
      <c r="Q8" s="557"/>
      <c r="R8" s="561"/>
      <c r="S8" s="561"/>
      <c r="T8" s="561"/>
      <c r="U8" s="561"/>
      <c r="V8" s="562"/>
      <c r="W8" s="476"/>
      <c r="X8" s="477"/>
      <c r="Y8" s="477"/>
      <c r="Z8" s="477"/>
      <c r="AA8" s="477"/>
      <c r="AB8" s="501"/>
      <c r="AC8" s="568"/>
      <c r="AD8" s="569"/>
      <c r="AE8" s="569"/>
      <c r="AF8" s="569"/>
      <c r="AG8" s="569"/>
      <c r="AH8" s="569"/>
      <c r="AI8" s="569"/>
      <c r="AJ8" s="569"/>
      <c r="AK8" s="569"/>
      <c r="AL8" s="570"/>
      <c r="AM8" s="462" t="s">
        <v>108</v>
      </c>
      <c r="AN8" s="362"/>
      <c r="AO8" s="362"/>
      <c r="AP8" s="362"/>
      <c r="AQ8" s="362"/>
      <c r="AR8" s="362"/>
      <c r="AS8" s="362"/>
      <c r="AT8" s="363"/>
      <c r="AU8" s="463" t="s">
        <v>109</v>
      </c>
      <c r="AV8" s="464"/>
      <c r="AW8" s="464"/>
      <c r="AX8" s="464"/>
      <c r="AY8" s="419" t="s">
        <v>110</v>
      </c>
      <c r="AZ8" s="420"/>
      <c r="BA8" s="420"/>
      <c r="BB8" s="420"/>
      <c r="BC8" s="420"/>
      <c r="BD8" s="420"/>
      <c r="BE8" s="420"/>
      <c r="BF8" s="420"/>
      <c r="BG8" s="420"/>
      <c r="BH8" s="420"/>
      <c r="BI8" s="420"/>
      <c r="BJ8" s="420"/>
      <c r="BK8" s="420"/>
      <c r="BL8" s="420"/>
      <c r="BM8" s="421"/>
      <c r="BN8" s="405">
        <v>3142411</v>
      </c>
      <c r="BO8" s="406"/>
      <c r="BP8" s="406"/>
      <c r="BQ8" s="406"/>
      <c r="BR8" s="406"/>
      <c r="BS8" s="406"/>
      <c r="BT8" s="406"/>
      <c r="BU8" s="407"/>
      <c r="BV8" s="405">
        <v>2156350</v>
      </c>
      <c r="BW8" s="406"/>
      <c r="BX8" s="406"/>
      <c r="BY8" s="406"/>
      <c r="BZ8" s="406"/>
      <c r="CA8" s="406"/>
      <c r="CB8" s="406"/>
      <c r="CC8" s="407"/>
      <c r="CD8" s="445" t="s">
        <v>111</v>
      </c>
      <c r="CE8" s="365"/>
      <c r="CF8" s="365"/>
      <c r="CG8" s="365"/>
      <c r="CH8" s="365"/>
      <c r="CI8" s="365"/>
      <c r="CJ8" s="365"/>
      <c r="CK8" s="365"/>
      <c r="CL8" s="365"/>
      <c r="CM8" s="365"/>
      <c r="CN8" s="365"/>
      <c r="CO8" s="365"/>
      <c r="CP8" s="365"/>
      <c r="CQ8" s="365"/>
      <c r="CR8" s="365"/>
      <c r="CS8" s="446"/>
      <c r="CT8" s="508">
        <v>0.94</v>
      </c>
      <c r="CU8" s="509"/>
      <c r="CV8" s="509"/>
      <c r="CW8" s="509"/>
      <c r="CX8" s="509"/>
      <c r="CY8" s="509"/>
      <c r="CZ8" s="509"/>
      <c r="DA8" s="510"/>
      <c r="DB8" s="508">
        <v>0.95</v>
      </c>
      <c r="DC8" s="509"/>
      <c r="DD8" s="509"/>
      <c r="DE8" s="509"/>
      <c r="DF8" s="509"/>
      <c r="DG8" s="509"/>
      <c r="DH8" s="509"/>
      <c r="DI8" s="510"/>
    </row>
    <row r="9" spans="1:119" ht="18.75" customHeight="1" thickBot="1" x14ac:dyDescent="0.2">
      <c r="A9" s="172"/>
      <c r="B9" s="537" t="s">
        <v>112</v>
      </c>
      <c r="C9" s="538"/>
      <c r="D9" s="538"/>
      <c r="E9" s="538"/>
      <c r="F9" s="538"/>
      <c r="G9" s="538"/>
      <c r="H9" s="538"/>
      <c r="I9" s="538"/>
      <c r="J9" s="538"/>
      <c r="K9" s="456"/>
      <c r="L9" s="539" t="s">
        <v>113</v>
      </c>
      <c r="M9" s="540"/>
      <c r="N9" s="540"/>
      <c r="O9" s="540"/>
      <c r="P9" s="540"/>
      <c r="Q9" s="541"/>
      <c r="R9" s="542">
        <v>199849</v>
      </c>
      <c r="S9" s="543"/>
      <c r="T9" s="543"/>
      <c r="U9" s="543"/>
      <c r="V9" s="544"/>
      <c r="W9" s="474" t="s">
        <v>114</v>
      </c>
      <c r="X9" s="475"/>
      <c r="Y9" s="475"/>
      <c r="Z9" s="475"/>
      <c r="AA9" s="475"/>
      <c r="AB9" s="475"/>
      <c r="AC9" s="475"/>
      <c r="AD9" s="475"/>
      <c r="AE9" s="475"/>
      <c r="AF9" s="475"/>
      <c r="AG9" s="475"/>
      <c r="AH9" s="475"/>
      <c r="AI9" s="475"/>
      <c r="AJ9" s="475"/>
      <c r="AK9" s="475"/>
      <c r="AL9" s="545"/>
      <c r="AM9" s="462" t="s">
        <v>115</v>
      </c>
      <c r="AN9" s="362"/>
      <c r="AO9" s="362"/>
      <c r="AP9" s="362"/>
      <c r="AQ9" s="362"/>
      <c r="AR9" s="362"/>
      <c r="AS9" s="362"/>
      <c r="AT9" s="363"/>
      <c r="AU9" s="463" t="s">
        <v>94</v>
      </c>
      <c r="AV9" s="464"/>
      <c r="AW9" s="464"/>
      <c r="AX9" s="464"/>
      <c r="AY9" s="419" t="s">
        <v>116</v>
      </c>
      <c r="AZ9" s="420"/>
      <c r="BA9" s="420"/>
      <c r="BB9" s="420"/>
      <c r="BC9" s="420"/>
      <c r="BD9" s="420"/>
      <c r="BE9" s="420"/>
      <c r="BF9" s="420"/>
      <c r="BG9" s="420"/>
      <c r="BH9" s="420"/>
      <c r="BI9" s="420"/>
      <c r="BJ9" s="420"/>
      <c r="BK9" s="420"/>
      <c r="BL9" s="420"/>
      <c r="BM9" s="421"/>
      <c r="BN9" s="405">
        <v>986061</v>
      </c>
      <c r="BO9" s="406"/>
      <c r="BP9" s="406"/>
      <c r="BQ9" s="406"/>
      <c r="BR9" s="406"/>
      <c r="BS9" s="406"/>
      <c r="BT9" s="406"/>
      <c r="BU9" s="407"/>
      <c r="BV9" s="405">
        <v>46118</v>
      </c>
      <c r="BW9" s="406"/>
      <c r="BX9" s="406"/>
      <c r="BY9" s="406"/>
      <c r="BZ9" s="406"/>
      <c r="CA9" s="406"/>
      <c r="CB9" s="406"/>
      <c r="CC9" s="407"/>
      <c r="CD9" s="445" t="s">
        <v>117</v>
      </c>
      <c r="CE9" s="365"/>
      <c r="CF9" s="365"/>
      <c r="CG9" s="365"/>
      <c r="CH9" s="365"/>
      <c r="CI9" s="365"/>
      <c r="CJ9" s="365"/>
      <c r="CK9" s="365"/>
      <c r="CL9" s="365"/>
      <c r="CM9" s="365"/>
      <c r="CN9" s="365"/>
      <c r="CO9" s="365"/>
      <c r="CP9" s="365"/>
      <c r="CQ9" s="365"/>
      <c r="CR9" s="365"/>
      <c r="CS9" s="446"/>
      <c r="CT9" s="402">
        <v>8.6</v>
      </c>
      <c r="CU9" s="403"/>
      <c r="CV9" s="403"/>
      <c r="CW9" s="403"/>
      <c r="CX9" s="403"/>
      <c r="CY9" s="403"/>
      <c r="CZ9" s="403"/>
      <c r="DA9" s="404"/>
      <c r="DB9" s="402">
        <v>8.8000000000000007</v>
      </c>
      <c r="DC9" s="403"/>
      <c r="DD9" s="403"/>
      <c r="DE9" s="403"/>
      <c r="DF9" s="403"/>
      <c r="DG9" s="403"/>
      <c r="DH9" s="403"/>
      <c r="DI9" s="404"/>
    </row>
    <row r="10" spans="1:119" ht="18.75" customHeight="1" thickBot="1" x14ac:dyDescent="0.2">
      <c r="A10" s="172"/>
      <c r="B10" s="537"/>
      <c r="C10" s="538"/>
      <c r="D10" s="538"/>
      <c r="E10" s="538"/>
      <c r="F10" s="538"/>
      <c r="G10" s="538"/>
      <c r="H10" s="538"/>
      <c r="I10" s="538"/>
      <c r="J10" s="538"/>
      <c r="K10" s="456"/>
      <c r="L10" s="361" t="s">
        <v>118</v>
      </c>
      <c r="M10" s="362"/>
      <c r="N10" s="362"/>
      <c r="O10" s="362"/>
      <c r="P10" s="362"/>
      <c r="Q10" s="363"/>
      <c r="R10" s="358">
        <v>174373</v>
      </c>
      <c r="S10" s="359"/>
      <c r="T10" s="359"/>
      <c r="U10" s="359"/>
      <c r="V10" s="418"/>
      <c r="W10" s="546"/>
      <c r="X10" s="356"/>
      <c r="Y10" s="356"/>
      <c r="Z10" s="356"/>
      <c r="AA10" s="356"/>
      <c r="AB10" s="356"/>
      <c r="AC10" s="356"/>
      <c r="AD10" s="356"/>
      <c r="AE10" s="356"/>
      <c r="AF10" s="356"/>
      <c r="AG10" s="356"/>
      <c r="AH10" s="356"/>
      <c r="AI10" s="356"/>
      <c r="AJ10" s="356"/>
      <c r="AK10" s="356"/>
      <c r="AL10" s="547"/>
      <c r="AM10" s="462" t="s">
        <v>119</v>
      </c>
      <c r="AN10" s="362"/>
      <c r="AO10" s="362"/>
      <c r="AP10" s="362"/>
      <c r="AQ10" s="362"/>
      <c r="AR10" s="362"/>
      <c r="AS10" s="362"/>
      <c r="AT10" s="363"/>
      <c r="AU10" s="463" t="s">
        <v>94</v>
      </c>
      <c r="AV10" s="464"/>
      <c r="AW10" s="464"/>
      <c r="AX10" s="464"/>
      <c r="AY10" s="419" t="s">
        <v>120</v>
      </c>
      <c r="AZ10" s="420"/>
      <c r="BA10" s="420"/>
      <c r="BB10" s="420"/>
      <c r="BC10" s="420"/>
      <c r="BD10" s="420"/>
      <c r="BE10" s="420"/>
      <c r="BF10" s="420"/>
      <c r="BG10" s="420"/>
      <c r="BH10" s="420"/>
      <c r="BI10" s="420"/>
      <c r="BJ10" s="420"/>
      <c r="BK10" s="420"/>
      <c r="BL10" s="420"/>
      <c r="BM10" s="421"/>
      <c r="BN10" s="405">
        <v>0</v>
      </c>
      <c r="BO10" s="406"/>
      <c r="BP10" s="406"/>
      <c r="BQ10" s="406"/>
      <c r="BR10" s="406"/>
      <c r="BS10" s="406"/>
      <c r="BT10" s="406"/>
      <c r="BU10" s="407"/>
      <c r="BV10" s="405">
        <v>20</v>
      </c>
      <c r="BW10" s="406"/>
      <c r="BX10" s="406"/>
      <c r="BY10" s="406"/>
      <c r="BZ10" s="406"/>
      <c r="CA10" s="406"/>
      <c r="CB10" s="406"/>
      <c r="CC10" s="407"/>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7"/>
      <c r="C11" s="538"/>
      <c r="D11" s="538"/>
      <c r="E11" s="538"/>
      <c r="F11" s="538"/>
      <c r="G11" s="538"/>
      <c r="H11" s="538"/>
      <c r="I11" s="538"/>
      <c r="J11" s="538"/>
      <c r="K11" s="456"/>
      <c r="L11" s="366" t="s">
        <v>122</v>
      </c>
      <c r="M11" s="367"/>
      <c r="N11" s="367"/>
      <c r="O11" s="367"/>
      <c r="P11" s="367"/>
      <c r="Q11" s="368"/>
      <c r="R11" s="534" t="s">
        <v>123</v>
      </c>
      <c r="S11" s="535"/>
      <c r="T11" s="535"/>
      <c r="U11" s="535"/>
      <c r="V11" s="536"/>
      <c r="W11" s="546"/>
      <c r="X11" s="356"/>
      <c r="Y11" s="356"/>
      <c r="Z11" s="356"/>
      <c r="AA11" s="356"/>
      <c r="AB11" s="356"/>
      <c r="AC11" s="356"/>
      <c r="AD11" s="356"/>
      <c r="AE11" s="356"/>
      <c r="AF11" s="356"/>
      <c r="AG11" s="356"/>
      <c r="AH11" s="356"/>
      <c r="AI11" s="356"/>
      <c r="AJ11" s="356"/>
      <c r="AK11" s="356"/>
      <c r="AL11" s="547"/>
      <c r="AM11" s="462" t="s">
        <v>124</v>
      </c>
      <c r="AN11" s="362"/>
      <c r="AO11" s="362"/>
      <c r="AP11" s="362"/>
      <c r="AQ11" s="362"/>
      <c r="AR11" s="362"/>
      <c r="AS11" s="362"/>
      <c r="AT11" s="363"/>
      <c r="AU11" s="463" t="s">
        <v>125</v>
      </c>
      <c r="AV11" s="464"/>
      <c r="AW11" s="464"/>
      <c r="AX11" s="464"/>
      <c r="AY11" s="419" t="s">
        <v>126</v>
      </c>
      <c r="AZ11" s="420"/>
      <c r="BA11" s="420"/>
      <c r="BB11" s="420"/>
      <c r="BC11" s="420"/>
      <c r="BD11" s="420"/>
      <c r="BE11" s="420"/>
      <c r="BF11" s="420"/>
      <c r="BG11" s="420"/>
      <c r="BH11" s="420"/>
      <c r="BI11" s="420"/>
      <c r="BJ11" s="420"/>
      <c r="BK11" s="420"/>
      <c r="BL11" s="420"/>
      <c r="BM11" s="421"/>
      <c r="BN11" s="405">
        <v>0</v>
      </c>
      <c r="BO11" s="406"/>
      <c r="BP11" s="406"/>
      <c r="BQ11" s="406"/>
      <c r="BR11" s="406"/>
      <c r="BS11" s="406"/>
      <c r="BT11" s="406"/>
      <c r="BU11" s="407"/>
      <c r="BV11" s="405">
        <v>3800</v>
      </c>
      <c r="BW11" s="406"/>
      <c r="BX11" s="406"/>
      <c r="BY11" s="406"/>
      <c r="BZ11" s="406"/>
      <c r="CA11" s="406"/>
      <c r="CB11" s="406"/>
      <c r="CC11" s="407"/>
      <c r="CD11" s="445" t="s">
        <v>127</v>
      </c>
      <c r="CE11" s="365"/>
      <c r="CF11" s="365"/>
      <c r="CG11" s="365"/>
      <c r="CH11" s="365"/>
      <c r="CI11" s="365"/>
      <c r="CJ11" s="365"/>
      <c r="CK11" s="365"/>
      <c r="CL11" s="365"/>
      <c r="CM11" s="365"/>
      <c r="CN11" s="365"/>
      <c r="CO11" s="365"/>
      <c r="CP11" s="365"/>
      <c r="CQ11" s="365"/>
      <c r="CR11" s="365"/>
      <c r="CS11" s="446"/>
      <c r="CT11" s="508" t="s">
        <v>128</v>
      </c>
      <c r="CU11" s="509"/>
      <c r="CV11" s="509"/>
      <c r="CW11" s="509"/>
      <c r="CX11" s="509"/>
      <c r="CY11" s="509"/>
      <c r="CZ11" s="509"/>
      <c r="DA11" s="510"/>
      <c r="DB11" s="508" t="s">
        <v>129</v>
      </c>
      <c r="DC11" s="509"/>
      <c r="DD11" s="509"/>
      <c r="DE11" s="509"/>
      <c r="DF11" s="509"/>
      <c r="DG11" s="509"/>
      <c r="DH11" s="509"/>
      <c r="DI11" s="510"/>
    </row>
    <row r="12" spans="1:119" ht="18.75" customHeight="1" x14ac:dyDescent="0.15">
      <c r="A12" s="172"/>
      <c r="B12" s="511" t="s">
        <v>130</v>
      </c>
      <c r="C12" s="512"/>
      <c r="D12" s="512"/>
      <c r="E12" s="512"/>
      <c r="F12" s="512"/>
      <c r="G12" s="512"/>
      <c r="H12" s="512"/>
      <c r="I12" s="512"/>
      <c r="J12" s="512"/>
      <c r="K12" s="513"/>
      <c r="L12" s="520" t="s">
        <v>131</v>
      </c>
      <c r="M12" s="521"/>
      <c r="N12" s="521"/>
      <c r="O12" s="521"/>
      <c r="P12" s="521"/>
      <c r="Q12" s="522"/>
      <c r="R12" s="523">
        <v>204512</v>
      </c>
      <c r="S12" s="524"/>
      <c r="T12" s="524"/>
      <c r="U12" s="524"/>
      <c r="V12" s="525"/>
      <c r="W12" s="526" t="s">
        <v>1</v>
      </c>
      <c r="X12" s="464"/>
      <c r="Y12" s="464"/>
      <c r="Z12" s="464"/>
      <c r="AA12" s="464"/>
      <c r="AB12" s="527"/>
      <c r="AC12" s="528" t="s">
        <v>132</v>
      </c>
      <c r="AD12" s="529"/>
      <c r="AE12" s="529"/>
      <c r="AF12" s="529"/>
      <c r="AG12" s="530"/>
      <c r="AH12" s="528" t="s">
        <v>133</v>
      </c>
      <c r="AI12" s="529"/>
      <c r="AJ12" s="529"/>
      <c r="AK12" s="529"/>
      <c r="AL12" s="531"/>
      <c r="AM12" s="462" t="s">
        <v>134</v>
      </c>
      <c r="AN12" s="362"/>
      <c r="AO12" s="362"/>
      <c r="AP12" s="362"/>
      <c r="AQ12" s="362"/>
      <c r="AR12" s="362"/>
      <c r="AS12" s="362"/>
      <c r="AT12" s="363"/>
      <c r="AU12" s="463" t="s">
        <v>94</v>
      </c>
      <c r="AV12" s="464"/>
      <c r="AW12" s="464"/>
      <c r="AX12" s="464"/>
      <c r="AY12" s="419" t="s">
        <v>135</v>
      </c>
      <c r="AZ12" s="420"/>
      <c r="BA12" s="420"/>
      <c r="BB12" s="420"/>
      <c r="BC12" s="420"/>
      <c r="BD12" s="420"/>
      <c r="BE12" s="420"/>
      <c r="BF12" s="420"/>
      <c r="BG12" s="420"/>
      <c r="BH12" s="420"/>
      <c r="BI12" s="420"/>
      <c r="BJ12" s="420"/>
      <c r="BK12" s="420"/>
      <c r="BL12" s="420"/>
      <c r="BM12" s="421"/>
      <c r="BN12" s="405">
        <v>0</v>
      </c>
      <c r="BO12" s="406"/>
      <c r="BP12" s="406"/>
      <c r="BQ12" s="406"/>
      <c r="BR12" s="406"/>
      <c r="BS12" s="406"/>
      <c r="BT12" s="406"/>
      <c r="BU12" s="407"/>
      <c r="BV12" s="405">
        <v>0</v>
      </c>
      <c r="BW12" s="406"/>
      <c r="BX12" s="406"/>
      <c r="BY12" s="406"/>
      <c r="BZ12" s="406"/>
      <c r="CA12" s="406"/>
      <c r="CB12" s="406"/>
      <c r="CC12" s="407"/>
      <c r="CD12" s="445" t="s">
        <v>136</v>
      </c>
      <c r="CE12" s="365"/>
      <c r="CF12" s="365"/>
      <c r="CG12" s="365"/>
      <c r="CH12" s="365"/>
      <c r="CI12" s="365"/>
      <c r="CJ12" s="365"/>
      <c r="CK12" s="365"/>
      <c r="CL12" s="365"/>
      <c r="CM12" s="365"/>
      <c r="CN12" s="365"/>
      <c r="CO12" s="365"/>
      <c r="CP12" s="365"/>
      <c r="CQ12" s="365"/>
      <c r="CR12" s="365"/>
      <c r="CS12" s="446"/>
      <c r="CT12" s="508" t="s">
        <v>129</v>
      </c>
      <c r="CU12" s="509"/>
      <c r="CV12" s="509"/>
      <c r="CW12" s="509"/>
      <c r="CX12" s="509"/>
      <c r="CY12" s="509"/>
      <c r="CZ12" s="509"/>
      <c r="DA12" s="510"/>
      <c r="DB12" s="508" t="s">
        <v>128</v>
      </c>
      <c r="DC12" s="509"/>
      <c r="DD12" s="509"/>
      <c r="DE12" s="509"/>
      <c r="DF12" s="509"/>
      <c r="DG12" s="509"/>
      <c r="DH12" s="509"/>
      <c r="DI12" s="510"/>
    </row>
    <row r="13" spans="1:119" ht="18.75" customHeight="1" x14ac:dyDescent="0.15">
      <c r="A13" s="172"/>
      <c r="B13" s="514"/>
      <c r="C13" s="515"/>
      <c r="D13" s="515"/>
      <c r="E13" s="515"/>
      <c r="F13" s="515"/>
      <c r="G13" s="515"/>
      <c r="H13" s="515"/>
      <c r="I13" s="515"/>
      <c r="J13" s="515"/>
      <c r="K13" s="516"/>
      <c r="L13" s="181"/>
      <c r="M13" s="489" t="s">
        <v>137</v>
      </c>
      <c r="N13" s="490"/>
      <c r="O13" s="490"/>
      <c r="P13" s="490"/>
      <c r="Q13" s="491"/>
      <c r="R13" s="492">
        <v>201353</v>
      </c>
      <c r="S13" s="493"/>
      <c r="T13" s="493"/>
      <c r="U13" s="493"/>
      <c r="V13" s="494"/>
      <c r="W13" s="495" t="s">
        <v>138</v>
      </c>
      <c r="X13" s="391"/>
      <c r="Y13" s="391"/>
      <c r="Z13" s="391"/>
      <c r="AA13" s="391"/>
      <c r="AB13" s="392"/>
      <c r="AC13" s="358">
        <v>631</v>
      </c>
      <c r="AD13" s="359"/>
      <c r="AE13" s="359"/>
      <c r="AF13" s="359"/>
      <c r="AG13" s="360"/>
      <c r="AH13" s="358">
        <v>702</v>
      </c>
      <c r="AI13" s="359"/>
      <c r="AJ13" s="359"/>
      <c r="AK13" s="359"/>
      <c r="AL13" s="418"/>
      <c r="AM13" s="462" t="s">
        <v>139</v>
      </c>
      <c r="AN13" s="362"/>
      <c r="AO13" s="362"/>
      <c r="AP13" s="362"/>
      <c r="AQ13" s="362"/>
      <c r="AR13" s="362"/>
      <c r="AS13" s="362"/>
      <c r="AT13" s="363"/>
      <c r="AU13" s="463" t="s">
        <v>140</v>
      </c>
      <c r="AV13" s="464"/>
      <c r="AW13" s="464"/>
      <c r="AX13" s="464"/>
      <c r="AY13" s="419" t="s">
        <v>141</v>
      </c>
      <c r="AZ13" s="420"/>
      <c r="BA13" s="420"/>
      <c r="BB13" s="420"/>
      <c r="BC13" s="420"/>
      <c r="BD13" s="420"/>
      <c r="BE13" s="420"/>
      <c r="BF13" s="420"/>
      <c r="BG13" s="420"/>
      <c r="BH13" s="420"/>
      <c r="BI13" s="420"/>
      <c r="BJ13" s="420"/>
      <c r="BK13" s="420"/>
      <c r="BL13" s="420"/>
      <c r="BM13" s="421"/>
      <c r="BN13" s="405">
        <v>986061</v>
      </c>
      <c r="BO13" s="406"/>
      <c r="BP13" s="406"/>
      <c r="BQ13" s="406"/>
      <c r="BR13" s="406"/>
      <c r="BS13" s="406"/>
      <c r="BT13" s="406"/>
      <c r="BU13" s="407"/>
      <c r="BV13" s="405">
        <v>49938</v>
      </c>
      <c r="BW13" s="406"/>
      <c r="BX13" s="406"/>
      <c r="BY13" s="406"/>
      <c r="BZ13" s="406"/>
      <c r="CA13" s="406"/>
      <c r="CB13" s="406"/>
      <c r="CC13" s="407"/>
      <c r="CD13" s="445" t="s">
        <v>142</v>
      </c>
      <c r="CE13" s="365"/>
      <c r="CF13" s="365"/>
      <c r="CG13" s="365"/>
      <c r="CH13" s="365"/>
      <c r="CI13" s="365"/>
      <c r="CJ13" s="365"/>
      <c r="CK13" s="365"/>
      <c r="CL13" s="365"/>
      <c r="CM13" s="365"/>
      <c r="CN13" s="365"/>
      <c r="CO13" s="365"/>
      <c r="CP13" s="365"/>
      <c r="CQ13" s="365"/>
      <c r="CR13" s="365"/>
      <c r="CS13" s="446"/>
      <c r="CT13" s="402">
        <v>1.1000000000000001</v>
      </c>
      <c r="CU13" s="403"/>
      <c r="CV13" s="403"/>
      <c r="CW13" s="403"/>
      <c r="CX13" s="403"/>
      <c r="CY13" s="403"/>
      <c r="CZ13" s="403"/>
      <c r="DA13" s="404"/>
      <c r="DB13" s="402">
        <v>1</v>
      </c>
      <c r="DC13" s="403"/>
      <c r="DD13" s="403"/>
      <c r="DE13" s="403"/>
      <c r="DF13" s="403"/>
      <c r="DG13" s="403"/>
      <c r="DH13" s="403"/>
      <c r="DI13" s="404"/>
    </row>
    <row r="14" spans="1:119" ht="18.75" customHeight="1" thickBot="1" x14ac:dyDescent="0.2">
      <c r="A14" s="172"/>
      <c r="B14" s="514"/>
      <c r="C14" s="515"/>
      <c r="D14" s="515"/>
      <c r="E14" s="515"/>
      <c r="F14" s="515"/>
      <c r="G14" s="515"/>
      <c r="H14" s="515"/>
      <c r="I14" s="515"/>
      <c r="J14" s="515"/>
      <c r="K14" s="516"/>
      <c r="L14" s="479" t="s">
        <v>143</v>
      </c>
      <c r="M14" s="532"/>
      <c r="N14" s="532"/>
      <c r="O14" s="532"/>
      <c r="P14" s="532"/>
      <c r="Q14" s="533"/>
      <c r="R14" s="492">
        <v>200309</v>
      </c>
      <c r="S14" s="493"/>
      <c r="T14" s="493"/>
      <c r="U14" s="493"/>
      <c r="V14" s="494"/>
      <c r="W14" s="496"/>
      <c r="X14" s="394"/>
      <c r="Y14" s="394"/>
      <c r="Z14" s="394"/>
      <c r="AA14" s="394"/>
      <c r="AB14" s="395"/>
      <c r="AC14" s="485">
        <v>0.7</v>
      </c>
      <c r="AD14" s="486"/>
      <c r="AE14" s="486"/>
      <c r="AF14" s="486"/>
      <c r="AG14" s="487"/>
      <c r="AH14" s="485">
        <v>0.9</v>
      </c>
      <c r="AI14" s="486"/>
      <c r="AJ14" s="486"/>
      <c r="AK14" s="486"/>
      <c r="AL14" s="488"/>
      <c r="AM14" s="462"/>
      <c r="AN14" s="362"/>
      <c r="AO14" s="362"/>
      <c r="AP14" s="362"/>
      <c r="AQ14" s="362"/>
      <c r="AR14" s="362"/>
      <c r="AS14" s="362"/>
      <c r="AT14" s="363"/>
      <c r="AU14" s="463"/>
      <c r="AV14" s="464"/>
      <c r="AW14" s="464"/>
      <c r="AX14" s="464"/>
      <c r="AY14" s="419"/>
      <c r="AZ14" s="420"/>
      <c r="BA14" s="420"/>
      <c r="BB14" s="420"/>
      <c r="BC14" s="420"/>
      <c r="BD14" s="420"/>
      <c r="BE14" s="420"/>
      <c r="BF14" s="420"/>
      <c r="BG14" s="420"/>
      <c r="BH14" s="420"/>
      <c r="BI14" s="420"/>
      <c r="BJ14" s="420"/>
      <c r="BK14" s="420"/>
      <c r="BL14" s="420"/>
      <c r="BM14" s="421"/>
      <c r="BN14" s="405"/>
      <c r="BO14" s="406"/>
      <c r="BP14" s="406"/>
      <c r="BQ14" s="406"/>
      <c r="BR14" s="406"/>
      <c r="BS14" s="406"/>
      <c r="BT14" s="406"/>
      <c r="BU14" s="407"/>
      <c r="BV14" s="405"/>
      <c r="BW14" s="406"/>
      <c r="BX14" s="406"/>
      <c r="BY14" s="406"/>
      <c r="BZ14" s="406"/>
      <c r="CA14" s="406"/>
      <c r="CB14" s="406"/>
      <c r="CC14" s="407"/>
      <c r="CD14" s="442" t="s">
        <v>144</v>
      </c>
      <c r="CE14" s="443"/>
      <c r="CF14" s="443"/>
      <c r="CG14" s="443"/>
      <c r="CH14" s="443"/>
      <c r="CI14" s="443"/>
      <c r="CJ14" s="443"/>
      <c r="CK14" s="443"/>
      <c r="CL14" s="443"/>
      <c r="CM14" s="443"/>
      <c r="CN14" s="443"/>
      <c r="CO14" s="443"/>
      <c r="CP14" s="443"/>
      <c r="CQ14" s="443"/>
      <c r="CR14" s="443"/>
      <c r="CS14" s="444"/>
      <c r="CT14" s="502">
        <v>45.1</v>
      </c>
      <c r="CU14" s="503"/>
      <c r="CV14" s="503"/>
      <c r="CW14" s="503"/>
      <c r="CX14" s="503"/>
      <c r="CY14" s="503"/>
      <c r="CZ14" s="503"/>
      <c r="DA14" s="504"/>
      <c r="DB14" s="502">
        <v>30.4</v>
      </c>
      <c r="DC14" s="503"/>
      <c r="DD14" s="503"/>
      <c r="DE14" s="503"/>
      <c r="DF14" s="503"/>
      <c r="DG14" s="503"/>
      <c r="DH14" s="503"/>
      <c r="DI14" s="504"/>
    </row>
    <row r="15" spans="1:119" ht="18.75" customHeight="1" x14ac:dyDescent="0.15">
      <c r="A15" s="172"/>
      <c r="B15" s="514"/>
      <c r="C15" s="515"/>
      <c r="D15" s="515"/>
      <c r="E15" s="515"/>
      <c r="F15" s="515"/>
      <c r="G15" s="515"/>
      <c r="H15" s="515"/>
      <c r="I15" s="515"/>
      <c r="J15" s="515"/>
      <c r="K15" s="516"/>
      <c r="L15" s="181"/>
      <c r="M15" s="489" t="s">
        <v>137</v>
      </c>
      <c r="N15" s="490"/>
      <c r="O15" s="490"/>
      <c r="P15" s="490"/>
      <c r="Q15" s="491"/>
      <c r="R15" s="492">
        <v>197161</v>
      </c>
      <c r="S15" s="493"/>
      <c r="T15" s="493"/>
      <c r="U15" s="493"/>
      <c r="V15" s="494"/>
      <c r="W15" s="495" t="s">
        <v>145</v>
      </c>
      <c r="X15" s="391"/>
      <c r="Y15" s="391"/>
      <c r="Z15" s="391"/>
      <c r="AA15" s="391"/>
      <c r="AB15" s="392"/>
      <c r="AC15" s="358">
        <v>15084</v>
      </c>
      <c r="AD15" s="359"/>
      <c r="AE15" s="359"/>
      <c r="AF15" s="359"/>
      <c r="AG15" s="360"/>
      <c r="AH15" s="358">
        <v>15359</v>
      </c>
      <c r="AI15" s="359"/>
      <c r="AJ15" s="359"/>
      <c r="AK15" s="359"/>
      <c r="AL15" s="418"/>
      <c r="AM15" s="462"/>
      <c r="AN15" s="362"/>
      <c r="AO15" s="362"/>
      <c r="AP15" s="362"/>
      <c r="AQ15" s="362"/>
      <c r="AR15" s="362"/>
      <c r="AS15" s="362"/>
      <c r="AT15" s="363"/>
      <c r="AU15" s="463"/>
      <c r="AV15" s="464"/>
      <c r="AW15" s="464"/>
      <c r="AX15" s="464"/>
      <c r="AY15" s="431" t="s">
        <v>146</v>
      </c>
      <c r="AZ15" s="432"/>
      <c r="BA15" s="432"/>
      <c r="BB15" s="432"/>
      <c r="BC15" s="432"/>
      <c r="BD15" s="432"/>
      <c r="BE15" s="432"/>
      <c r="BF15" s="432"/>
      <c r="BG15" s="432"/>
      <c r="BH15" s="432"/>
      <c r="BI15" s="432"/>
      <c r="BJ15" s="432"/>
      <c r="BK15" s="432"/>
      <c r="BL15" s="432"/>
      <c r="BM15" s="433"/>
      <c r="BN15" s="434">
        <v>25011773</v>
      </c>
      <c r="BO15" s="435"/>
      <c r="BP15" s="435"/>
      <c r="BQ15" s="435"/>
      <c r="BR15" s="435"/>
      <c r="BS15" s="435"/>
      <c r="BT15" s="435"/>
      <c r="BU15" s="436"/>
      <c r="BV15" s="434">
        <v>25210778</v>
      </c>
      <c r="BW15" s="435"/>
      <c r="BX15" s="435"/>
      <c r="BY15" s="435"/>
      <c r="BZ15" s="435"/>
      <c r="CA15" s="435"/>
      <c r="CB15" s="435"/>
      <c r="CC15" s="436"/>
      <c r="CD15" s="505" t="s">
        <v>147</v>
      </c>
      <c r="CE15" s="506"/>
      <c r="CF15" s="506"/>
      <c r="CG15" s="506"/>
      <c r="CH15" s="506"/>
      <c r="CI15" s="506"/>
      <c r="CJ15" s="506"/>
      <c r="CK15" s="506"/>
      <c r="CL15" s="506"/>
      <c r="CM15" s="506"/>
      <c r="CN15" s="506"/>
      <c r="CO15" s="506"/>
      <c r="CP15" s="506"/>
      <c r="CQ15" s="506"/>
      <c r="CR15" s="506"/>
      <c r="CS15" s="507"/>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4"/>
      <c r="C16" s="515"/>
      <c r="D16" s="515"/>
      <c r="E16" s="515"/>
      <c r="F16" s="515"/>
      <c r="G16" s="515"/>
      <c r="H16" s="515"/>
      <c r="I16" s="515"/>
      <c r="J16" s="515"/>
      <c r="K16" s="516"/>
      <c r="L16" s="479" t="s">
        <v>148</v>
      </c>
      <c r="M16" s="480"/>
      <c r="N16" s="480"/>
      <c r="O16" s="480"/>
      <c r="P16" s="480"/>
      <c r="Q16" s="481"/>
      <c r="R16" s="482" t="s">
        <v>149</v>
      </c>
      <c r="S16" s="483"/>
      <c r="T16" s="483"/>
      <c r="U16" s="483"/>
      <c r="V16" s="484"/>
      <c r="W16" s="496"/>
      <c r="X16" s="394"/>
      <c r="Y16" s="394"/>
      <c r="Z16" s="394"/>
      <c r="AA16" s="394"/>
      <c r="AB16" s="395"/>
      <c r="AC16" s="485">
        <v>17.7</v>
      </c>
      <c r="AD16" s="486"/>
      <c r="AE16" s="486"/>
      <c r="AF16" s="486"/>
      <c r="AG16" s="487"/>
      <c r="AH16" s="485">
        <v>19.7</v>
      </c>
      <c r="AI16" s="486"/>
      <c r="AJ16" s="486"/>
      <c r="AK16" s="486"/>
      <c r="AL16" s="488"/>
      <c r="AM16" s="462"/>
      <c r="AN16" s="362"/>
      <c r="AO16" s="362"/>
      <c r="AP16" s="362"/>
      <c r="AQ16" s="362"/>
      <c r="AR16" s="362"/>
      <c r="AS16" s="362"/>
      <c r="AT16" s="363"/>
      <c r="AU16" s="463"/>
      <c r="AV16" s="464"/>
      <c r="AW16" s="464"/>
      <c r="AX16" s="464"/>
      <c r="AY16" s="419" t="s">
        <v>150</v>
      </c>
      <c r="AZ16" s="420"/>
      <c r="BA16" s="420"/>
      <c r="BB16" s="420"/>
      <c r="BC16" s="420"/>
      <c r="BD16" s="420"/>
      <c r="BE16" s="420"/>
      <c r="BF16" s="420"/>
      <c r="BG16" s="420"/>
      <c r="BH16" s="420"/>
      <c r="BI16" s="420"/>
      <c r="BJ16" s="420"/>
      <c r="BK16" s="420"/>
      <c r="BL16" s="420"/>
      <c r="BM16" s="421"/>
      <c r="BN16" s="405">
        <v>27676957</v>
      </c>
      <c r="BO16" s="406"/>
      <c r="BP16" s="406"/>
      <c r="BQ16" s="406"/>
      <c r="BR16" s="406"/>
      <c r="BS16" s="406"/>
      <c r="BT16" s="406"/>
      <c r="BU16" s="407"/>
      <c r="BV16" s="405">
        <v>26128077</v>
      </c>
      <c r="BW16" s="406"/>
      <c r="BX16" s="406"/>
      <c r="BY16" s="406"/>
      <c r="BZ16" s="406"/>
      <c r="CA16" s="406"/>
      <c r="CB16" s="406"/>
      <c r="CC16" s="407"/>
      <c r="CD16" s="185"/>
      <c r="CE16" s="437"/>
      <c r="CF16" s="437"/>
      <c r="CG16" s="437"/>
      <c r="CH16" s="437"/>
      <c r="CI16" s="437"/>
      <c r="CJ16" s="437"/>
      <c r="CK16" s="437"/>
      <c r="CL16" s="437"/>
      <c r="CM16" s="437"/>
      <c r="CN16" s="437"/>
      <c r="CO16" s="437"/>
      <c r="CP16" s="437"/>
      <c r="CQ16" s="437"/>
      <c r="CR16" s="437"/>
      <c r="CS16" s="438"/>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2"/>
      <c r="B17" s="517"/>
      <c r="C17" s="518"/>
      <c r="D17" s="518"/>
      <c r="E17" s="518"/>
      <c r="F17" s="518"/>
      <c r="G17" s="518"/>
      <c r="H17" s="518"/>
      <c r="I17" s="518"/>
      <c r="J17" s="518"/>
      <c r="K17" s="519"/>
      <c r="L17" s="186"/>
      <c r="M17" s="498" t="s">
        <v>151</v>
      </c>
      <c r="N17" s="499"/>
      <c r="O17" s="499"/>
      <c r="P17" s="499"/>
      <c r="Q17" s="500"/>
      <c r="R17" s="482" t="s">
        <v>149</v>
      </c>
      <c r="S17" s="483"/>
      <c r="T17" s="483"/>
      <c r="U17" s="483"/>
      <c r="V17" s="484"/>
      <c r="W17" s="495" t="s">
        <v>152</v>
      </c>
      <c r="X17" s="391"/>
      <c r="Y17" s="391"/>
      <c r="Z17" s="391"/>
      <c r="AA17" s="391"/>
      <c r="AB17" s="392"/>
      <c r="AC17" s="358">
        <v>69713</v>
      </c>
      <c r="AD17" s="359"/>
      <c r="AE17" s="359"/>
      <c r="AF17" s="359"/>
      <c r="AG17" s="360"/>
      <c r="AH17" s="358">
        <v>62007</v>
      </c>
      <c r="AI17" s="359"/>
      <c r="AJ17" s="359"/>
      <c r="AK17" s="359"/>
      <c r="AL17" s="418"/>
      <c r="AM17" s="462"/>
      <c r="AN17" s="362"/>
      <c r="AO17" s="362"/>
      <c r="AP17" s="362"/>
      <c r="AQ17" s="362"/>
      <c r="AR17" s="362"/>
      <c r="AS17" s="362"/>
      <c r="AT17" s="363"/>
      <c r="AU17" s="463"/>
      <c r="AV17" s="464"/>
      <c r="AW17" s="464"/>
      <c r="AX17" s="464"/>
      <c r="AY17" s="419" t="s">
        <v>153</v>
      </c>
      <c r="AZ17" s="420"/>
      <c r="BA17" s="420"/>
      <c r="BB17" s="420"/>
      <c r="BC17" s="420"/>
      <c r="BD17" s="420"/>
      <c r="BE17" s="420"/>
      <c r="BF17" s="420"/>
      <c r="BG17" s="420"/>
      <c r="BH17" s="420"/>
      <c r="BI17" s="420"/>
      <c r="BJ17" s="420"/>
      <c r="BK17" s="420"/>
      <c r="BL17" s="420"/>
      <c r="BM17" s="421"/>
      <c r="BN17" s="405">
        <v>32024101</v>
      </c>
      <c r="BO17" s="406"/>
      <c r="BP17" s="406"/>
      <c r="BQ17" s="406"/>
      <c r="BR17" s="406"/>
      <c r="BS17" s="406"/>
      <c r="BT17" s="406"/>
      <c r="BU17" s="407"/>
      <c r="BV17" s="405">
        <v>32347450</v>
      </c>
      <c r="BW17" s="406"/>
      <c r="BX17" s="406"/>
      <c r="BY17" s="406"/>
      <c r="BZ17" s="406"/>
      <c r="CA17" s="406"/>
      <c r="CB17" s="406"/>
      <c r="CC17" s="407"/>
      <c r="CD17" s="185"/>
      <c r="CE17" s="437"/>
      <c r="CF17" s="437"/>
      <c r="CG17" s="437"/>
      <c r="CH17" s="437"/>
      <c r="CI17" s="437"/>
      <c r="CJ17" s="437"/>
      <c r="CK17" s="437"/>
      <c r="CL17" s="437"/>
      <c r="CM17" s="437"/>
      <c r="CN17" s="437"/>
      <c r="CO17" s="437"/>
      <c r="CP17" s="437"/>
      <c r="CQ17" s="437"/>
      <c r="CR17" s="437"/>
      <c r="CS17" s="438"/>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2"/>
      <c r="B18" s="455" t="s">
        <v>154</v>
      </c>
      <c r="C18" s="456"/>
      <c r="D18" s="456"/>
      <c r="E18" s="457"/>
      <c r="F18" s="457"/>
      <c r="G18" s="457"/>
      <c r="H18" s="457"/>
      <c r="I18" s="457"/>
      <c r="J18" s="457"/>
      <c r="K18" s="457"/>
      <c r="L18" s="458">
        <v>35.32</v>
      </c>
      <c r="M18" s="458"/>
      <c r="N18" s="458"/>
      <c r="O18" s="458"/>
      <c r="P18" s="458"/>
      <c r="Q18" s="458"/>
      <c r="R18" s="459"/>
      <c r="S18" s="459"/>
      <c r="T18" s="459"/>
      <c r="U18" s="459"/>
      <c r="V18" s="460"/>
      <c r="W18" s="476"/>
      <c r="X18" s="477"/>
      <c r="Y18" s="477"/>
      <c r="Z18" s="477"/>
      <c r="AA18" s="477"/>
      <c r="AB18" s="501"/>
      <c r="AC18" s="375">
        <v>81.599999999999994</v>
      </c>
      <c r="AD18" s="376"/>
      <c r="AE18" s="376"/>
      <c r="AF18" s="376"/>
      <c r="AG18" s="461"/>
      <c r="AH18" s="375">
        <v>79.400000000000006</v>
      </c>
      <c r="AI18" s="376"/>
      <c r="AJ18" s="376"/>
      <c r="AK18" s="376"/>
      <c r="AL18" s="377"/>
      <c r="AM18" s="462"/>
      <c r="AN18" s="362"/>
      <c r="AO18" s="362"/>
      <c r="AP18" s="362"/>
      <c r="AQ18" s="362"/>
      <c r="AR18" s="362"/>
      <c r="AS18" s="362"/>
      <c r="AT18" s="363"/>
      <c r="AU18" s="463"/>
      <c r="AV18" s="464"/>
      <c r="AW18" s="464"/>
      <c r="AX18" s="464"/>
      <c r="AY18" s="419" t="s">
        <v>155</v>
      </c>
      <c r="AZ18" s="420"/>
      <c r="BA18" s="420"/>
      <c r="BB18" s="420"/>
      <c r="BC18" s="420"/>
      <c r="BD18" s="420"/>
      <c r="BE18" s="420"/>
      <c r="BF18" s="420"/>
      <c r="BG18" s="420"/>
      <c r="BH18" s="420"/>
      <c r="BI18" s="420"/>
      <c r="BJ18" s="420"/>
      <c r="BK18" s="420"/>
      <c r="BL18" s="420"/>
      <c r="BM18" s="421"/>
      <c r="BN18" s="405">
        <v>31839819</v>
      </c>
      <c r="BO18" s="406"/>
      <c r="BP18" s="406"/>
      <c r="BQ18" s="406"/>
      <c r="BR18" s="406"/>
      <c r="BS18" s="406"/>
      <c r="BT18" s="406"/>
      <c r="BU18" s="407"/>
      <c r="BV18" s="405">
        <v>30374399</v>
      </c>
      <c r="BW18" s="406"/>
      <c r="BX18" s="406"/>
      <c r="BY18" s="406"/>
      <c r="BZ18" s="406"/>
      <c r="CA18" s="406"/>
      <c r="CB18" s="406"/>
      <c r="CC18" s="407"/>
      <c r="CD18" s="185"/>
      <c r="CE18" s="437"/>
      <c r="CF18" s="437"/>
      <c r="CG18" s="437"/>
      <c r="CH18" s="437"/>
      <c r="CI18" s="437"/>
      <c r="CJ18" s="437"/>
      <c r="CK18" s="437"/>
      <c r="CL18" s="437"/>
      <c r="CM18" s="437"/>
      <c r="CN18" s="437"/>
      <c r="CO18" s="437"/>
      <c r="CP18" s="437"/>
      <c r="CQ18" s="437"/>
      <c r="CR18" s="437"/>
      <c r="CS18" s="438"/>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2"/>
      <c r="B19" s="455" t="s">
        <v>156</v>
      </c>
      <c r="C19" s="456"/>
      <c r="D19" s="456"/>
      <c r="E19" s="457"/>
      <c r="F19" s="457"/>
      <c r="G19" s="457"/>
      <c r="H19" s="457"/>
      <c r="I19" s="457"/>
      <c r="J19" s="457"/>
      <c r="K19" s="457"/>
      <c r="L19" s="465">
        <v>5658</v>
      </c>
      <c r="M19" s="465"/>
      <c r="N19" s="465"/>
      <c r="O19" s="465"/>
      <c r="P19" s="465"/>
      <c r="Q19" s="465"/>
      <c r="R19" s="466"/>
      <c r="S19" s="466"/>
      <c r="T19" s="466"/>
      <c r="U19" s="466"/>
      <c r="V19" s="467"/>
      <c r="W19" s="474"/>
      <c r="X19" s="475"/>
      <c r="Y19" s="475"/>
      <c r="Z19" s="475"/>
      <c r="AA19" s="475"/>
      <c r="AB19" s="475"/>
      <c r="AC19" s="478"/>
      <c r="AD19" s="478"/>
      <c r="AE19" s="478"/>
      <c r="AF19" s="478"/>
      <c r="AG19" s="478"/>
      <c r="AH19" s="478"/>
      <c r="AI19" s="478"/>
      <c r="AJ19" s="478"/>
      <c r="AK19" s="478"/>
      <c r="AL19" s="497"/>
      <c r="AM19" s="462"/>
      <c r="AN19" s="362"/>
      <c r="AO19" s="362"/>
      <c r="AP19" s="362"/>
      <c r="AQ19" s="362"/>
      <c r="AR19" s="362"/>
      <c r="AS19" s="362"/>
      <c r="AT19" s="363"/>
      <c r="AU19" s="463"/>
      <c r="AV19" s="464"/>
      <c r="AW19" s="464"/>
      <c r="AX19" s="464"/>
      <c r="AY19" s="419" t="s">
        <v>157</v>
      </c>
      <c r="AZ19" s="420"/>
      <c r="BA19" s="420"/>
      <c r="BB19" s="420"/>
      <c r="BC19" s="420"/>
      <c r="BD19" s="420"/>
      <c r="BE19" s="420"/>
      <c r="BF19" s="420"/>
      <c r="BG19" s="420"/>
      <c r="BH19" s="420"/>
      <c r="BI19" s="420"/>
      <c r="BJ19" s="420"/>
      <c r="BK19" s="420"/>
      <c r="BL19" s="420"/>
      <c r="BM19" s="421"/>
      <c r="BN19" s="405">
        <v>45333370</v>
      </c>
      <c r="BO19" s="406"/>
      <c r="BP19" s="406"/>
      <c r="BQ19" s="406"/>
      <c r="BR19" s="406"/>
      <c r="BS19" s="406"/>
      <c r="BT19" s="406"/>
      <c r="BU19" s="407"/>
      <c r="BV19" s="405">
        <v>41026376</v>
      </c>
      <c r="BW19" s="406"/>
      <c r="BX19" s="406"/>
      <c r="BY19" s="406"/>
      <c r="BZ19" s="406"/>
      <c r="CA19" s="406"/>
      <c r="CB19" s="406"/>
      <c r="CC19" s="407"/>
      <c r="CD19" s="185"/>
      <c r="CE19" s="437"/>
      <c r="CF19" s="437"/>
      <c r="CG19" s="437"/>
      <c r="CH19" s="437"/>
      <c r="CI19" s="437"/>
      <c r="CJ19" s="437"/>
      <c r="CK19" s="437"/>
      <c r="CL19" s="437"/>
      <c r="CM19" s="437"/>
      <c r="CN19" s="437"/>
      <c r="CO19" s="437"/>
      <c r="CP19" s="437"/>
      <c r="CQ19" s="437"/>
      <c r="CR19" s="437"/>
      <c r="CS19" s="438"/>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2"/>
      <c r="B20" s="455" t="s">
        <v>158</v>
      </c>
      <c r="C20" s="456"/>
      <c r="D20" s="456"/>
      <c r="E20" s="457"/>
      <c r="F20" s="457"/>
      <c r="G20" s="457"/>
      <c r="H20" s="457"/>
      <c r="I20" s="457"/>
      <c r="J20" s="457"/>
      <c r="K20" s="457"/>
      <c r="L20" s="465">
        <v>83115</v>
      </c>
      <c r="M20" s="465"/>
      <c r="N20" s="465"/>
      <c r="O20" s="465"/>
      <c r="P20" s="465"/>
      <c r="Q20" s="465"/>
      <c r="R20" s="466"/>
      <c r="S20" s="466"/>
      <c r="T20" s="466"/>
      <c r="U20" s="466"/>
      <c r="V20" s="467"/>
      <c r="W20" s="476"/>
      <c r="X20" s="477"/>
      <c r="Y20" s="477"/>
      <c r="Z20" s="477"/>
      <c r="AA20" s="477"/>
      <c r="AB20" s="477"/>
      <c r="AC20" s="468"/>
      <c r="AD20" s="468"/>
      <c r="AE20" s="468"/>
      <c r="AF20" s="468"/>
      <c r="AG20" s="468"/>
      <c r="AH20" s="468"/>
      <c r="AI20" s="468"/>
      <c r="AJ20" s="468"/>
      <c r="AK20" s="468"/>
      <c r="AL20" s="469"/>
      <c r="AM20" s="470"/>
      <c r="AN20" s="367"/>
      <c r="AO20" s="367"/>
      <c r="AP20" s="367"/>
      <c r="AQ20" s="367"/>
      <c r="AR20" s="367"/>
      <c r="AS20" s="367"/>
      <c r="AT20" s="368"/>
      <c r="AU20" s="471"/>
      <c r="AV20" s="472"/>
      <c r="AW20" s="472"/>
      <c r="AX20" s="473"/>
      <c r="AY20" s="419"/>
      <c r="AZ20" s="420"/>
      <c r="BA20" s="420"/>
      <c r="BB20" s="420"/>
      <c r="BC20" s="420"/>
      <c r="BD20" s="420"/>
      <c r="BE20" s="420"/>
      <c r="BF20" s="420"/>
      <c r="BG20" s="420"/>
      <c r="BH20" s="420"/>
      <c r="BI20" s="420"/>
      <c r="BJ20" s="420"/>
      <c r="BK20" s="420"/>
      <c r="BL20" s="420"/>
      <c r="BM20" s="421"/>
      <c r="BN20" s="405"/>
      <c r="BO20" s="406"/>
      <c r="BP20" s="406"/>
      <c r="BQ20" s="406"/>
      <c r="BR20" s="406"/>
      <c r="BS20" s="406"/>
      <c r="BT20" s="406"/>
      <c r="BU20" s="407"/>
      <c r="BV20" s="405"/>
      <c r="BW20" s="406"/>
      <c r="BX20" s="406"/>
      <c r="BY20" s="406"/>
      <c r="BZ20" s="406"/>
      <c r="CA20" s="406"/>
      <c r="CB20" s="406"/>
      <c r="CC20" s="407"/>
      <c r="CD20" s="185"/>
      <c r="CE20" s="437"/>
      <c r="CF20" s="437"/>
      <c r="CG20" s="437"/>
      <c r="CH20" s="437"/>
      <c r="CI20" s="437"/>
      <c r="CJ20" s="437"/>
      <c r="CK20" s="437"/>
      <c r="CL20" s="437"/>
      <c r="CM20" s="437"/>
      <c r="CN20" s="437"/>
      <c r="CO20" s="437"/>
      <c r="CP20" s="437"/>
      <c r="CQ20" s="437"/>
      <c r="CR20" s="437"/>
      <c r="CS20" s="438"/>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2"/>
      <c r="B21" s="452" t="s">
        <v>159</v>
      </c>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4"/>
      <c r="AY21" s="378"/>
      <c r="AZ21" s="379"/>
      <c r="BA21" s="379"/>
      <c r="BB21" s="379"/>
      <c r="BC21" s="379"/>
      <c r="BD21" s="379"/>
      <c r="BE21" s="379"/>
      <c r="BF21" s="379"/>
      <c r="BG21" s="379"/>
      <c r="BH21" s="379"/>
      <c r="BI21" s="379"/>
      <c r="BJ21" s="379"/>
      <c r="BK21" s="379"/>
      <c r="BL21" s="379"/>
      <c r="BM21" s="380"/>
      <c r="BN21" s="439"/>
      <c r="BO21" s="440"/>
      <c r="BP21" s="440"/>
      <c r="BQ21" s="440"/>
      <c r="BR21" s="440"/>
      <c r="BS21" s="440"/>
      <c r="BT21" s="440"/>
      <c r="BU21" s="441"/>
      <c r="BV21" s="439"/>
      <c r="BW21" s="440"/>
      <c r="BX21" s="440"/>
      <c r="BY21" s="440"/>
      <c r="BZ21" s="440"/>
      <c r="CA21" s="440"/>
      <c r="CB21" s="440"/>
      <c r="CC21" s="441"/>
      <c r="CD21" s="185"/>
      <c r="CE21" s="437"/>
      <c r="CF21" s="437"/>
      <c r="CG21" s="437"/>
      <c r="CH21" s="437"/>
      <c r="CI21" s="437"/>
      <c r="CJ21" s="437"/>
      <c r="CK21" s="437"/>
      <c r="CL21" s="437"/>
      <c r="CM21" s="437"/>
      <c r="CN21" s="437"/>
      <c r="CO21" s="437"/>
      <c r="CP21" s="437"/>
      <c r="CQ21" s="437"/>
      <c r="CR21" s="437"/>
      <c r="CS21" s="438"/>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2"/>
      <c r="B22" s="381" t="s">
        <v>160</v>
      </c>
      <c r="C22" s="382"/>
      <c r="D22" s="383"/>
      <c r="E22" s="390" t="s">
        <v>1</v>
      </c>
      <c r="F22" s="391"/>
      <c r="G22" s="391"/>
      <c r="H22" s="391"/>
      <c r="I22" s="391"/>
      <c r="J22" s="391"/>
      <c r="K22" s="392"/>
      <c r="L22" s="390" t="s">
        <v>161</v>
      </c>
      <c r="M22" s="391"/>
      <c r="N22" s="391"/>
      <c r="O22" s="391"/>
      <c r="P22" s="392"/>
      <c r="Q22" s="396" t="s">
        <v>162</v>
      </c>
      <c r="R22" s="397"/>
      <c r="S22" s="397"/>
      <c r="T22" s="397"/>
      <c r="U22" s="397"/>
      <c r="V22" s="398"/>
      <c r="W22" s="447" t="s">
        <v>163</v>
      </c>
      <c r="X22" s="382"/>
      <c r="Y22" s="383"/>
      <c r="Z22" s="390" t="s">
        <v>1</v>
      </c>
      <c r="AA22" s="391"/>
      <c r="AB22" s="391"/>
      <c r="AC22" s="391"/>
      <c r="AD22" s="391"/>
      <c r="AE22" s="391"/>
      <c r="AF22" s="391"/>
      <c r="AG22" s="392"/>
      <c r="AH22" s="408" t="s">
        <v>164</v>
      </c>
      <c r="AI22" s="391"/>
      <c r="AJ22" s="391"/>
      <c r="AK22" s="391"/>
      <c r="AL22" s="392"/>
      <c r="AM22" s="408" t="s">
        <v>165</v>
      </c>
      <c r="AN22" s="409"/>
      <c r="AO22" s="409"/>
      <c r="AP22" s="409"/>
      <c r="AQ22" s="409"/>
      <c r="AR22" s="410"/>
      <c r="AS22" s="396" t="s">
        <v>162</v>
      </c>
      <c r="AT22" s="397"/>
      <c r="AU22" s="397"/>
      <c r="AV22" s="397"/>
      <c r="AW22" s="397"/>
      <c r="AX22" s="414"/>
      <c r="AY22" s="431" t="s">
        <v>166</v>
      </c>
      <c r="AZ22" s="432"/>
      <c r="BA22" s="432"/>
      <c r="BB22" s="432"/>
      <c r="BC22" s="432"/>
      <c r="BD22" s="432"/>
      <c r="BE22" s="432"/>
      <c r="BF22" s="432"/>
      <c r="BG22" s="432"/>
      <c r="BH22" s="432"/>
      <c r="BI22" s="432"/>
      <c r="BJ22" s="432"/>
      <c r="BK22" s="432"/>
      <c r="BL22" s="432"/>
      <c r="BM22" s="433"/>
      <c r="BN22" s="434">
        <v>60939868</v>
      </c>
      <c r="BO22" s="435"/>
      <c r="BP22" s="435"/>
      <c r="BQ22" s="435"/>
      <c r="BR22" s="435"/>
      <c r="BS22" s="435"/>
      <c r="BT22" s="435"/>
      <c r="BU22" s="436"/>
      <c r="BV22" s="434">
        <v>55486801</v>
      </c>
      <c r="BW22" s="435"/>
      <c r="BX22" s="435"/>
      <c r="BY22" s="435"/>
      <c r="BZ22" s="435"/>
      <c r="CA22" s="435"/>
      <c r="CB22" s="435"/>
      <c r="CC22" s="436"/>
      <c r="CD22" s="185"/>
      <c r="CE22" s="437"/>
      <c r="CF22" s="437"/>
      <c r="CG22" s="437"/>
      <c r="CH22" s="437"/>
      <c r="CI22" s="437"/>
      <c r="CJ22" s="437"/>
      <c r="CK22" s="437"/>
      <c r="CL22" s="437"/>
      <c r="CM22" s="437"/>
      <c r="CN22" s="437"/>
      <c r="CO22" s="437"/>
      <c r="CP22" s="437"/>
      <c r="CQ22" s="437"/>
      <c r="CR22" s="437"/>
      <c r="CS22" s="438"/>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2"/>
      <c r="B23" s="384"/>
      <c r="C23" s="385"/>
      <c r="D23" s="386"/>
      <c r="E23" s="393"/>
      <c r="F23" s="394"/>
      <c r="G23" s="394"/>
      <c r="H23" s="394"/>
      <c r="I23" s="394"/>
      <c r="J23" s="394"/>
      <c r="K23" s="395"/>
      <c r="L23" s="393"/>
      <c r="M23" s="394"/>
      <c r="N23" s="394"/>
      <c r="O23" s="394"/>
      <c r="P23" s="395"/>
      <c r="Q23" s="399"/>
      <c r="R23" s="400"/>
      <c r="S23" s="400"/>
      <c r="T23" s="400"/>
      <c r="U23" s="400"/>
      <c r="V23" s="401"/>
      <c r="W23" s="448"/>
      <c r="X23" s="385"/>
      <c r="Y23" s="386"/>
      <c r="Z23" s="393"/>
      <c r="AA23" s="394"/>
      <c r="AB23" s="394"/>
      <c r="AC23" s="394"/>
      <c r="AD23" s="394"/>
      <c r="AE23" s="394"/>
      <c r="AF23" s="394"/>
      <c r="AG23" s="395"/>
      <c r="AH23" s="393"/>
      <c r="AI23" s="394"/>
      <c r="AJ23" s="394"/>
      <c r="AK23" s="394"/>
      <c r="AL23" s="395"/>
      <c r="AM23" s="411"/>
      <c r="AN23" s="412"/>
      <c r="AO23" s="412"/>
      <c r="AP23" s="412"/>
      <c r="AQ23" s="412"/>
      <c r="AR23" s="413"/>
      <c r="AS23" s="399"/>
      <c r="AT23" s="400"/>
      <c r="AU23" s="400"/>
      <c r="AV23" s="400"/>
      <c r="AW23" s="400"/>
      <c r="AX23" s="415"/>
      <c r="AY23" s="419" t="s">
        <v>167</v>
      </c>
      <c r="AZ23" s="420"/>
      <c r="BA23" s="420"/>
      <c r="BB23" s="420"/>
      <c r="BC23" s="420"/>
      <c r="BD23" s="420"/>
      <c r="BE23" s="420"/>
      <c r="BF23" s="420"/>
      <c r="BG23" s="420"/>
      <c r="BH23" s="420"/>
      <c r="BI23" s="420"/>
      <c r="BJ23" s="420"/>
      <c r="BK23" s="420"/>
      <c r="BL23" s="420"/>
      <c r="BM23" s="421"/>
      <c r="BN23" s="405">
        <v>46350019</v>
      </c>
      <c r="BO23" s="406"/>
      <c r="BP23" s="406"/>
      <c r="BQ23" s="406"/>
      <c r="BR23" s="406"/>
      <c r="BS23" s="406"/>
      <c r="BT23" s="406"/>
      <c r="BU23" s="407"/>
      <c r="BV23" s="405">
        <v>44049700</v>
      </c>
      <c r="BW23" s="406"/>
      <c r="BX23" s="406"/>
      <c r="BY23" s="406"/>
      <c r="BZ23" s="406"/>
      <c r="CA23" s="406"/>
      <c r="CB23" s="406"/>
      <c r="CC23" s="407"/>
      <c r="CD23" s="185"/>
      <c r="CE23" s="437"/>
      <c r="CF23" s="437"/>
      <c r="CG23" s="437"/>
      <c r="CH23" s="437"/>
      <c r="CI23" s="437"/>
      <c r="CJ23" s="437"/>
      <c r="CK23" s="437"/>
      <c r="CL23" s="437"/>
      <c r="CM23" s="437"/>
      <c r="CN23" s="437"/>
      <c r="CO23" s="437"/>
      <c r="CP23" s="437"/>
      <c r="CQ23" s="437"/>
      <c r="CR23" s="437"/>
      <c r="CS23" s="438"/>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2"/>
      <c r="B24" s="384"/>
      <c r="C24" s="385"/>
      <c r="D24" s="386"/>
      <c r="E24" s="361" t="s">
        <v>168</v>
      </c>
      <c r="F24" s="362"/>
      <c r="G24" s="362"/>
      <c r="H24" s="362"/>
      <c r="I24" s="362"/>
      <c r="J24" s="362"/>
      <c r="K24" s="363"/>
      <c r="L24" s="358">
        <v>1</v>
      </c>
      <c r="M24" s="359"/>
      <c r="N24" s="359"/>
      <c r="O24" s="359"/>
      <c r="P24" s="360"/>
      <c r="Q24" s="358">
        <v>9265</v>
      </c>
      <c r="R24" s="359"/>
      <c r="S24" s="359"/>
      <c r="T24" s="359"/>
      <c r="U24" s="359"/>
      <c r="V24" s="360"/>
      <c r="W24" s="448"/>
      <c r="X24" s="385"/>
      <c r="Y24" s="386"/>
      <c r="Z24" s="361" t="s">
        <v>169</v>
      </c>
      <c r="AA24" s="362"/>
      <c r="AB24" s="362"/>
      <c r="AC24" s="362"/>
      <c r="AD24" s="362"/>
      <c r="AE24" s="362"/>
      <c r="AF24" s="362"/>
      <c r="AG24" s="363"/>
      <c r="AH24" s="358">
        <v>997</v>
      </c>
      <c r="AI24" s="359"/>
      <c r="AJ24" s="359"/>
      <c r="AK24" s="359"/>
      <c r="AL24" s="360"/>
      <c r="AM24" s="358">
        <v>3002964</v>
      </c>
      <c r="AN24" s="359"/>
      <c r="AO24" s="359"/>
      <c r="AP24" s="359"/>
      <c r="AQ24" s="359"/>
      <c r="AR24" s="360"/>
      <c r="AS24" s="358">
        <v>3012</v>
      </c>
      <c r="AT24" s="359"/>
      <c r="AU24" s="359"/>
      <c r="AV24" s="359"/>
      <c r="AW24" s="359"/>
      <c r="AX24" s="418"/>
      <c r="AY24" s="378" t="s">
        <v>170</v>
      </c>
      <c r="AZ24" s="379"/>
      <c r="BA24" s="379"/>
      <c r="BB24" s="379"/>
      <c r="BC24" s="379"/>
      <c r="BD24" s="379"/>
      <c r="BE24" s="379"/>
      <c r="BF24" s="379"/>
      <c r="BG24" s="379"/>
      <c r="BH24" s="379"/>
      <c r="BI24" s="379"/>
      <c r="BJ24" s="379"/>
      <c r="BK24" s="379"/>
      <c r="BL24" s="379"/>
      <c r="BM24" s="380"/>
      <c r="BN24" s="405">
        <v>40215166</v>
      </c>
      <c r="BO24" s="406"/>
      <c r="BP24" s="406"/>
      <c r="BQ24" s="406"/>
      <c r="BR24" s="406"/>
      <c r="BS24" s="406"/>
      <c r="BT24" s="406"/>
      <c r="BU24" s="407"/>
      <c r="BV24" s="405">
        <v>35583438</v>
      </c>
      <c r="BW24" s="406"/>
      <c r="BX24" s="406"/>
      <c r="BY24" s="406"/>
      <c r="BZ24" s="406"/>
      <c r="CA24" s="406"/>
      <c r="CB24" s="406"/>
      <c r="CC24" s="407"/>
      <c r="CD24" s="185"/>
      <c r="CE24" s="437"/>
      <c r="CF24" s="437"/>
      <c r="CG24" s="437"/>
      <c r="CH24" s="437"/>
      <c r="CI24" s="437"/>
      <c r="CJ24" s="437"/>
      <c r="CK24" s="437"/>
      <c r="CL24" s="437"/>
      <c r="CM24" s="437"/>
      <c r="CN24" s="437"/>
      <c r="CO24" s="437"/>
      <c r="CP24" s="437"/>
      <c r="CQ24" s="437"/>
      <c r="CR24" s="437"/>
      <c r="CS24" s="438"/>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2"/>
      <c r="B25" s="384"/>
      <c r="C25" s="385"/>
      <c r="D25" s="386"/>
      <c r="E25" s="361" t="s">
        <v>171</v>
      </c>
      <c r="F25" s="362"/>
      <c r="G25" s="362"/>
      <c r="H25" s="362"/>
      <c r="I25" s="362"/>
      <c r="J25" s="362"/>
      <c r="K25" s="363"/>
      <c r="L25" s="358">
        <v>1</v>
      </c>
      <c r="M25" s="359"/>
      <c r="N25" s="359"/>
      <c r="O25" s="359"/>
      <c r="P25" s="360"/>
      <c r="Q25" s="358">
        <v>8000</v>
      </c>
      <c r="R25" s="359"/>
      <c r="S25" s="359"/>
      <c r="T25" s="359"/>
      <c r="U25" s="359"/>
      <c r="V25" s="360"/>
      <c r="W25" s="448"/>
      <c r="X25" s="385"/>
      <c r="Y25" s="386"/>
      <c r="Z25" s="361" t="s">
        <v>172</v>
      </c>
      <c r="AA25" s="362"/>
      <c r="AB25" s="362"/>
      <c r="AC25" s="362"/>
      <c r="AD25" s="362"/>
      <c r="AE25" s="362"/>
      <c r="AF25" s="362"/>
      <c r="AG25" s="363"/>
      <c r="AH25" s="358">
        <v>206</v>
      </c>
      <c r="AI25" s="359"/>
      <c r="AJ25" s="359"/>
      <c r="AK25" s="359"/>
      <c r="AL25" s="360"/>
      <c r="AM25" s="358">
        <v>602962</v>
      </c>
      <c r="AN25" s="359"/>
      <c r="AO25" s="359"/>
      <c r="AP25" s="359"/>
      <c r="AQ25" s="359"/>
      <c r="AR25" s="360"/>
      <c r="AS25" s="358">
        <v>2927</v>
      </c>
      <c r="AT25" s="359"/>
      <c r="AU25" s="359"/>
      <c r="AV25" s="359"/>
      <c r="AW25" s="359"/>
      <c r="AX25" s="418"/>
      <c r="AY25" s="431" t="s">
        <v>173</v>
      </c>
      <c r="AZ25" s="432"/>
      <c r="BA25" s="432"/>
      <c r="BB25" s="432"/>
      <c r="BC25" s="432"/>
      <c r="BD25" s="432"/>
      <c r="BE25" s="432"/>
      <c r="BF25" s="432"/>
      <c r="BG25" s="432"/>
      <c r="BH25" s="432"/>
      <c r="BI25" s="432"/>
      <c r="BJ25" s="432"/>
      <c r="BK25" s="432"/>
      <c r="BL25" s="432"/>
      <c r="BM25" s="433"/>
      <c r="BN25" s="434">
        <v>25996425</v>
      </c>
      <c r="BO25" s="435"/>
      <c r="BP25" s="435"/>
      <c r="BQ25" s="435"/>
      <c r="BR25" s="435"/>
      <c r="BS25" s="435"/>
      <c r="BT25" s="435"/>
      <c r="BU25" s="436"/>
      <c r="BV25" s="434">
        <v>20757717</v>
      </c>
      <c r="BW25" s="435"/>
      <c r="BX25" s="435"/>
      <c r="BY25" s="435"/>
      <c r="BZ25" s="435"/>
      <c r="CA25" s="435"/>
      <c r="CB25" s="435"/>
      <c r="CC25" s="436"/>
      <c r="CD25" s="185"/>
      <c r="CE25" s="437"/>
      <c r="CF25" s="437"/>
      <c r="CG25" s="437"/>
      <c r="CH25" s="437"/>
      <c r="CI25" s="437"/>
      <c r="CJ25" s="437"/>
      <c r="CK25" s="437"/>
      <c r="CL25" s="437"/>
      <c r="CM25" s="437"/>
      <c r="CN25" s="437"/>
      <c r="CO25" s="437"/>
      <c r="CP25" s="437"/>
      <c r="CQ25" s="437"/>
      <c r="CR25" s="437"/>
      <c r="CS25" s="438"/>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2"/>
      <c r="B26" s="384"/>
      <c r="C26" s="385"/>
      <c r="D26" s="386"/>
      <c r="E26" s="361" t="s">
        <v>174</v>
      </c>
      <c r="F26" s="362"/>
      <c r="G26" s="362"/>
      <c r="H26" s="362"/>
      <c r="I26" s="362"/>
      <c r="J26" s="362"/>
      <c r="K26" s="363"/>
      <c r="L26" s="358">
        <v>1</v>
      </c>
      <c r="M26" s="359"/>
      <c r="N26" s="359"/>
      <c r="O26" s="359"/>
      <c r="P26" s="360"/>
      <c r="Q26" s="358">
        <v>7413</v>
      </c>
      <c r="R26" s="359"/>
      <c r="S26" s="359"/>
      <c r="T26" s="359"/>
      <c r="U26" s="359"/>
      <c r="V26" s="360"/>
      <c r="W26" s="448"/>
      <c r="X26" s="385"/>
      <c r="Y26" s="386"/>
      <c r="Z26" s="361" t="s">
        <v>175</v>
      </c>
      <c r="AA26" s="416"/>
      <c r="AB26" s="416"/>
      <c r="AC26" s="416"/>
      <c r="AD26" s="416"/>
      <c r="AE26" s="416"/>
      <c r="AF26" s="416"/>
      <c r="AG26" s="417"/>
      <c r="AH26" s="358">
        <v>70</v>
      </c>
      <c r="AI26" s="359"/>
      <c r="AJ26" s="359"/>
      <c r="AK26" s="359"/>
      <c r="AL26" s="360"/>
      <c r="AM26" s="358">
        <v>228270</v>
      </c>
      <c r="AN26" s="359"/>
      <c r="AO26" s="359"/>
      <c r="AP26" s="359"/>
      <c r="AQ26" s="359"/>
      <c r="AR26" s="360"/>
      <c r="AS26" s="358">
        <v>3261</v>
      </c>
      <c r="AT26" s="359"/>
      <c r="AU26" s="359"/>
      <c r="AV26" s="359"/>
      <c r="AW26" s="359"/>
      <c r="AX26" s="418"/>
      <c r="AY26" s="445" t="s">
        <v>176</v>
      </c>
      <c r="AZ26" s="365"/>
      <c r="BA26" s="365"/>
      <c r="BB26" s="365"/>
      <c r="BC26" s="365"/>
      <c r="BD26" s="365"/>
      <c r="BE26" s="365"/>
      <c r="BF26" s="365"/>
      <c r="BG26" s="365"/>
      <c r="BH26" s="365"/>
      <c r="BI26" s="365"/>
      <c r="BJ26" s="365"/>
      <c r="BK26" s="365"/>
      <c r="BL26" s="365"/>
      <c r="BM26" s="446"/>
      <c r="BN26" s="405" t="s">
        <v>128</v>
      </c>
      <c r="BO26" s="406"/>
      <c r="BP26" s="406"/>
      <c r="BQ26" s="406"/>
      <c r="BR26" s="406"/>
      <c r="BS26" s="406"/>
      <c r="BT26" s="406"/>
      <c r="BU26" s="407"/>
      <c r="BV26" s="405" t="s">
        <v>129</v>
      </c>
      <c r="BW26" s="406"/>
      <c r="BX26" s="406"/>
      <c r="BY26" s="406"/>
      <c r="BZ26" s="406"/>
      <c r="CA26" s="406"/>
      <c r="CB26" s="406"/>
      <c r="CC26" s="407"/>
      <c r="CD26" s="185"/>
      <c r="CE26" s="437"/>
      <c r="CF26" s="437"/>
      <c r="CG26" s="437"/>
      <c r="CH26" s="437"/>
      <c r="CI26" s="437"/>
      <c r="CJ26" s="437"/>
      <c r="CK26" s="437"/>
      <c r="CL26" s="437"/>
      <c r="CM26" s="437"/>
      <c r="CN26" s="437"/>
      <c r="CO26" s="437"/>
      <c r="CP26" s="437"/>
      <c r="CQ26" s="437"/>
      <c r="CR26" s="437"/>
      <c r="CS26" s="438"/>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2"/>
      <c r="B27" s="384"/>
      <c r="C27" s="385"/>
      <c r="D27" s="386"/>
      <c r="E27" s="361" t="s">
        <v>177</v>
      </c>
      <c r="F27" s="362"/>
      <c r="G27" s="362"/>
      <c r="H27" s="362"/>
      <c r="I27" s="362"/>
      <c r="J27" s="362"/>
      <c r="K27" s="363"/>
      <c r="L27" s="358">
        <v>1</v>
      </c>
      <c r="M27" s="359"/>
      <c r="N27" s="359"/>
      <c r="O27" s="359"/>
      <c r="P27" s="360"/>
      <c r="Q27" s="358">
        <v>5479</v>
      </c>
      <c r="R27" s="359"/>
      <c r="S27" s="359"/>
      <c r="T27" s="359"/>
      <c r="U27" s="359"/>
      <c r="V27" s="360"/>
      <c r="W27" s="448"/>
      <c r="X27" s="385"/>
      <c r="Y27" s="386"/>
      <c r="Z27" s="361" t="s">
        <v>178</v>
      </c>
      <c r="AA27" s="362"/>
      <c r="AB27" s="362"/>
      <c r="AC27" s="362"/>
      <c r="AD27" s="362"/>
      <c r="AE27" s="362"/>
      <c r="AF27" s="362"/>
      <c r="AG27" s="363"/>
      <c r="AH27" s="358">
        <v>31</v>
      </c>
      <c r="AI27" s="359"/>
      <c r="AJ27" s="359"/>
      <c r="AK27" s="359"/>
      <c r="AL27" s="360"/>
      <c r="AM27" s="358">
        <v>117286</v>
      </c>
      <c r="AN27" s="359"/>
      <c r="AO27" s="359"/>
      <c r="AP27" s="359"/>
      <c r="AQ27" s="359"/>
      <c r="AR27" s="360"/>
      <c r="AS27" s="358">
        <v>3783</v>
      </c>
      <c r="AT27" s="359"/>
      <c r="AU27" s="359"/>
      <c r="AV27" s="359"/>
      <c r="AW27" s="359"/>
      <c r="AX27" s="418"/>
      <c r="AY27" s="442" t="s">
        <v>179</v>
      </c>
      <c r="AZ27" s="443"/>
      <c r="BA27" s="443"/>
      <c r="BB27" s="443"/>
      <c r="BC27" s="443"/>
      <c r="BD27" s="443"/>
      <c r="BE27" s="443"/>
      <c r="BF27" s="443"/>
      <c r="BG27" s="443"/>
      <c r="BH27" s="443"/>
      <c r="BI27" s="443"/>
      <c r="BJ27" s="443"/>
      <c r="BK27" s="443"/>
      <c r="BL27" s="443"/>
      <c r="BM27" s="444"/>
      <c r="BN27" s="439">
        <v>1304357</v>
      </c>
      <c r="BO27" s="440"/>
      <c r="BP27" s="440"/>
      <c r="BQ27" s="440"/>
      <c r="BR27" s="440"/>
      <c r="BS27" s="440"/>
      <c r="BT27" s="440"/>
      <c r="BU27" s="441"/>
      <c r="BV27" s="439">
        <v>1304357</v>
      </c>
      <c r="BW27" s="440"/>
      <c r="BX27" s="440"/>
      <c r="BY27" s="440"/>
      <c r="BZ27" s="440"/>
      <c r="CA27" s="440"/>
      <c r="CB27" s="440"/>
      <c r="CC27" s="441"/>
      <c r="CD27" s="187"/>
      <c r="CE27" s="437"/>
      <c r="CF27" s="437"/>
      <c r="CG27" s="437"/>
      <c r="CH27" s="437"/>
      <c r="CI27" s="437"/>
      <c r="CJ27" s="437"/>
      <c r="CK27" s="437"/>
      <c r="CL27" s="437"/>
      <c r="CM27" s="437"/>
      <c r="CN27" s="437"/>
      <c r="CO27" s="437"/>
      <c r="CP27" s="437"/>
      <c r="CQ27" s="437"/>
      <c r="CR27" s="437"/>
      <c r="CS27" s="438"/>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2"/>
      <c r="B28" s="384"/>
      <c r="C28" s="385"/>
      <c r="D28" s="386"/>
      <c r="E28" s="361" t="s">
        <v>180</v>
      </c>
      <c r="F28" s="362"/>
      <c r="G28" s="362"/>
      <c r="H28" s="362"/>
      <c r="I28" s="362"/>
      <c r="J28" s="362"/>
      <c r="K28" s="363"/>
      <c r="L28" s="358">
        <v>1</v>
      </c>
      <c r="M28" s="359"/>
      <c r="N28" s="359"/>
      <c r="O28" s="359"/>
      <c r="P28" s="360"/>
      <c r="Q28" s="358">
        <v>4881</v>
      </c>
      <c r="R28" s="359"/>
      <c r="S28" s="359"/>
      <c r="T28" s="359"/>
      <c r="U28" s="359"/>
      <c r="V28" s="360"/>
      <c r="W28" s="448"/>
      <c r="X28" s="385"/>
      <c r="Y28" s="386"/>
      <c r="Z28" s="361" t="s">
        <v>181</v>
      </c>
      <c r="AA28" s="362"/>
      <c r="AB28" s="362"/>
      <c r="AC28" s="362"/>
      <c r="AD28" s="362"/>
      <c r="AE28" s="362"/>
      <c r="AF28" s="362"/>
      <c r="AG28" s="363"/>
      <c r="AH28" s="358" t="s">
        <v>128</v>
      </c>
      <c r="AI28" s="359"/>
      <c r="AJ28" s="359"/>
      <c r="AK28" s="359"/>
      <c r="AL28" s="360"/>
      <c r="AM28" s="358" t="s">
        <v>129</v>
      </c>
      <c r="AN28" s="359"/>
      <c r="AO28" s="359"/>
      <c r="AP28" s="359"/>
      <c r="AQ28" s="359"/>
      <c r="AR28" s="360"/>
      <c r="AS28" s="358" t="s">
        <v>182</v>
      </c>
      <c r="AT28" s="359"/>
      <c r="AU28" s="359"/>
      <c r="AV28" s="359"/>
      <c r="AW28" s="359"/>
      <c r="AX28" s="418"/>
      <c r="AY28" s="422" t="s">
        <v>183</v>
      </c>
      <c r="AZ28" s="423"/>
      <c r="BA28" s="423"/>
      <c r="BB28" s="424"/>
      <c r="BC28" s="431" t="s">
        <v>48</v>
      </c>
      <c r="BD28" s="432"/>
      <c r="BE28" s="432"/>
      <c r="BF28" s="432"/>
      <c r="BG28" s="432"/>
      <c r="BH28" s="432"/>
      <c r="BI28" s="432"/>
      <c r="BJ28" s="432"/>
      <c r="BK28" s="432"/>
      <c r="BL28" s="432"/>
      <c r="BM28" s="433"/>
      <c r="BN28" s="434">
        <v>4533327</v>
      </c>
      <c r="BO28" s="435"/>
      <c r="BP28" s="435"/>
      <c r="BQ28" s="435"/>
      <c r="BR28" s="435"/>
      <c r="BS28" s="435"/>
      <c r="BT28" s="435"/>
      <c r="BU28" s="436"/>
      <c r="BV28" s="434">
        <v>4533327</v>
      </c>
      <c r="BW28" s="435"/>
      <c r="BX28" s="435"/>
      <c r="BY28" s="435"/>
      <c r="BZ28" s="435"/>
      <c r="CA28" s="435"/>
      <c r="CB28" s="435"/>
      <c r="CC28" s="436"/>
      <c r="CD28" s="185"/>
      <c r="CE28" s="437"/>
      <c r="CF28" s="437"/>
      <c r="CG28" s="437"/>
      <c r="CH28" s="437"/>
      <c r="CI28" s="437"/>
      <c r="CJ28" s="437"/>
      <c r="CK28" s="437"/>
      <c r="CL28" s="437"/>
      <c r="CM28" s="437"/>
      <c r="CN28" s="437"/>
      <c r="CO28" s="437"/>
      <c r="CP28" s="437"/>
      <c r="CQ28" s="437"/>
      <c r="CR28" s="437"/>
      <c r="CS28" s="438"/>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2"/>
      <c r="B29" s="384"/>
      <c r="C29" s="385"/>
      <c r="D29" s="386"/>
      <c r="E29" s="361" t="s">
        <v>184</v>
      </c>
      <c r="F29" s="362"/>
      <c r="G29" s="362"/>
      <c r="H29" s="362"/>
      <c r="I29" s="362"/>
      <c r="J29" s="362"/>
      <c r="K29" s="363"/>
      <c r="L29" s="358">
        <v>26</v>
      </c>
      <c r="M29" s="359"/>
      <c r="N29" s="359"/>
      <c r="O29" s="359"/>
      <c r="P29" s="360"/>
      <c r="Q29" s="358">
        <v>4583</v>
      </c>
      <c r="R29" s="359"/>
      <c r="S29" s="359"/>
      <c r="T29" s="359"/>
      <c r="U29" s="359"/>
      <c r="V29" s="360"/>
      <c r="W29" s="449"/>
      <c r="X29" s="450"/>
      <c r="Y29" s="451"/>
      <c r="Z29" s="361" t="s">
        <v>185</v>
      </c>
      <c r="AA29" s="362"/>
      <c r="AB29" s="362"/>
      <c r="AC29" s="362"/>
      <c r="AD29" s="362"/>
      <c r="AE29" s="362"/>
      <c r="AF29" s="362"/>
      <c r="AG29" s="363"/>
      <c r="AH29" s="358">
        <v>1028</v>
      </c>
      <c r="AI29" s="359"/>
      <c r="AJ29" s="359"/>
      <c r="AK29" s="359"/>
      <c r="AL29" s="360"/>
      <c r="AM29" s="358">
        <v>3120250</v>
      </c>
      <c r="AN29" s="359"/>
      <c r="AO29" s="359"/>
      <c r="AP29" s="359"/>
      <c r="AQ29" s="359"/>
      <c r="AR29" s="360"/>
      <c r="AS29" s="358">
        <v>3035</v>
      </c>
      <c r="AT29" s="359"/>
      <c r="AU29" s="359"/>
      <c r="AV29" s="359"/>
      <c r="AW29" s="359"/>
      <c r="AX29" s="418"/>
      <c r="AY29" s="425"/>
      <c r="AZ29" s="426"/>
      <c r="BA29" s="426"/>
      <c r="BB29" s="427"/>
      <c r="BC29" s="419" t="s">
        <v>186</v>
      </c>
      <c r="BD29" s="420"/>
      <c r="BE29" s="420"/>
      <c r="BF29" s="420"/>
      <c r="BG29" s="420"/>
      <c r="BH29" s="420"/>
      <c r="BI29" s="420"/>
      <c r="BJ29" s="420"/>
      <c r="BK29" s="420"/>
      <c r="BL29" s="420"/>
      <c r="BM29" s="421"/>
      <c r="BN29" s="405">
        <v>737002</v>
      </c>
      <c r="BO29" s="406"/>
      <c r="BP29" s="406"/>
      <c r="BQ29" s="406"/>
      <c r="BR29" s="406"/>
      <c r="BS29" s="406"/>
      <c r="BT29" s="406"/>
      <c r="BU29" s="407"/>
      <c r="BV29" s="405">
        <v>33276</v>
      </c>
      <c r="BW29" s="406"/>
      <c r="BX29" s="406"/>
      <c r="BY29" s="406"/>
      <c r="BZ29" s="406"/>
      <c r="CA29" s="406"/>
      <c r="CB29" s="406"/>
      <c r="CC29" s="407"/>
      <c r="CD29" s="187"/>
      <c r="CE29" s="437"/>
      <c r="CF29" s="437"/>
      <c r="CG29" s="437"/>
      <c r="CH29" s="437"/>
      <c r="CI29" s="437"/>
      <c r="CJ29" s="437"/>
      <c r="CK29" s="437"/>
      <c r="CL29" s="437"/>
      <c r="CM29" s="437"/>
      <c r="CN29" s="437"/>
      <c r="CO29" s="437"/>
      <c r="CP29" s="437"/>
      <c r="CQ29" s="437"/>
      <c r="CR29" s="437"/>
      <c r="CS29" s="438"/>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2"/>
      <c r="B30" s="387"/>
      <c r="C30" s="388"/>
      <c r="D30" s="389"/>
      <c r="E30" s="366"/>
      <c r="F30" s="367"/>
      <c r="G30" s="367"/>
      <c r="H30" s="367"/>
      <c r="I30" s="367"/>
      <c r="J30" s="367"/>
      <c r="K30" s="368"/>
      <c r="L30" s="369"/>
      <c r="M30" s="370"/>
      <c r="N30" s="370"/>
      <c r="O30" s="370"/>
      <c r="P30" s="371"/>
      <c r="Q30" s="369"/>
      <c r="R30" s="370"/>
      <c r="S30" s="370"/>
      <c r="T30" s="370"/>
      <c r="U30" s="370"/>
      <c r="V30" s="371"/>
      <c r="W30" s="372" t="s">
        <v>187</v>
      </c>
      <c r="X30" s="373"/>
      <c r="Y30" s="373"/>
      <c r="Z30" s="373"/>
      <c r="AA30" s="373"/>
      <c r="AB30" s="373"/>
      <c r="AC30" s="373"/>
      <c r="AD30" s="373"/>
      <c r="AE30" s="373"/>
      <c r="AF30" s="373"/>
      <c r="AG30" s="374"/>
      <c r="AH30" s="375">
        <v>103</v>
      </c>
      <c r="AI30" s="376"/>
      <c r="AJ30" s="376"/>
      <c r="AK30" s="376"/>
      <c r="AL30" s="376"/>
      <c r="AM30" s="376"/>
      <c r="AN30" s="376"/>
      <c r="AO30" s="376"/>
      <c r="AP30" s="376"/>
      <c r="AQ30" s="376"/>
      <c r="AR30" s="376"/>
      <c r="AS30" s="376"/>
      <c r="AT30" s="376"/>
      <c r="AU30" s="376"/>
      <c r="AV30" s="376"/>
      <c r="AW30" s="376"/>
      <c r="AX30" s="377"/>
      <c r="AY30" s="428"/>
      <c r="AZ30" s="429"/>
      <c r="BA30" s="429"/>
      <c r="BB30" s="430"/>
      <c r="BC30" s="378" t="s">
        <v>50</v>
      </c>
      <c r="BD30" s="379"/>
      <c r="BE30" s="379"/>
      <c r="BF30" s="379"/>
      <c r="BG30" s="379"/>
      <c r="BH30" s="379"/>
      <c r="BI30" s="379"/>
      <c r="BJ30" s="379"/>
      <c r="BK30" s="379"/>
      <c r="BL30" s="379"/>
      <c r="BM30" s="380"/>
      <c r="BN30" s="439">
        <v>4128158</v>
      </c>
      <c r="BO30" s="440"/>
      <c r="BP30" s="440"/>
      <c r="BQ30" s="440"/>
      <c r="BR30" s="440"/>
      <c r="BS30" s="440"/>
      <c r="BT30" s="440"/>
      <c r="BU30" s="441"/>
      <c r="BV30" s="439">
        <v>3212257</v>
      </c>
      <c r="BW30" s="440"/>
      <c r="BX30" s="440"/>
      <c r="BY30" s="440"/>
      <c r="BZ30" s="440"/>
      <c r="CA30" s="440"/>
      <c r="CB30" s="440"/>
      <c r="CC30" s="441"/>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4" t="s">
        <v>188</v>
      </c>
      <c r="D32" s="364"/>
      <c r="E32" s="364"/>
      <c r="F32" s="364"/>
      <c r="G32" s="364"/>
      <c r="H32" s="364"/>
      <c r="I32" s="364"/>
      <c r="J32" s="364"/>
      <c r="K32" s="364"/>
      <c r="L32" s="364"/>
      <c r="M32" s="364"/>
      <c r="N32" s="364"/>
      <c r="O32" s="364"/>
      <c r="P32" s="364"/>
      <c r="Q32" s="364"/>
      <c r="R32" s="364"/>
      <c r="S32" s="364"/>
      <c r="U32" s="365" t="s">
        <v>189</v>
      </c>
      <c r="V32" s="365"/>
      <c r="W32" s="365"/>
      <c r="X32" s="365"/>
      <c r="Y32" s="365"/>
      <c r="Z32" s="365"/>
      <c r="AA32" s="365"/>
      <c r="AB32" s="365"/>
      <c r="AC32" s="365"/>
      <c r="AD32" s="365"/>
      <c r="AE32" s="365"/>
      <c r="AF32" s="365"/>
      <c r="AG32" s="365"/>
      <c r="AH32" s="365"/>
      <c r="AI32" s="365"/>
      <c r="AJ32" s="365"/>
      <c r="AK32" s="365"/>
      <c r="AM32" s="365" t="s">
        <v>190</v>
      </c>
      <c r="AN32" s="365"/>
      <c r="AO32" s="365"/>
      <c r="AP32" s="365"/>
      <c r="AQ32" s="365"/>
      <c r="AR32" s="365"/>
      <c r="AS32" s="365"/>
      <c r="AT32" s="365"/>
      <c r="AU32" s="365"/>
      <c r="AV32" s="365"/>
      <c r="AW32" s="365"/>
      <c r="AX32" s="365"/>
      <c r="AY32" s="365"/>
      <c r="AZ32" s="365"/>
      <c r="BA32" s="365"/>
      <c r="BB32" s="365"/>
      <c r="BC32" s="365"/>
      <c r="BE32" s="365" t="s">
        <v>191</v>
      </c>
      <c r="BF32" s="365"/>
      <c r="BG32" s="365"/>
      <c r="BH32" s="365"/>
      <c r="BI32" s="365"/>
      <c r="BJ32" s="365"/>
      <c r="BK32" s="365"/>
      <c r="BL32" s="365"/>
      <c r="BM32" s="365"/>
      <c r="BN32" s="365"/>
      <c r="BO32" s="365"/>
      <c r="BP32" s="365"/>
      <c r="BQ32" s="365"/>
      <c r="BR32" s="365"/>
      <c r="BS32" s="365"/>
      <c r="BT32" s="365"/>
      <c r="BU32" s="365"/>
      <c r="BW32" s="365" t="s">
        <v>192</v>
      </c>
      <c r="BX32" s="365"/>
      <c r="BY32" s="365"/>
      <c r="BZ32" s="365"/>
      <c r="CA32" s="365"/>
      <c r="CB32" s="365"/>
      <c r="CC32" s="365"/>
      <c r="CD32" s="365"/>
      <c r="CE32" s="365"/>
      <c r="CF32" s="365"/>
      <c r="CG32" s="365"/>
      <c r="CH32" s="365"/>
      <c r="CI32" s="365"/>
      <c r="CJ32" s="365"/>
      <c r="CK32" s="365"/>
      <c r="CL32" s="365"/>
      <c r="CM32" s="365"/>
      <c r="CO32" s="365" t="s">
        <v>193</v>
      </c>
      <c r="CP32" s="365"/>
      <c r="CQ32" s="365"/>
      <c r="CR32" s="365"/>
      <c r="CS32" s="365"/>
      <c r="CT32" s="365"/>
      <c r="CU32" s="365"/>
      <c r="CV32" s="365"/>
      <c r="CW32" s="365"/>
      <c r="CX32" s="365"/>
      <c r="CY32" s="365"/>
      <c r="CZ32" s="365"/>
      <c r="DA32" s="365"/>
      <c r="DB32" s="365"/>
      <c r="DC32" s="365"/>
      <c r="DD32" s="365"/>
      <c r="DE32" s="365"/>
      <c r="DI32" s="195"/>
    </row>
    <row r="33" spans="1:113" ht="13.5" customHeight="1" x14ac:dyDescent="0.15">
      <c r="A33" s="172"/>
      <c r="B33" s="196"/>
      <c r="C33" s="357" t="s">
        <v>194</v>
      </c>
      <c r="D33" s="357"/>
      <c r="E33" s="356" t="s">
        <v>195</v>
      </c>
      <c r="F33" s="356"/>
      <c r="G33" s="356"/>
      <c r="H33" s="356"/>
      <c r="I33" s="356"/>
      <c r="J33" s="356"/>
      <c r="K33" s="356"/>
      <c r="L33" s="356"/>
      <c r="M33" s="356"/>
      <c r="N33" s="356"/>
      <c r="O33" s="356"/>
      <c r="P33" s="356"/>
      <c r="Q33" s="356"/>
      <c r="R33" s="356"/>
      <c r="S33" s="356"/>
      <c r="T33" s="197"/>
      <c r="U33" s="357" t="s">
        <v>194</v>
      </c>
      <c r="V33" s="357"/>
      <c r="W33" s="356" t="s">
        <v>196</v>
      </c>
      <c r="X33" s="356"/>
      <c r="Y33" s="356"/>
      <c r="Z33" s="356"/>
      <c r="AA33" s="356"/>
      <c r="AB33" s="356"/>
      <c r="AC33" s="356"/>
      <c r="AD33" s="356"/>
      <c r="AE33" s="356"/>
      <c r="AF33" s="356"/>
      <c r="AG33" s="356"/>
      <c r="AH33" s="356"/>
      <c r="AI33" s="356"/>
      <c r="AJ33" s="356"/>
      <c r="AK33" s="356"/>
      <c r="AL33" s="197"/>
      <c r="AM33" s="357" t="s">
        <v>194</v>
      </c>
      <c r="AN33" s="357"/>
      <c r="AO33" s="356" t="s">
        <v>197</v>
      </c>
      <c r="AP33" s="356"/>
      <c r="AQ33" s="356"/>
      <c r="AR33" s="356"/>
      <c r="AS33" s="356"/>
      <c r="AT33" s="356"/>
      <c r="AU33" s="356"/>
      <c r="AV33" s="356"/>
      <c r="AW33" s="356"/>
      <c r="AX33" s="356"/>
      <c r="AY33" s="356"/>
      <c r="AZ33" s="356"/>
      <c r="BA33" s="356"/>
      <c r="BB33" s="356"/>
      <c r="BC33" s="356"/>
      <c r="BD33" s="198"/>
      <c r="BE33" s="356" t="s">
        <v>198</v>
      </c>
      <c r="BF33" s="356"/>
      <c r="BG33" s="356" t="s">
        <v>199</v>
      </c>
      <c r="BH33" s="356"/>
      <c r="BI33" s="356"/>
      <c r="BJ33" s="356"/>
      <c r="BK33" s="356"/>
      <c r="BL33" s="356"/>
      <c r="BM33" s="356"/>
      <c r="BN33" s="356"/>
      <c r="BO33" s="356"/>
      <c r="BP33" s="356"/>
      <c r="BQ33" s="356"/>
      <c r="BR33" s="356"/>
      <c r="BS33" s="356"/>
      <c r="BT33" s="356"/>
      <c r="BU33" s="356"/>
      <c r="BV33" s="198"/>
      <c r="BW33" s="357" t="s">
        <v>198</v>
      </c>
      <c r="BX33" s="357"/>
      <c r="BY33" s="356" t="s">
        <v>200</v>
      </c>
      <c r="BZ33" s="356"/>
      <c r="CA33" s="356"/>
      <c r="CB33" s="356"/>
      <c r="CC33" s="356"/>
      <c r="CD33" s="356"/>
      <c r="CE33" s="356"/>
      <c r="CF33" s="356"/>
      <c r="CG33" s="356"/>
      <c r="CH33" s="356"/>
      <c r="CI33" s="356"/>
      <c r="CJ33" s="356"/>
      <c r="CK33" s="356"/>
      <c r="CL33" s="356"/>
      <c r="CM33" s="356"/>
      <c r="CN33" s="197"/>
      <c r="CO33" s="357" t="s">
        <v>201</v>
      </c>
      <c r="CP33" s="357"/>
      <c r="CQ33" s="356" t="s">
        <v>202</v>
      </c>
      <c r="CR33" s="356"/>
      <c r="CS33" s="356"/>
      <c r="CT33" s="356"/>
      <c r="CU33" s="356"/>
      <c r="CV33" s="356"/>
      <c r="CW33" s="356"/>
      <c r="CX33" s="356"/>
      <c r="CY33" s="356"/>
      <c r="CZ33" s="356"/>
      <c r="DA33" s="356"/>
      <c r="DB33" s="356"/>
      <c r="DC33" s="356"/>
      <c r="DD33" s="356"/>
      <c r="DE33" s="356"/>
      <c r="DF33" s="197"/>
      <c r="DG33" s="355" t="s">
        <v>203</v>
      </c>
      <c r="DH33" s="355"/>
      <c r="DI33" s="199"/>
    </row>
    <row r="34" spans="1:113" ht="32.25" customHeight="1" x14ac:dyDescent="0.15">
      <c r="A34" s="172"/>
      <c r="B34" s="196"/>
      <c r="C34" s="353">
        <f>IF(E34="","",1)</f>
        <v>1</v>
      </c>
      <c r="D34" s="353"/>
      <c r="E34" s="354" t="str">
        <f>IF('各会計、関係団体の財政状況及び健全化判断比率'!B7="","",'各会計、関係団体の財政状況及び健全化判断比率'!B7)</f>
        <v>一般会計</v>
      </c>
      <c r="F34" s="354"/>
      <c r="G34" s="354"/>
      <c r="H34" s="354"/>
      <c r="I34" s="354"/>
      <c r="J34" s="354"/>
      <c r="K34" s="354"/>
      <c r="L34" s="354"/>
      <c r="M34" s="354"/>
      <c r="N34" s="354"/>
      <c r="O34" s="354"/>
      <c r="P34" s="354"/>
      <c r="Q34" s="354"/>
      <c r="R34" s="354"/>
      <c r="S34" s="354"/>
      <c r="T34" s="172"/>
      <c r="U34" s="353">
        <f>IF(W34="","",MAX(C34:D43)+1)</f>
        <v>2</v>
      </c>
      <c r="V34" s="353"/>
      <c r="W34" s="354" t="str">
        <f>IF('各会計、関係団体の財政状況及び健全化判断比率'!B28="","",'各会計、関係団体の財政状況及び健全化判断比率'!B28)</f>
        <v>国民健康保険特別会計</v>
      </c>
      <c r="X34" s="354"/>
      <c r="Y34" s="354"/>
      <c r="Z34" s="354"/>
      <c r="AA34" s="354"/>
      <c r="AB34" s="354"/>
      <c r="AC34" s="354"/>
      <c r="AD34" s="354"/>
      <c r="AE34" s="354"/>
      <c r="AF34" s="354"/>
      <c r="AG34" s="354"/>
      <c r="AH34" s="354"/>
      <c r="AI34" s="354"/>
      <c r="AJ34" s="354"/>
      <c r="AK34" s="354"/>
      <c r="AL34" s="172"/>
      <c r="AM34" s="353">
        <f>IF(AO34="","",MAX(C34:D43,U34:V43)+1)</f>
        <v>5</v>
      </c>
      <c r="AN34" s="353"/>
      <c r="AO34" s="354" t="str">
        <f>IF('各会計、関係団体の財政状況及び健全化判断比率'!B31="","",'各会計、関係団体の財政状況及び健全化判断比率'!B31)</f>
        <v>水道事業会計</v>
      </c>
      <c r="AP34" s="354"/>
      <c r="AQ34" s="354"/>
      <c r="AR34" s="354"/>
      <c r="AS34" s="354"/>
      <c r="AT34" s="354"/>
      <c r="AU34" s="354"/>
      <c r="AV34" s="354"/>
      <c r="AW34" s="354"/>
      <c r="AX34" s="354"/>
      <c r="AY34" s="354"/>
      <c r="AZ34" s="354"/>
      <c r="BA34" s="354"/>
      <c r="BB34" s="354"/>
      <c r="BC34" s="354"/>
      <c r="BD34" s="172"/>
      <c r="BE34" s="353">
        <f>IF(BG34="","",MAX(C34:D43,U34:V43,AM34:AN43)+1)</f>
        <v>7</v>
      </c>
      <c r="BF34" s="353"/>
      <c r="BG34" s="354" t="str">
        <f>IF('各会計、関係団体の財政状況及び健全化判断比率'!B33="","",'各会計、関係団体の財政状況及び健全化判断比率'!B33)</f>
        <v>土地区画整理事業特別会計</v>
      </c>
      <c r="BH34" s="354"/>
      <c r="BI34" s="354"/>
      <c r="BJ34" s="354"/>
      <c r="BK34" s="354"/>
      <c r="BL34" s="354"/>
      <c r="BM34" s="354"/>
      <c r="BN34" s="354"/>
      <c r="BO34" s="354"/>
      <c r="BP34" s="354"/>
      <c r="BQ34" s="354"/>
      <c r="BR34" s="354"/>
      <c r="BS34" s="354"/>
      <c r="BT34" s="354"/>
      <c r="BU34" s="354"/>
      <c r="BV34" s="172"/>
      <c r="BW34" s="353">
        <f>IF(BY34="","",MAX(C34:D43,U34:V43,AM34:AN43,BE34:BF43)+1)</f>
        <v>8</v>
      </c>
      <c r="BX34" s="353"/>
      <c r="BY34" s="354" t="str">
        <f>IF('各会計、関係団体の財政状況及び健全化判断比率'!B68="","",'各会計、関係団体の財政状況及び健全化判断比率'!B68)</f>
        <v>千葉県市町村総合事務組合（一般会計）</v>
      </c>
      <c r="BZ34" s="354"/>
      <c r="CA34" s="354"/>
      <c r="CB34" s="354"/>
      <c r="CC34" s="354"/>
      <c r="CD34" s="354"/>
      <c r="CE34" s="354"/>
      <c r="CF34" s="354"/>
      <c r="CG34" s="354"/>
      <c r="CH34" s="354"/>
      <c r="CI34" s="354"/>
      <c r="CJ34" s="354"/>
      <c r="CK34" s="354"/>
      <c r="CL34" s="354"/>
      <c r="CM34" s="354"/>
      <c r="CN34" s="172"/>
      <c r="CO34" s="353">
        <f>IF(CQ34="","",MAX(C34:D43,U34:V43,AM34:AN43,BE34:BF43,BW34:BX43)+1)</f>
        <v>16</v>
      </c>
      <c r="CP34" s="353"/>
      <c r="CQ34" s="354" t="str">
        <f>IF('各会計、関係団体の財政状況及び健全化判断比率'!BS7="","",'各会計、関係団体の財政状況及び健全化判断比率'!BS7)</f>
        <v>流山市土地開発公社</v>
      </c>
      <c r="CR34" s="354"/>
      <c r="CS34" s="354"/>
      <c r="CT34" s="354"/>
      <c r="CU34" s="354"/>
      <c r="CV34" s="354"/>
      <c r="CW34" s="354"/>
      <c r="CX34" s="354"/>
      <c r="CY34" s="354"/>
      <c r="CZ34" s="354"/>
      <c r="DA34" s="354"/>
      <c r="DB34" s="354"/>
      <c r="DC34" s="354"/>
      <c r="DD34" s="354"/>
      <c r="DE34" s="354"/>
      <c r="DG34" s="351" t="str">
        <f>IF('各会計、関係団体の財政状況及び健全化判断比率'!BR7="","",'各会計、関係団体の財政状況及び健全化判断比率'!BR7)</f>
        <v/>
      </c>
      <c r="DH34" s="351"/>
      <c r="DI34" s="199"/>
    </row>
    <row r="35" spans="1:113" ht="32.25" customHeight="1" x14ac:dyDescent="0.15">
      <c r="A35" s="172"/>
      <c r="B35" s="196"/>
      <c r="C35" s="353" t="str">
        <f>IF(E35="","",C34+1)</f>
        <v/>
      </c>
      <c r="D35" s="353"/>
      <c r="E35" s="354" t="str">
        <f>IF('各会計、関係団体の財政状況及び健全化判断比率'!B8="","",'各会計、関係団体の財政状況及び健全化判断比率'!B8)</f>
        <v/>
      </c>
      <c r="F35" s="354"/>
      <c r="G35" s="354"/>
      <c r="H35" s="354"/>
      <c r="I35" s="354"/>
      <c r="J35" s="354"/>
      <c r="K35" s="354"/>
      <c r="L35" s="354"/>
      <c r="M35" s="354"/>
      <c r="N35" s="354"/>
      <c r="O35" s="354"/>
      <c r="P35" s="354"/>
      <c r="Q35" s="354"/>
      <c r="R35" s="354"/>
      <c r="S35" s="354"/>
      <c r="T35" s="172"/>
      <c r="U35" s="353">
        <f>IF(W35="","",U34+1)</f>
        <v>3</v>
      </c>
      <c r="V35" s="353"/>
      <c r="W35" s="354" t="str">
        <f>IF('各会計、関係団体の財政状況及び健全化判断比率'!B29="","",'各会計、関係団体の財政状況及び健全化判断比率'!B29)</f>
        <v>介護保険特別会計</v>
      </c>
      <c r="X35" s="354"/>
      <c r="Y35" s="354"/>
      <c r="Z35" s="354"/>
      <c r="AA35" s="354"/>
      <c r="AB35" s="354"/>
      <c r="AC35" s="354"/>
      <c r="AD35" s="354"/>
      <c r="AE35" s="354"/>
      <c r="AF35" s="354"/>
      <c r="AG35" s="354"/>
      <c r="AH35" s="354"/>
      <c r="AI35" s="354"/>
      <c r="AJ35" s="354"/>
      <c r="AK35" s="354"/>
      <c r="AL35" s="172"/>
      <c r="AM35" s="353">
        <f t="shared" ref="AM35:AM43" si="0">IF(AO35="","",AM34+1)</f>
        <v>6</v>
      </c>
      <c r="AN35" s="353"/>
      <c r="AO35" s="354" t="str">
        <f>IF('各会計、関係団体の財政状況及び健全化判断比率'!B32="","",'各会計、関係団体の財政状況及び健全化判断比率'!B32)</f>
        <v>下水道事業会計</v>
      </c>
      <c r="AP35" s="354"/>
      <c r="AQ35" s="354"/>
      <c r="AR35" s="354"/>
      <c r="AS35" s="354"/>
      <c r="AT35" s="354"/>
      <c r="AU35" s="354"/>
      <c r="AV35" s="354"/>
      <c r="AW35" s="354"/>
      <c r="AX35" s="354"/>
      <c r="AY35" s="354"/>
      <c r="AZ35" s="354"/>
      <c r="BA35" s="354"/>
      <c r="BB35" s="354"/>
      <c r="BC35" s="354"/>
      <c r="BD35" s="172"/>
      <c r="BE35" s="353" t="str">
        <f t="shared" ref="BE35:BE43" si="1">IF(BG35="","",BE34+1)</f>
        <v/>
      </c>
      <c r="BF35" s="353"/>
      <c r="BG35" s="354"/>
      <c r="BH35" s="354"/>
      <c r="BI35" s="354"/>
      <c r="BJ35" s="354"/>
      <c r="BK35" s="354"/>
      <c r="BL35" s="354"/>
      <c r="BM35" s="354"/>
      <c r="BN35" s="354"/>
      <c r="BO35" s="354"/>
      <c r="BP35" s="354"/>
      <c r="BQ35" s="354"/>
      <c r="BR35" s="354"/>
      <c r="BS35" s="354"/>
      <c r="BT35" s="354"/>
      <c r="BU35" s="354"/>
      <c r="BV35" s="172"/>
      <c r="BW35" s="353">
        <f t="shared" ref="BW35:BW43" si="2">IF(BY35="","",BW34+1)</f>
        <v>9</v>
      </c>
      <c r="BX35" s="353"/>
      <c r="BY35" s="354" t="str">
        <f>IF('各会計、関係団体の財政状況及び健全化判断比率'!B69="","",'各会計、関係団体の財政状況及び健全化判断比率'!B69)</f>
        <v>千葉県市町村総合事務組合（千葉県自治会館管理運営特別会計）</v>
      </c>
      <c r="BZ35" s="354"/>
      <c r="CA35" s="354"/>
      <c r="CB35" s="354"/>
      <c r="CC35" s="354"/>
      <c r="CD35" s="354"/>
      <c r="CE35" s="354"/>
      <c r="CF35" s="354"/>
      <c r="CG35" s="354"/>
      <c r="CH35" s="354"/>
      <c r="CI35" s="354"/>
      <c r="CJ35" s="354"/>
      <c r="CK35" s="354"/>
      <c r="CL35" s="354"/>
      <c r="CM35" s="354"/>
      <c r="CN35" s="172"/>
      <c r="CO35" s="353">
        <f t="shared" ref="CO35:CO43" si="3">IF(CQ35="","",CO34+1)</f>
        <v>17</v>
      </c>
      <c r="CP35" s="353"/>
      <c r="CQ35" s="354" t="str">
        <f>IF('各会計、関係団体の財政状況及び健全化判断比率'!BS8="","",'各会計、関係団体の財政状況及び健全化判断比率'!BS8)</f>
        <v>流山ツーリズムデザイン</v>
      </c>
      <c r="CR35" s="354"/>
      <c r="CS35" s="354"/>
      <c r="CT35" s="354"/>
      <c r="CU35" s="354"/>
      <c r="CV35" s="354"/>
      <c r="CW35" s="354"/>
      <c r="CX35" s="354"/>
      <c r="CY35" s="354"/>
      <c r="CZ35" s="354"/>
      <c r="DA35" s="354"/>
      <c r="DB35" s="354"/>
      <c r="DC35" s="354"/>
      <c r="DD35" s="354"/>
      <c r="DE35" s="354"/>
      <c r="DG35" s="351" t="str">
        <f>IF('各会計、関係団体の財政状況及び健全化判断比率'!BR8="","",'各会計、関係団体の財政状況及び健全化判断比率'!BR8)</f>
        <v/>
      </c>
      <c r="DH35" s="351"/>
      <c r="DI35" s="199"/>
    </row>
    <row r="36" spans="1:113" ht="32.25" customHeight="1" x14ac:dyDescent="0.15">
      <c r="A36" s="172"/>
      <c r="B36" s="196"/>
      <c r="C36" s="353" t="str">
        <f>IF(E36="","",C35+1)</f>
        <v/>
      </c>
      <c r="D36" s="353"/>
      <c r="E36" s="354" t="str">
        <f>IF('各会計、関係団体の財政状況及び健全化判断比率'!B9="","",'各会計、関係団体の財政状況及び健全化判断比率'!B9)</f>
        <v/>
      </c>
      <c r="F36" s="354"/>
      <c r="G36" s="354"/>
      <c r="H36" s="354"/>
      <c r="I36" s="354"/>
      <c r="J36" s="354"/>
      <c r="K36" s="354"/>
      <c r="L36" s="354"/>
      <c r="M36" s="354"/>
      <c r="N36" s="354"/>
      <c r="O36" s="354"/>
      <c r="P36" s="354"/>
      <c r="Q36" s="354"/>
      <c r="R36" s="354"/>
      <c r="S36" s="354"/>
      <c r="T36" s="172"/>
      <c r="U36" s="353">
        <f t="shared" ref="U36:U43" si="4">IF(W36="","",U35+1)</f>
        <v>4</v>
      </c>
      <c r="V36" s="353"/>
      <c r="W36" s="354" t="str">
        <f>IF('各会計、関係団体の財政状況及び健全化判断比率'!B30="","",'各会計、関係団体の財政状況及び健全化判断比率'!B30)</f>
        <v>後期高齢者医療特別会計</v>
      </c>
      <c r="X36" s="354"/>
      <c r="Y36" s="354"/>
      <c r="Z36" s="354"/>
      <c r="AA36" s="354"/>
      <c r="AB36" s="354"/>
      <c r="AC36" s="354"/>
      <c r="AD36" s="354"/>
      <c r="AE36" s="354"/>
      <c r="AF36" s="354"/>
      <c r="AG36" s="354"/>
      <c r="AH36" s="354"/>
      <c r="AI36" s="354"/>
      <c r="AJ36" s="354"/>
      <c r="AK36" s="354"/>
      <c r="AL36" s="172"/>
      <c r="AM36" s="353" t="str">
        <f t="shared" si="0"/>
        <v/>
      </c>
      <c r="AN36" s="353"/>
      <c r="AO36" s="354"/>
      <c r="AP36" s="354"/>
      <c r="AQ36" s="354"/>
      <c r="AR36" s="354"/>
      <c r="AS36" s="354"/>
      <c r="AT36" s="354"/>
      <c r="AU36" s="354"/>
      <c r="AV36" s="354"/>
      <c r="AW36" s="354"/>
      <c r="AX36" s="354"/>
      <c r="AY36" s="354"/>
      <c r="AZ36" s="354"/>
      <c r="BA36" s="354"/>
      <c r="BB36" s="354"/>
      <c r="BC36" s="354"/>
      <c r="BD36" s="172"/>
      <c r="BE36" s="353" t="str">
        <f t="shared" si="1"/>
        <v/>
      </c>
      <c r="BF36" s="353"/>
      <c r="BG36" s="354"/>
      <c r="BH36" s="354"/>
      <c r="BI36" s="354"/>
      <c r="BJ36" s="354"/>
      <c r="BK36" s="354"/>
      <c r="BL36" s="354"/>
      <c r="BM36" s="354"/>
      <c r="BN36" s="354"/>
      <c r="BO36" s="354"/>
      <c r="BP36" s="354"/>
      <c r="BQ36" s="354"/>
      <c r="BR36" s="354"/>
      <c r="BS36" s="354"/>
      <c r="BT36" s="354"/>
      <c r="BU36" s="354"/>
      <c r="BV36" s="172"/>
      <c r="BW36" s="353">
        <f t="shared" si="2"/>
        <v>10</v>
      </c>
      <c r="BX36" s="353"/>
      <c r="BY36" s="354" t="str">
        <f>IF('各会計、関係団体の財政状況及び健全化判断比率'!B70="","",'各会計、関係団体の財政状況及び健全化判断比率'!B70)</f>
        <v>千葉県市町村総合事務組合（千葉県自治研修センター特別会計）</v>
      </c>
      <c r="BZ36" s="354"/>
      <c r="CA36" s="354"/>
      <c r="CB36" s="354"/>
      <c r="CC36" s="354"/>
      <c r="CD36" s="354"/>
      <c r="CE36" s="354"/>
      <c r="CF36" s="354"/>
      <c r="CG36" s="354"/>
      <c r="CH36" s="354"/>
      <c r="CI36" s="354"/>
      <c r="CJ36" s="354"/>
      <c r="CK36" s="354"/>
      <c r="CL36" s="354"/>
      <c r="CM36" s="354"/>
      <c r="CN36" s="172"/>
      <c r="CO36" s="353" t="str">
        <f t="shared" si="3"/>
        <v/>
      </c>
      <c r="CP36" s="353"/>
      <c r="CQ36" s="354" t="str">
        <f>IF('各会計、関係団体の財政状況及び健全化判断比率'!BS9="","",'各会計、関係団体の財政状況及び健全化判断比率'!BS9)</f>
        <v/>
      </c>
      <c r="CR36" s="354"/>
      <c r="CS36" s="354"/>
      <c r="CT36" s="354"/>
      <c r="CU36" s="354"/>
      <c r="CV36" s="354"/>
      <c r="CW36" s="354"/>
      <c r="CX36" s="354"/>
      <c r="CY36" s="354"/>
      <c r="CZ36" s="354"/>
      <c r="DA36" s="354"/>
      <c r="DB36" s="354"/>
      <c r="DC36" s="354"/>
      <c r="DD36" s="354"/>
      <c r="DE36" s="354"/>
      <c r="DG36" s="351" t="str">
        <f>IF('各会計、関係団体の財政状況及び健全化判断比率'!BR9="","",'各会計、関係団体の財政状況及び健全化判断比率'!BR9)</f>
        <v/>
      </c>
      <c r="DH36" s="351"/>
      <c r="DI36" s="199"/>
    </row>
    <row r="37" spans="1:113" ht="32.25" customHeight="1" x14ac:dyDescent="0.15">
      <c r="A37" s="172"/>
      <c r="B37" s="196"/>
      <c r="C37" s="353" t="str">
        <f>IF(E37="","",C36+1)</f>
        <v/>
      </c>
      <c r="D37" s="353"/>
      <c r="E37" s="354" t="str">
        <f>IF('各会計、関係団体の財政状況及び健全化判断比率'!B10="","",'各会計、関係団体の財政状況及び健全化判断比率'!B10)</f>
        <v/>
      </c>
      <c r="F37" s="354"/>
      <c r="G37" s="354"/>
      <c r="H37" s="354"/>
      <c r="I37" s="354"/>
      <c r="J37" s="354"/>
      <c r="K37" s="354"/>
      <c r="L37" s="354"/>
      <c r="M37" s="354"/>
      <c r="N37" s="354"/>
      <c r="O37" s="354"/>
      <c r="P37" s="354"/>
      <c r="Q37" s="354"/>
      <c r="R37" s="354"/>
      <c r="S37" s="354"/>
      <c r="T37" s="172"/>
      <c r="U37" s="353" t="str">
        <f t="shared" si="4"/>
        <v/>
      </c>
      <c r="V37" s="353"/>
      <c r="W37" s="354"/>
      <c r="X37" s="354"/>
      <c r="Y37" s="354"/>
      <c r="Z37" s="354"/>
      <c r="AA37" s="354"/>
      <c r="AB37" s="354"/>
      <c r="AC37" s="354"/>
      <c r="AD37" s="354"/>
      <c r="AE37" s="354"/>
      <c r="AF37" s="354"/>
      <c r="AG37" s="354"/>
      <c r="AH37" s="354"/>
      <c r="AI37" s="354"/>
      <c r="AJ37" s="354"/>
      <c r="AK37" s="354"/>
      <c r="AL37" s="172"/>
      <c r="AM37" s="353" t="str">
        <f t="shared" si="0"/>
        <v/>
      </c>
      <c r="AN37" s="353"/>
      <c r="AO37" s="354"/>
      <c r="AP37" s="354"/>
      <c r="AQ37" s="354"/>
      <c r="AR37" s="354"/>
      <c r="AS37" s="354"/>
      <c r="AT37" s="354"/>
      <c r="AU37" s="354"/>
      <c r="AV37" s="354"/>
      <c r="AW37" s="354"/>
      <c r="AX37" s="354"/>
      <c r="AY37" s="354"/>
      <c r="AZ37" s="354"/>
      <c r="BA37" s="354"/>
      <c r="BB37" s="354"/>
      <c r="BC37" s="354"/>
      <c r="BD37" s="172"/>
      <c r="BE37" s="353" t="str">
        <f t="shared" si="1"/>
        <v/>
      </c>
      <c r="BF37" s="353"/>
      <c r="BG37" s="354"/>
      <c r="BH37" s="354"/>
      <c r="BI37" s="354"/>
      <c r="BJ37" s="354"/>
      <c r="BK37" s="354"/>
      <c r="BL37" s="354"/>
      <c r="BM37" s="354"/>
      <c r="BN37" s="354"/>
      <c r="BO37" s="354"/>
      <c r="BP37" s="354"/>
      <c r="BQ37" s="354"/>
      <c r="BR37" s="354"/>
      <c r="BS37" s="354"/>
      <c r="BT37" s="354"/>
      <c r="BU37" s="354"/>
      <c r="BV37" s="172"/>
      <c r="BW37" s="353">
        <f t="shared" si="2"/>
        <v>11</v>
      </c>
      <c r="BX37" s="353"/>
      <c r="BY37" s="354" t="str">
        <f>IF('各会計、関係団体の財政状況及び健全化判断比率'!B71="","",'各会計、関係団体の財政状況及び健全化判断比率'!B71)</f>
        <v>千葉県市町村総合事務組合（千葉県市町村交通災害共済特別会計）</v>
      </c>
      <c r="BZ37" s="354"/>
      <c r="CA37" s="354"/>
      <c r="CB37" s="354"/>
      <c r="CC37" s="354"/>
      <c r="CD37" s="354"/>
      <c r="CE37" s="354"/>
      <c r="CF37" s="354"/>
      <c r="CG37" s="354"/>
      <c r="CH37" s="354"/>
      <c r="CI37" s="354"/>
      <c r="CJ37" s="354"/>
      <c r="CK37" s="354"/>
      <c r="CL37" s="354"/>
      <c r="CM37" s="354"/>
      <c r="CN37" s="172"/>
      <c r="CO37" s="353" t="str">
        <f t="shared" si="3"/>
        <v/>
      </c>
      <c r="CP37" s="353"/>
      <c r="CQ37" s="354" t="str">
        <f>IF('各会計、関係団体の財政状況及び健全化判断比率'!BS10="","",'各会計、関係団体の財政状況及び健全化判断比率'!BS10)</f>
        <v/>
      </c>
      <c r="CR37" s="354"/>
      <c r="CS37" s="354"/>
      <c r="CT37" s="354"/>
      <c r="CU37" s="354"/>
      <c r="CV37" s="354"/>
      <c r="CW37" s="354"/>
      <c r="CX37" s="354"/>
      <c r="CY37" s="354"/>
      <c r="CZ37" s="354"/>
      <c r="DA37" s="354"/>
      <c r="DB37" s="354"/>
      <c r="DC37" s="354"/>
      <c r="DD37" s="354"/>
      <c r="DE37" s="354"/>
      <c r="DG37" s="351" t="str">
        <f>IF('各会計、関係団体の財政状況及び健全化判断比率'!BR10="","",'各会計、関係団体の財政状況及び健全化判断比率'!BR10)</f>
        <v/>
      </c>
      <c r="DH37" s="351"/>
      <c r="DI37" s="199"/>
    </row>
    <row r="38" spans="1:113" ht="32.25" customHeight="1" x14ac:dyDescent="0.15">
      <c r="A38" s="172"/>
      <c r="B38" s="196"/>
      <c r="C38" s="353" t="str">
        <f t="shared" ref="C38:C43" si="5">IF(E38="","",C37+1)</f>
        <v/>
      </c>
      <c r="D38" s="353"/>
      <c r="E38" s="354" t="str">
        <f>IF('各会計、関係団体の財政状況及び健全化判断比率'!B11="","",'各会計、関係団体の財政状況及び健全化判断比率'!B11)</f>
        <v/>
      </c>
      <c r="F38" s="354"/>
      <c r="G38" s="354"/>
      <c r="H38" s="354"/>
      <c r="I38" s="354"/>
      <c r="J38" s="354"/>
      <c r="K38" s="354"/>
      <c r="L38" s="354"/>
      <c r="M38" s="354"/>
      <c r="N38" s="354"/>
      <c r="O38" s="354"/>
      <c r="P38" s="354"/>
      <c r="Q38" s="354"/>
      <c r="R38" s="354"/>
      <c r="S38" s="354"/>
      <c r="T38" s="172"/>
      <c r="U38" s="353" t="str">
        <f t="shared" si="4"/>
        <v/>
      </c>
      <c r="V38" s="353"/>
      <c r="W38" s="354"/>
      <c r="X38" s="354"/>
      <c r="Y38" s="354"/>
      <c r="Z38" s="354"/>
      <c r="AA38" s="354"/>
      <c r="AB38" s="354"/>
      <c r="AC38" s="354"/>
      <c r="AD38" s="354"/>
      <c r="AE38" s="354"/>
      <c r="AF38" s="354"/>
      <c r="AG38" s="354"/>
      <c r="AH38" s="354"/>
      <c r="AI38" s="354"/>
      <c r="AJ38" s="354"/>
      <c r="AK38" s="354"/>
      <c r="AL38" s="172"/>
      <c r="AM38" s="353" t="str">
        <f t="shared" si="0"/>
        <v/>
      </c>
      <c r="AN38" s="353"/>
      <c r="AO38" s="354"/>
      <c r="AP38" s="354"/>
      <c r="AQ38" s="354"/>
      <c r="AR38" s="354"/>
      <c r="AS38" s="354"/>
      <c r="AT38" s="354"/>
      <c r="AU38" s="354"/>
      <c r="AV38" s="354"/>
      <c r="AW38" s="354"/>
      <c r="AX38" s="354"/>
      <c r="AY38" s="354"/>
      <c r="AZ38" s="354"/>
      <c r="BA38" s="354"/>
      <c r="BB38" s="354"/>
      <c r="BC38" s="354"/>
      <c r="BD38" s="172"/>
      <c r="BE38" s="353" t="str">
        <f t="shared" si="1"/>
        <v/>
      </c>
      <c r="BF38" s="353"/>
      <c r="BG38" s="354"/>
      <c r="BH38" s="354"/>
      <c r="BI38" s="354"/>
      <c r="BJ38" s="354"/>
      <c r="BK38" s="354"/>
      <c r="BL38" s="354"/>
      <c r="BM38" s="354"/>
      <c r="BN38" s="354"/>
      <c r="BO38" s="354"/>
      <c r="BP38" s="354"/>
      <c r="BQ38" s="354"/>
      <c r="BR38" s="354"/>
      <c r="BS38" s="354"/>
      <c r="BT38" s="354"/>
      <c r="BU38" s="354"/>
      <c r="BV38" s="172"/>
      <c r="BW38" s="353">
        <f t="shared" si="2"/>
        <v>12</v>
      </c>
      <c r="BX38" s="353"/>
      <c r="BY38" s="354" t="str">
        <f>IF('各会計、関係団体の財政状況及び健全化判断比率'!B72="","",'各会計、関係団体の財政状況及び健全化判断比率'!B72)</f>
        <v>東葛中部地区総合開発事務組合（一般会計）</v>
      </c>
      <c r="BZ38" s="354"/>
      <c r="CA38" s="354"/>
      <c r="CB38" s="354"/>
      <c r="CC38" s="354"/>
      <c r="CD38" s="354"/>
      <c r="CE38" s="354"/>
      <c r="CF38" s="354"/>
      <c r="CG38" s="354"/>
      <c r="CH38" s="354"/>
      <c r="CI38" s="354"/>
      <c r="CJ38" s="354"/>
      <c r="CK38" s="354"/>
      <c r="CL38" s="354"/>
      <c r="CM38" s="354"/>
      <c r="CN38" s="172"/>
      <c r="CO38" s="353" t="str">
        <f t="shared" si="3"/>
        <v/>
      </c>
      <c r="CP38" s="353"/>
      <c r="CQ38" s="354" t="str">
        <f>IF('各会計、関係団体の財政状況及び健全化判断比率'!BS11="","",'各会計、関係団体の財政状況及び健全化判断比率'!BS11)</f>
        <v/>
      </c>
      <c r="CR38" s="354"/>
      <c r="CS38" s="354"/>
      <c r="CT38" s="354"/>
      <c r="CU38" s="354"/>
      <c r="CV38" s="354"/>
      <c r="CW38" s="354"/>
      <c r="CX38" s="354"/>
      <c r="CY38" s="354"/>
      <c r="CZ38" s="354"/>
      <c r="DA38" s="354"/>
      <c r="DB38" s="354"/>
      <c r="DC38" s="354"/>
      <c r="DD38" s="354"/>
      <c r="DE38" s="354"/>
      <c r="DG38" s="351" t="str">
        <f>IF('各会計、関係団体の財政状況及び健全化判断比率'!BR11="","",'各会計、関係団体の財政状況及び健全化判断比率'!BR11)</f>
        <v/>
      </c>
      <c r="DH38" s="351"/>
      <c r="DI38" s="199"/>
    </row>
    <row r="39" spans="1:113" ht="32.25" customHeight="1" x14ac:dyDescent="0.15">
      <c r="A39" s="172"/>
      <c r="B39" s="196"/>
      <c r="C39" s="353" t="str">
        <f t="shared" si="5"/>
        <v/>
      </c>
      <c r="D39" s="353"/>
      <c r="E39" s="354" t="str">
        <f>IF('各会計、関係団体の財政状況及び健全化判断比率'!B12="","",'各会計、関係団体の財政状況及び健全化判断比率'!B12)</f>
        <v/>
      </c>
      <c r="F39" s="354"/>
      <c r="G39" s="354"/>
      <c r="H39" s="354"/>
      <c r="I39" s="354"/>
      <c r="J39" s="354"/>
      <c r="K39" s="354"/>
      <c r="L39" s="354"/>
      <c r="M39" s="354"/>
      <c r="N39" s="354"/>
      <c r="O39" s="354"/>
      <c r="P39" s="354"/>
      <c r="Q39" s="354"/>
      <c r="R39" s="354"/>
      <c r="S39" s="354"/>
      <c r="T39" s="172"/>
      <c r="U39" s="353" t="str">
        <f t="shared" si="4"/>
        <v/>
      </c>
      <c r="V39" s="353"/>
      <c r="W39" s="354"/>
      <c r="X39" s="354"/>
      <c r="Y39" s="354"/>
      <c r="Z39" s="354"/>
      <c r="AA39" s="354"/>
      <c r="AB39" s="354"/>
      <c r="AC39" s="354"/>
      <c r="AD39" s="354"/>
      <c r="AE39" s="354"/>
      <c r="AF39" s="354"/>
      <c r="AG39" s="354"/>
      <c r="AH39" s="354"/>
      <c r="AI39" s="354"/>
      <c r="AJ39" s="354"/>
      <c r="AK39" s="354"/>
      <c r="AL39" s="172"/>
      <c r="AM39" s="353" t="str">
        <f t="shared" si="0"/>
        <v/>
      </c>
      <c r="AN39" s="353"/>
      <c r="AO39" s="354"/>
      <c r="AP39" s="354"/>
      <c r="AQ39" s="354"/>
      <c r="AR39" s="354"/>
      <c r="AS39" s="354"/>
      <c r="AT39" s="354"/>
      <c r="AU39" s="354"/>
      <c r="AV39" s="354"/>
      <c r="AW39" s="354"/>
      <c r="AX39" s="354"/>
      <c r="AY39" s="354"/>
      <c r="AZ39" s="354"/>
      <c r="BA39" s="354"/>
      <c r="BB39" s="354"/>
      <c r="BC39" s="354"/>
      <c r="BD39" s="172"/>
      <c r="BE39" s="353" t="str">
        <f t="shared" si="1"/>
        <v/>
      </c>
      <c r="BF39" s="353"/>
      <c r="BG39" s="354"/>
      <c r="BH39" s="354"/>
      <c r="BI39" s="354"/>
      <c r="BJ39" s="354"/>
      <c r="BK39" s="354"/>
      <c r="BL39" s="354"/>
      <c r="BM39" s="354"/>
      <c r="BN39" s="354"/>
      <c r="BO39" s="354"/>
      <c r="BP39" s="354"/>
      <c r="BQ39" s="354"/>
      <c r="BR39" s="354"/>
      <c r="BS39" s="354"/>
      <c r="BT39" s="354"/>
      <c r="BU39" s="354"/>
      <c r="BV39" s="172"/>
      <c r="BW39" s="353">
        <f t="shared" si="2"/>
        <v>13</v>
      </c>
      <c r="BX39" s="353"/>
      <c r="BY39" s="354" t="str">
        <f>IF('各会計、関係団体の財政状況及び健全化判断比率'!B73="","",'各会計、関係団体の財政状況及び健全化判断比率'!B73)</f>
        <v>北千葉広域水道企業団（水道用水供給事業会計）</v>
      </c>
      <c r="BZ39" s="354"/>
      <c r="CA39" s="354"/>
      <c r="CB39" s="354"/>
      <c r="CC39" s="354"/>
      <c r="CD39" s="354"/>
      <c r="CE39" s="354"/>
      <c r="CF39" s="354"/>
      <c r="CG39" s="354"/>
      <c r="CH39" s="354"/>
      <c r="CI39" s="354"/>
      <c r="CJ39" s="354"/>
      <c r="CK39" s="354"/>
      <c r="CL39" s="354"/>
      <c r="CM39" s="354"/>
      <c r="CN39" s="172"/>
      <c r="CO39" s="353" t="str">
        <f t="shared" si="3"/>
        <v/>
      </c>
      <c r="CP39" s="353"/>
      <c r="CQ39" s="354" t="str">
        <f>IF('各会計、関係団体の財政状況及び健全化判断比率'!BS12="","",'各会計、関係団体の財政状況及び健全化判断比率'!BS12)</f>
        <v/>
      </c>
      <c r="CR39" s="354"/>
      <c r="CS39" s="354"/>
      <c r="CT39" s="354"/>
      <c r="CU39" s="354"/>
      <c r="CV39" s="354"/>
      <c r="CW39" s="354"/>
      <c r="CX39" s="354"/>
      <c r="CY39" s="354"/>
      <c r="CZ39" s="354"/>
      <c r="DA39" s="354"/>
      <c r="DB39" s="354"/>
      <c r="DC39" s="354"/>
      <c r="DD39" s="354"/>
      <c r="DE39" s="354"/>
      <c r="DG39" s="351" t="str">
        <f>IF('各会計、関係団体の財政状況及び健全化判断比率'!BR12="","",'各会計、関係団体の財政状況及び健全化判断比率'!BR12)</f>
        <v/>
      </c>
      <c r="DH39" s="351"/>
      <c r="DI39" s="199"/>
    </row>
    <row r="40" spans="1:113" ht="32.25" customHeight="1" x14ac:dyDescent="0.15">
      <c r="A40" s="172"/>
      <c r="B40" s="196"/>
      <c r="C40" s="353" t="str">
        <f t="shared" si="5"/>
        <v/>
      </c>
      <c r="D40" s="353"/>
      <c r="E40" s="354" t="str">
        <f>IF('各会計、関係団体の財政状況及び健全化判断比率'!B13="","",'各会計、関係団体の財政状況及び健全化判断比率'!B13)</f>
        <v/>
      </c>
      <c r="F40" s="354"/>
      <c r="G40" s="354"/>
      <c r="H40" s="354"/>
      <c r="I40" s="354"/>
      <c r="J40" s="354"/>
      <c r="K40" s="354"/>
      <c r="L40" s="354"/>
      <c r="M40" s="354"/>
      <c r="N40" s="354"/>
      <c r="O40" s="354"/>
      <c r="P40" s="354"/>
      <c r="Q40" s="354"/>
      <c r="R40" s="354"/>
      <c r="S40" s="354"/>
      <c r="T40" s="172"/>
      <c r="U40" s="353" t="str">
        <f t="shared" si="4"/>
        <v/>
      </c>
      <c r="V40" s="353"/>
      <c r="W40" s="354"/>
      <c r="X40" s="354"/>
      <c r="Y40" s="354"/>
      <c r="Z40" s="354"/>
      <c r="AA40" s="354"/>
      <c r="AB40" s="354"/>
      <c r="AC40" s="354"/>
      <c r="AD40" s="354"/>
      <c r="AE40" s="354"/>
      <c r="AF40" s="354"/>
      <c r="AG40" s="354"/>
      <c r="AH40" s="354"/>
      <c r="AI40" s="354"/>
      <c r="AJ40" s="354"/>
      <c r="AK40" s="354"/>
      <c r="AL40" s="172"/>
      <c r="AM40" s="353" t="str">
        <f t="shared" si="0"/>
        <v/>
      </c>
      <c r="AN40" s="353"/>
      <c r="AO40" s="354"/>
      <c r="AP40" s="354"/>
      <c r="AQ40" s="354"/>
      <c r="AR40" s="354"/>
      <c r="AS40" s="354"/>
      <c r="AT40" s="354"/>
      <c r="AU40" s="354"/>
      <c r="AV40" s="354"/>
      <c r="AW40" s="354"/>
      <c r="AX40" s="354"/>
      <c r="AY40" s="354"/>
      <c r="AZ40" s="354"/>
      <c r="BA40" s="354"/>
      <c r="BB40" s="354"/>
      <c r="BC40" s="354"/>
      <c r="BD40" s="172"/>
      <c r="BE40" s="353" t="str">
        <f t="shared" si="1"/>
        <v/>
      </c>
      <c r="BF40" s="353"/>
      <c r="BG40" s="354"/>
      <c r="BH40" s="354"/>
      <c r="BI40" s="354"/>
      <c r="BJ40" s="354"/>
      <c r="BK40" s="354"/>
      <c r="BL40" s="354"/>
      <c r="BM40" s="354"/>
      <c r="BN40" s="354"/>
      <c r="BO40" s="354"/>
      <c r="BP40" s="354"/>
      <c r="BQ40" s="354"/>
      <c r="BR40" s="354"/>
      <c r="BS40" s="354"/>
      <c r="BT40" s="354"/>
      <c r="BU40" s="354"/>
      <c r="BV40" s="172"/>
      <c r="BW40" s="353">
        <f t="shared" si="2"/>
        <v>14</v>
      </c>
      <c r="BX40" s="353"/>
      <c r="BY40" s="354" t="str">
        <f>IF('各会計、関係団体の財政状況及び健全化判断比率'!B74="","",'各会計、関係団体の財政状況及び健全化判断比率'!B74)</f>
        <v>千葉県後期高齢者医療広域連合（一般会計）</v>
      </c>
      <c r="BZ40" s="354"/>
      <c r="CA40" s="354"/>
      <c r="CB40" s="354"/>
      <c r="CC40" s="354"/>
      <c r="CD40" s="354"/>
      <c r="CE40" s="354"/>
      <c r="CF40" s="354"/>
      <c r="CG40" s="354"/>
      <c r="CH40" s="354"/>
      <c r="CI40" s="354"/>
      <c r="CJ40" s="354"/>
      <c r="CK40" s="354"/>
      <c r="CL40" s="354"/>
      <c r="CM40" s="354"/>
      <c r="CN40" s="172"/>
      <c r="CO40" s="353" t="str">
        <f t="shared" si="3"/>
        <v/>
      </c>
      <c r="CP40" s="353"/>
      <c r="CQ40" s="354" t="str">
        <f>IF('各会計、関係団体の財政状況及び健全化判断比率'!BS13="","",'各会計、関係団体の財政状況及び健全化判断比率'!BS13)</f>
        <v/>
      </c>
      <c r="CR40" s="354"/>
      <c r="CS40" s="354"/>
      <c r="CT40" s="354"/>
      <c r="CU40" s="354"/>
      <c r="CV40" s="354"/>
      <c r="CW40" s="354"/>
      <c r="CX40" s="354"/>
      <c r="CY40" s="354"/>
      <c r="CZ40" s="354"/>
      <c r="DA40" s="354"/>
      <c r="DB40" s="354"/>
      <c r="DC40" s="354"/>
      <c r="DD40" s="354"/>
      <c r="DE40" s="354"/>
      <c r="DG40" s="351" t="str">
        <f>IF('各会計、関係団体の財政状況及び健全化判断比率'!BR13="","",'各会計、関係団体の財政状況及び健全化判断比率'!BR13)</f>
        <v/>
      </c>
      <c r="DH40" s="351"/>
      <c r="DI40" s="199"/>
    </row>
    <row r="41" spans="1:113" ht="32.25" customHeight="1" x14ac:dyDescent="0.15">
      <c r="A41" s="172"/>
      <c r="B41" s="196"/>
      <c r="C41" s="353" t="str">
        <f t="shared" si="5"/>
        <v/>
      </c>
      <c r="D41" s="353"/>
      <c r="E41" s="354" t="str">
        <f>IF('各会計、関係団体の財政状況及び健全化判断比率'!B14="","",'各会計、関係団体の財政状況及び健全化判断比率'!B14)</f>
        <v/>
      </c>
      <c r="F41" s="354"/>
      <c r="G41" s="354"/>
      <c r="H41" s="354"/>
      <c r="I41" s="354"/>
      <c r="J41" s="354"/>
      <c r="K41" s="354"/>
      <c r="L41" s="354"/>
      <c r="M41" s="354"/>
      <c r="N41" s="354"/>
      <c r="O41" s="354"/>
      <c r="P41" s="354"/>
      <c r="Q41" s="354"/>
      <c r="R41" s="354"/>
      <c r="S41" s="354"/>
      <c r="T41" s="172"/>
      <c r="U41" s="353" t="str">
        <f t="shared" si="4"/>
        <v/>
      </c>
      <c r="V41" s="353"/>
      <c r="W41" s="354"/>
      <c r="X41" s="354"/>
      <c r="Y41" s="354"/>
      <c r="Z41" s="354"/>
      <c r="AA41" s="354"/>
      <c r="AB41" s="354"/>
      <c r="AC41" s="354"/>
      <c r="AD41" s="354"/>
      <c r="AE41" s="354"/>
      <c r="AF41" s="354"/>
      <c r="AG41" s="354"/>
      <c r="AH41" s="354"/>
      <c r="AI41" s="354"/>
      <c r="AJ41" s="354"/>
      <c r="AK41" s="354"/>
      <c r="AL41" s="172"/>
      <c r="AM41" s="353" t="str">
        <f t="shared" si="0"/>
        <v/>
      </c>
      <c r="AN41" s="353"/>
      <c r="AO41" s="354"/>
      <c r="AP41" s="354"/>
      <c r="AQ41" s="354"/>
      <c r="AR41" s="354"/>
      <c r="AS41" s="354"/>
      <c r="AT41" s="354"/>
      <c r="AU41" s="354"/>
      <c r="AV41" s="354"/>
      <c r="AW41" s="354"/>
      <c r="AX41" s="354"/>
      <c r="AY41" s="354"/>
      <c r="AZ41" s="354"/>
      <c r="BA41" s="354"/>
      <c r="BB41" s="354"/>
      <c r="BC41" s="354"/>
      <c r="BD41" s="172"/>
      <c r="BE41" s="353" t="str">
        <f t="shared" si="1"/>
        <v/>
      </c>
      <c r="BF41" s="353"/>
      <c r="BG41" s="354"/>
      <c r="BH41" s="354"/>
      <c r="BI41" s="354"/>
      <c r="BJ41" s="354"/>
      <c r="BK41" s="354"/>
      <c r="BL41" s="354"/>
      <c r="BM41" s="354"/>
      <c r="BN41" s="354"/>
      <c r="BO41" s="354"/>
      <c r="BP41" s="354"/>
      <c r="BQ41" s="354"/>
      <c r="BR41" s="354"/>
      <c r="BS41" s="354"/>
      <c r="BT41" s="354"/>
      <c r="BU41" s="354"/>
      <c r="BV41" s="172"/>
      <c r="BW41" s="353">
        <f t="shared" si="2"/>
        <v>15</v>
      </c>
      <c r="BX41" s="353"/>
      <c r="BY41" s="354" t="str">
        <f>IF('各会計、関係団体の財政状況及び健全化判断比率'!B75="","",'各会計、関係団体の財政状況及び健全化判断比率'!B75)</f>
        <v>千葉県後期高齢者医療広域連合（後期高齢者医療特別会計）</v>
      </c>
      <c r="BZ41" s="354"/>
      <c r="CA41" s="354"/>
      <c r="CB41" s="354"/>
      <c r="CC41" s="354"/>
      <c r="CD41" s="354"/>
      <c r="CE41" s="354"/>
      <c r="CF41" s="354"/>
      <c r="CG41" s="354"/>
      <c r="CH41" s="354"/>
      <c r="CI41" s="354"/>
      <c r="CJ41" s="354"/>
      <c r="CK41" s="354"/>
      <c r="CL41" s="354"/>
      <c r="CM41" s="354"/>
      <c r="CN41" s="172"/>
      <c r="CO41" s="353" t="str">
        <f t="shared" si="3"/>
        <v/>
      </c>
      <c r="CP41" s="353"/>
      <c r="CQ41" s="354" t="str">
        <f>IF('各会計、関係団体の財政状況及び健全化判断比率'!BS14="","",'各会計、関係団体の財政状況及び健全化判断比率'!BS14)</f>
        <v/>
      </c>
      <c r="CR41" s="354"/>
      <c r="CS41" s="354"/>
      <c r="CT41" s="354"/>
      <c r="CU41" s="354"/>
      <c r="CV41" s="354"/>
      <c r="CW41" s="354"/>
      <c r="CX41" s="354"/>
      <c r="CY41" s="354"/>
      <c r="CZ41" s="354"/>
      <c r="DA41" s="354"/>
      <c r="DB41" s="354"/>
      <c r="DC41" s="354"/>
      <c r="DD41" s="354"/>
      <c r="DE41" s="354"/>
      <c r="DG41" s="351" t="str">
        <f>IF('各会計、関係団体の財政状況及び健全化判断比率'!BR14="","",'各会計、関係団体の財政状況及び健全化判断比率'!BR14)</f>
        <v/>
      </c>
      <c r="DH41" s="351"/>
      <c r="DI41" s="199"/>
    </row>
    <row r="42" spans="1:113" ht="32.25" customHeight="1" x14ac:dyDescent="0.15">
      <c r="B42" s="196"/>
      <c r="C42" s="353" t="str">
        <f t="shared" si="5"/>
        <v/>
      </c>
      <c r="D42" s="353"/>
      <c r="E42" s="354" t="str">
        <f>IF('各会計、関係団体の財政状況及び健全化判断比率'!B15="","",'各会計、関係団体の財政状況及び健全化判断比率'!B15)</f>
        <v/>
      </c>
      <c r="F42" s="354"/>
      <c r="G42" s="354"/>
      <c r="H42" s="354"/>
      <c r="I42" s="354"/>
      <c r="J42" s="354"/>
      <c r="K42" s="354"/>
      <c r="L42" s="354"/>
      <c r="M42" s="354"/>
      <c r="N42" s="354"/>
      <c r="O42" s="354"/>
      <c r="P42" s="354"/>
      <c r="Q42" s="354"/>
      <c r="R42" s="354"/>
      <c r="S42" s="354"/>
      <c r="T42" s="172"/>
      <c r="U42" s="353" t="str">
        <f t="shared" si="4"/>
        <v/>
      </c>
      <c r="V42" s="353"/>
      <c r="W42" s="354"/>
      <c r="X42" s="354"/>
      <c r="Y42" s="354"/>
      <c r="Z42" s="354"/>
      <c r="AA42" s="354"/>
      <c r="AB42" s="354"/>
      <c r="AC42" s="354"/>
      <c r="AD42" s="354"/>
      <c r="AE42" s="354"/>
      <c r="AF42" s="354"/>
      <c r="AG42" s="354"/>
      <c r="AH42" s="354"/>
      <c r="AI42" s="354"/>
      <c r="AJ42" s="354"/>
      <c r="AK42" s="354"/>
      <c r="AL42" s="172"/>
      <c r="AM42" s="353" t="str">
        <f t="shared" si="0"/>
        <v/>
      </c>
      <c r="AN42" s="353"/>
      <c r="AO42" s="354"/>
      <c r="AP42" s="354"/>
      <c r="AQ42" s="354"/>
      <c r="AR42" s="354"/>
      <c r="AS42" s="354"/>
      <c r="AT42" s="354"/>
      <c r="AU42" s="354"/>
      <c r="AV42" s="354"/>
      <c r="AW42" s="354"/>
      <c r="AX42" s="354"/>
      <c r="AY42" s="354"/>
      <c r="AZ42" s="354"/>
      <c r="BA42" s="354"/>
      <c r="BB42" s="354"/>
      <c r="BC42" s="354"/>
      <c r="BD42" s="172"/>
      <c r="BE42" s="353" t="str">
        <f t="shared" si="1"/>
        <v/>
      </c>
      <c r="BF42" s="353"/>
      <c r="BG42" s="354"/>
      <c r="BH42" s="354"/>
      <c r="BI42" s="354"/>
      <c r="BJ42" s="354"/>
      <c r="BK42" s="354"/>
      <c r="BL42" s="354"/>
      <c r="BM42" s="354"/>
      <c r="BN42" s="354"/>
      <c r="BO42" s="354"/>
      <c r="BP42" s="354"/>
      <c r="BQ42" s="354"/>
      <c r="BR42" s="354"/>
      <c r="BS42" s="354"/>
      <c r="BT42" s="354"/>
      <c r="BU42" s="354"/>
      <c r="BV42" s="172"/>
      <c r="BW42" s="353" t="str">
        <f t="shared" si="2"/>
        <v/>
      </c>
      <c r="BX42" s="353"/>
      <c r="BY42" s="354" t="str">
        <f>IF('各会計、関係団体の財政状況及び健全化判断比率'!B76="","",'各会計、関係団体の財政状況及び健全化判断比率'!B76)</f>
        <v/>
      </c>
      <c r="BZ42" s="354"/>
      <c r="CA42" s="354"/>
      <c r="CB42" s="354"/>
      <c r="CC42" s="354"/>
      <c r="CD42" s="354"/>
      <c r="CE42" s="354"/>
      <c r="CF42" s="354"/>
      <c r="CG42" s="354"/>
      <c r="CH42" s="354"/>
      <c r="CI42" s="354"/>
      <c r="CJ42" s="354"/>
      <c r="CK42" s="354"/>
      <c r="CL42" s="354"/>
      <c r="CM42" s="354"/>
      <c r="CN42" s="172"/>
      <c r="CO42" s="353" t="str">
        <f t="shared" si="3"/>
        <v/>
      </c>
      <c r="CP42" s="353"/>
      <c r="CQ42" s="354" t="str">
        <f>IF('各会計、関係団体の財政状況及び健全化判断比率'!BS15="","",'各会計、関係団体の財政状況及び健全化判断比率'!BS15)</f>
        <v/>
      </c>
      <c r="CR42" s="354"/>
      <c r="CS42" s="354"/>
      <c r="CT42" s="354"/>
      <c r="CU42" s="354"/>
      <c r="CV42" s="354"/>
      <c r="CW42" s="354"/>
      <c r="CX42" s="354"/>
      <c r="CY42" s="354"/>
      <c r="CZ42" s="354"/>
      <c r="DA42" s="354"/>
      <c r="DB42" s="354"/>
      <c r="DC42" s="354"/>
      <c r="DD42" s="354"/>
      <c r="DE42" s="354"/>
      <c r="DG42" s="351" t="str">
        <f>IF('各会計、関係団体の財政状況及び健全化判断比率'!BR15="","",'各会計、関係団体の財政状況及び健全化判断比率'!BR15)</f>
        <v/>
      </c>
      <c r="DH42" s="351"/>
      <c r="DI42" s="199"/>
    </row>
    <row r="43" spans="1:113" ht="32.25" customHeight="1" x14ac:dyDescent="0.15">
      <c r="B43" s="196"/>
      <c r="C43" s="353" t="str">
        <f t="shared" si="5"/>
        <v/>
      </c>
      <c r="D43" s="353"/>
      <c r="E43" s="354" t="str">
        <f>IF('各会計、関係団体の財政状況及び健全化判断比率'!B16="","",'各会計、関係団体の財政状況及び健全化判断比率'!B16)</f>
        <v/>
      </c>
      <c r="F43" s="354"/>
      <c r="G43" s="354"/>
      <c r="H43" s="354"/>
      <c r="I43" s="354"/>
      <c r="J43" s="354"/>
      <c r="K43" s="354"/>
      <c r="L43" s="354"/>
      <c r="M43" s="354"/>
      <c r="N43" s="354"/>
      <c r="O43" s="354"/>
      <c r="P43" s="354"/>
      <c r="Q43" s="354"/>
      <c r="R43" s="354"/>
      <c r="S43" s="354"/>
      <c r="T43" s="172"/>
      <c r="U43" s="353" t="str">
        <f t="shared" si="4"/>
        <v/>
      </c>
      <c r="V43" s="353"/>
      <c r="W43" s="354"/>
      <c r="X43" s="354"/>
      <c r="Y43" s="354"/>
      <c r="Z43" s="354"/>
      <c r="AA43" s="354"/>
      <c r="AB43" s="354"/>
      <c r="AC43" s="354"/>
      <c r="AD43" s="354"/>
      <c r="AE43" s="354"/>
      <c r="AF43" s="354"/>
      <c r="AG43" s="354"/>
      <c r="AH43" s="354"/>
      <c r="AI43" s="354"/>
      <c r="AJ43" s="354"/>
      <c r="AK43" s="354"/>
      <c r="AL43" s="172"/>
      <c r="AM43" s="353" t="str">
        <f t="shared" si="0"/>
        <v/>
      </c>
      <c r="AN43" s="353"/>
      <c r="AO43" s="354"/>
      <c r="AP43" s="354"/>
      <c r="AQ43" s="354"/>
      <c r="AR43" s="354"/>
      <c r="AS43" s="354"/>
      <c r="AT43" s="354"/>
      <c r="AU43" s="354"/>
      <c r="AV43" s="354"/>
      <c r="AW43" s="354"/>
      <c r="AX43" s="354"/>
      <c r="AY43" s="354"/>
      <c r="AZ43" s="354"/>
      <c r="BA43" s="354"/>
      <c r="BB43" s="354"/>
      <c r="BC43" s="354"/>
      <c r="BD43" s="172"/>
      <c r="BE43" s="353" t="str">
        <f t="shared" si="1"/>
        <v/>
      </c>
      <c r="BF43" s="353"/>
      <c r="BG43" s="354"/>
      <c r="BH43" s="354"/>
      <c r="BI43" s="354"/>
      <c r="BJ43" s="354"/>
      <c r="BK43" s="354"/>
      <c r="BL43" s="354"/>
      <c r="BM43" s="354"/>
      <c r="BN43" s="354"/>
      <c r="BO43" s="354"/>
      <c r="BP43" s="354"/>
      <c r="BQ43" s="354"/>
      <c r="BR43" s="354"/>
      <c r="BS43" s="354"/>
      <c r="BT43" s="354"/>
      <c r="BU43" s="354"/>
      <c r="BV43" s="172"/>
      <c r="BW43" s="353" t="str">
        <f t="shared" si="2"/>
        <v/>
      </c>
      <c r="BX43" s="353"/>
      <c r="BY43" s="354" t="str">
        <f>IF('各会計、関係団体の財政状況及び健全化判断比率'!B77="","",'各会計、関係団体の財政状況及び健全化判断比率'!B77)</f>
        <v/>
      </c>
      <c r="BZ43" s="354"/>
      <c r="CA43" s="354"/>
      <c r="CB43" s="354"/>
      <c r="CC43" s="354"/>
      <c r="CD43" s="354"/>
      <c r="CE43" s="354"/>
      <c r="CF43" s="354"/>
      <c r="CG43" s="354"/>
      <c r="CH43" s="354"/>
      <c r="CI43" s="354"/>
      <c r="CJ43" s="354"/>
      <c r="CK43" s="354"/>
      <c r="CL43" s="354"/>
      <c r="CM43" s="354"/>
      <c r="CN43" s="172"/>
      <c r="CO43" s="353" t="str">
        <f t="shared" si="3"/>
        <v/>
      </c>
      <c r="CP43" s="353"/>
      <c r="CQ43" s="354" t="str">
        <f>IF('各会計、関係団体の財政状況及び健全化判断比率'!BS16="","",'各会計、関係団体の財政状況及び健全化判断比率'!BS16)</f>
        <v/>
      </c>
      <c r="CR43" s="354"/>
      <c r="CS43" s="354"/>
      <c r="CT43" s="354"/>
      <c r="CU43" s="354"/>
      <c r="CV43" s="354"/>
      <c r="CW43" s="354"/>
      <c r="CX43" s="354"/>
      <c r="CY43" s="354"/>
      <c r="CZ43" s="354"/>
      <c r="DA43" s="354"/>
      <c r="DB43" s="354"/>
      <c r="DC43" s="354"/>
      <c r="DD43" s="354"/>
      <c r="DE43" s="354"/>
      <c r="DG43" s="351" t="str">
        <f>IF('各会計、関係団体の財政状況及び健全化判断比率'!BR16="","",'各会計、関係団体の財政状況及び健全化判断比率'!BR16)</f>
        <v/>
      </c>
      <c r="DH43" s="351"/>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50" t="s">
        <v>205</v>
      </c>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row>
    <row r="47" spans="1:113" x14ac:dyDescent="0.15">
      <c r="E47" s="350" t="s">
        <v>206</v>
      </c>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row>
    <row r="48" spans="1:113" x14ac:dyDescent="0.15">
      <c r="E48" s="350" t="s">
        <v>207</v>
      </c>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row>
    <row r="49" spans="5:113" x14ac:dyDescent="0.15">
      <c r="E49" s="352" t="s">
        <v>208</v>
      </c>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2"/>
      <c r="CO49" s="352"/>
      <c r="CP49" s="352"/>
      <c r="CQ49" s="352"/>
      <c r="CR49" s="352"/>
      <c r="CS49" s="352"/>
      <c r="CT49" s="352"/>
      <c r="CU49" s="352"/>
      <c r="CV49" s="352"/>
      <c r="CW49" s="352"/>
      <c r="CX49" s="352"/>
      <c r="CY49" s="352"/>
      <c r="CZ49" s="352"/>
      <c r="DA49" s="352"/>
      <c r="DB49" s="352"/>
      <c r="DC49" s="352"/>
      <c r="DD49" s="352"/>
      <c r="DE49" s="352"/>
      <c r="DF49" s="352"/>
      <c r="DG49" s="352"/>
      <c r="DH49" s="352"/>
      <c r="DI49" s="352"/>
    </row>
    <row r="50" spans="5:113" x14ac:dyDescent="0.15">
      <c r="E50" s="350" t="s">
        <v>209</v>
      </c>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row>
    <row r="51" spans="5:113" x14ac:dyDescent="0.15">
      <c r="E51" s="350" t="s">
        <v>210</v>
      </c>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row>
    <row r="52" spans="5:113" x14ac:dyDescent="0.15">
      <c r="E52" s="350" t="s">
        <v>211</v>
      </c>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row>
    <row r="53" spans="5:113" x14ac:dyDescent="0.15">
      <c r="E53" s="348" t="s">
        <v>604</v>
      </c>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4" t="s">
        <v>571</v>
      </c>
      <c r="D34" s="1134"/>
      <c r="E34" s="1135"/>
      <c r="F34" s="32">
        <v>17.579999999999998</v>
      </c>
      <c r="G34" s="33">
        <v>17.399999999999999</v>
      </c>
      <c r="H34" s="33">
        <v>16.989999999999998</v>
      </c>
      <c r="I34" s="33">
        <v>14.39</v>
      </c>
      <c r="J34" s="34">
        <v>11.2</v>
      </c>
      <c r="K34" s="22"/>
      <c r="L34" s="22"/>
      <c r="M34" s="22"/>
      <c r="N34" s="22"/>
      <c r="O34" s="22"/>
      <c r="P34" s="22"/>
    </row>
    <row r="35" spans="1:16" ht="39" customHeight="1" x14ac:dyDescent="0.15">
      <c r="A35" s="22"/>
      <c r="B35" s="35"/>
      <c r="C35" s="1130" t="s">
        <v>572</v>
      </c>
      <c r="D35" s="1130"/>
      <c r="E35" s="1131"/>
      <c r="F35" s="36">
        <v>6.95</v>
      </c>
      <c r="G35" s="37">
        <v>4.66</v>
      </c>
      <c r="H35" s="37">
        <v>6.48</v>
      </c>
      <c r="I35" s="37">
        <v>6.31</v>
      </c>
      <c r="J35" s="38">
        <v>8.4600000000000009</v>
      </c>
      <c r="K35" s="22"/>
      <c r="L35" s="22"/>
      <c r="M35" s="22"/>
      <c r="N35" s="22"/>
      <c r="O35" s="22"/>
      <c r="P35" s="22"/>
    </row>
    <row r="36" spans="1:16" ht="39" customHeight="1" x14ac:dyDescent="0.15">
      <c r="A36" s="22"/>
      <c r="B36" s="35"/>
      <c r="C36" s="1130" t="s">
        <v>573</v>
      </c>
      <c r="D36" s="1130"/>
      <c r="E36" s="1131"/>
      <c r="F36" s="36">
        <v>3.24</v>
      </c>
      <c r="G36" s="37">
        <v>4.32</v>
      </c>
      <c r="H36" s="37">
        <v>5.73</v>
      </c>
      <c r="I36" s="37">
        <v>5.16</v>
      </c>
      <c r="J36" s="38">
        <v>4.6900000000000004</v>
      </c>
      <c r="K36" s="22"/>
      <c r="L36" s="22"/>
      <c r="M36" s="22"/>
      <c r="N36" s="22"/>
      <c r="O36" s="22"/>
      <c r="P36" s="22"/>
    </row>
    <row r="37" spans="1:16" ht="39" customHeight="1" x14ac:dyDescent="0.15">
      <c r="A37" s="22"/>
      <c r="B37" s="35"/>
      <c r="C37" s="1130" t="s">
        <v>574</v>
      </c>
      <c r="D37" s="1130"/>
      <c r="E37" s="1131"/>
      <c r="F37" s="36">
        <v>0.74</v>
      </c>
      <c r="G37" s="37">
        <v>0.68</v>
      </c>
      <c r="H37" s="37">
        <v>0.56000000000000005</v>
      </c>
      <c r="I37" s="37">
        <v>0.97</v>
      </c>
      <c r="J37" s="38">
        <v>1.1000000000000001</v>
      </c>
      <c r="K37" s="22"/>
      <c r="L37" s="22"/>
      <c r="M37" s="22"/>
      <c r="N37" s="22"/>
      <c r="O37" s="22"/>
      <c r="P37" s="22"/>
    </row>
    <row r="38" spans="1:16" ht="39" customHeight="1" x14ac:dyDescent="0.15">
      <c r="A38" s="22"/>
      <c r="B38" s="35"/>
      <c r="C38" s="1130" t="s">
        <v>575</v>
      </c>
      <c r="D38" s="1130"/>
      <c r="E38" s="1131"/>
      <c r="F38" s="36">
        <v>1.69</v>
      </c>
      <c r="G38" s="37">
        <v>0.7</v>
      </c>
      <c r="H38" s="37">
        <v>0.23</v>
      </c>
      <c r="I38" s="37">
        <v>0.54</v>
      </c>
      <c r="J38" s="38">
        <v>0.48</v>
      </c>
      <c r="K38" s="22"/>
      <c r="L38" s="22"/>
      <c r="M38" s="22"/>
      <c r="N38" s="22"/>
      <c r="O38" s="22"/>
      <c r="P38" s="22"/>
    </row>
    <row r="39" spans="1:16" ht="39" customHeight="1" x14ac:dyDescent="0.15">
      <c r="A39" s="22"/>
      <c r="B39" s="35"/>
      <c r="C39" s="1130" t="s">
        <v>576</v>
      </c>
      <c r="D39" s="1130"/>
      <c r="E39" s="1131"/>
      <c r="F39" s="36">
        <v>0.16</v>
      </c>
      <c r="G39" s="37">
        <v>0.15</v>
      </c>
      <c r="H39" s="37">
        <v>0.24</v>
      </c>
      <c r="I39" s="37">
        <v>0.03</v>
      </c>
      <c r="J39" s="38">
        <v>0.01</v>
      </c>
      <c r="K39" s="22"/>
      <c r="L39" s="22"/>
      <c r="M39" s="22"/>
      <c r="N39" s="22"/>
      <c r="O39" s="22"/>
      <c r="P39" s="22"/>
    </row>
    <row r="40" spans="1:16" ht="39" customHeight="1" x14ac:dyDescent="0.15">
      <c r="A40" s="22"/>
      <c r="B40" s="35"/>
      <c r="C40" s="1130" t="s">
        <v>577</v>
      </c>
      <c r="D40" s="1130"/>
      <c r="E40" s="1131"/>
      <c r="F40" s="36">
        <v>0</v>
      </c>
      <c r="G40" s="37">
        <v>0</v>
      </c>
      <c r="H40" s="37">
        <v>0</v>
      </c>
      <c r="I40" s="37">
        <v>0</v>
      </c>
      <c r="J40" s="38">
        <v>0</v>
      </c>
      <c r="K40" s="22"/>
      <c r="L40" s="22"/>
      <c r="M40" s="22"/>
      <c r="N40" s="22"/>
      <c r="O40" s="22"/>
      <c r="P40" s="22"/>
    </row>
    <row r="41" spans="1:16" ht="39" customHeight="1" x14ac:dyDescent="0.15">
      <c r="A41" s="22"/>
      <c r="B41" s="35"/>
      <c r="C41" s="1130"/>
      <c r="D41" s="1130"/>
      <c r="E41" s="1131"/>
      <c r="F41" s="36"/>
      <c r="G41" s="37"/>
      <c r="H41" s="37"/>
      <c r="I41" s="37"/>
      <c r="J41" s="38"/>
      <c r="K41" s="22"/>
      <c r="L41" s="22"/>
      <c r="M41" s="22"/>
      <c r="N41" s="22"/>
      <c r="O41" s="22"/>
      <c r="P41" s="22"/>
    </row>
    <row r="42" spans="1:16" ht="39" customHeight="1" x14ac:dyDescent="0.15">
      <c r="A42" s="22"/>
      <c r="B42" s="39"/>
      <c r="C42" s="1130" t="s">
        <v>578</v>
      </c>
      <c r="D42" s="1130"/>
      <c r="E42" s="1131"/>
      <c r="F42" s="36" t="s">
        <v>524</v>
      </c>
      <c r="G42" s="37" t="s">
        <v>524</v>
      </c>
      <c r="H42" s="37" t="s">
        <v>524</v>
      </c>
      <c r="I42" s="37" t="s">
        <v>524</v>
      </c>
      <c r="J42" s="38" t="s">
        <v>524</v>
      </c>
      <c r="K42" s="22"/>
      <c r="L42" s="22"/>
      <c r="M42" s="22"/>
      <c r="N42" s="22"/>
      <c r="O42" s="22"/>
      <c r="P42" s="22"/>
    </row>
    <row r="43" spans="1:16" ht="39" customHeight="1" thickBot="1" x14ac:dyDescent="0.2">
      <c r="A43" s="22"/>
      <c r="B43" s="40"/>
      <c r="C43" s="1132" t="s">
        <v>579</v>
      </c>
      <c r="D43" s="1132"/>
      <c r="E43" s="1133"/>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a+U8Sdgz7KxP5nUconqyU4yh84zw4l0NUaLqMKd5e2XvGAhkU7hVgdCOQ1yyBqtXZCa+jxvzudEXMH9s6eWLA==" saltValue="bSHmG5fDxB7H2TCcOv/6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54" t="s">
        <v>11</v>
      </c>
      <c r="C45" s="1155"/>
      <c r="D45" s="56"/>
      <c r="E45" s="1160" t="s">
        <v>12</v>
      </c>
      <c r="F45" s="1160"/>
      <c r="G45" s="1160"/>
      <c r="H45" s="1160"/>
      <c r="I45" s="1160"/>
      <c r="J45" s="1161"/>
      <c r="K45" s="57">
        <v>4138</v>
      </c>
      <c r="L45" s="58">
        <v>3786</v>
      </c>
      <c r="M45" s="58">
        <v>3635</v>
      </c>
      <c r="N45" s="58">
        <v>3608</v>
      </c>
      <c r="O45" s="59">
        <v>3917</v>
      </c>
      <c r="P45" s="46"/>
      <c r="Q45" s="46"/>
      <c r="R45" s="46"/>
      <c r="S45" s="46"/>
      <c r="T45" s="46"/>
      <c r="U45" s="46"/>
    </row>
    <row r="46" spans="1:21" ht="30.75" customHeight="1" x14ac:dyDescent="0.15">
      <c r="A46" s="46"/>
      <c r="B46" s="1156"/>
      <c r="C46" s="1157"/>
      <c r="D46" s="60"/>
      <c r="E46" s="1138" t="s">
        <v>13</v>
      </c>
      <c r="F46" s="1138"/>
      <c r="G46" s="1138"/>
      <c r="H46" s="1138"/>
      <c r="I46" s="1138"/>
      <c r="J46" s="1139"/>
      <c r="K46" s="61" t="s">
        <v>524</v>
      </c>
      <c r="L46" s="62" t="s">
        <v>524</v>
      </c>
      <c r="M46" s="62" t="s">
        <v>524</v>
      </c>
      <c r="N46" s="62" t="s">
        <v>524</v>
      </c>
      <c r="O46" s="63" t="s">
        <v>524</v>
      </c>
      <c r="P46" s="46"/>
      <c r="Q46" s="46"/>
      <c r="R46" s="46"/>
      <c r="S46" s="46"/>
      <c r="T46" s="46"/>
      <c r="U46" s="46"/>
    </row>
    <row r="47" spans="1:21" ht="30.75" customHeight="1" x14ac:dyDescent="0.15">
      <c r="A47" s="46"/>
      <c r="B47" s="1156"/>
      <c r="C47" s="1157"/>
      <c r="D47" s="60"/>
      <c r="E47" s="1138" t="s">
        <v>14</v>
      </c>
      <c r="F47" s="1138"/>
      <c r="G47" s="1138"/>
      <c r="H47" s="1138"/>
      <c r="I47" s="1138"/>
      <c r="J47" s="1139"/>
      <c r="K47" s="61">
        <v>15</v>
      </c>
      <c r="L47" s="62">
        <v>15</v>
      </c>
      <c r="M47" s="62">
        <v>15</v>
      </c>
      <c r="N47" s="62">
        <v>15</v>
      </c>
      <c r="O47" s="63">
        <v>15</v>
      </c>
      <c r="P47" s="46"/>
      <c r="Q47" s="46"/>
      <c r="R47" s="46"/>
      <c r="S47" s="46"/>
      <c r="T47" s="46"/>
      <c r="U47" s="46"/>
    </row>
    <row r="48" spans="1:21" ht="30.75" customHeight="1" x14ac:dyDescent="0.15">
      <c r="A48" s="46"/>
      <c r="B48" s="1156"/>
      <c r="C48" s="1157"/>
      <c r="D48" s="60"/>
      <c r="E48" s="1138" t="s">
        <v>15</v>
      </c>
      <c r="F48" s="1138"/>
      <c r="G48" s="1138"/>
      <c r="H48" s="1138"/>
      <c r="I48" s="1138"/>
      <c r="J48" s="1139"/>
      <c r="K48" s="61">
        <v>637</v>
      </c>
      <c r="L48" s="62">
        <v>532</v>
      </c>
      <c r="M48" s="62">
        <v>679</v>
      </c>
      <c r="N48" s="62">
        <v>555</v>
      </c>
      <c r="O48" s="63">
        <v>550</v>
      </c>
      <c r="P48" s="46"/>
      <c r="Q48" s="46"/>
      <c r="R48" s="46"/>
      <c r="S48" s="46"/>
      <c r="T48" s="46"/>
      <c r="U48" s="46"/>
    </row>
    <row r="49" spans="1:21" ht="30.75" customHeight="1" x14ac:dyDescent="0.15">
      <c r="A49" s="46"/>
      <c r="B49" s="1156"/>
      <c r="C49" s="1157"/>
      <c r="D49" s="60"/>
      <c r="E49" s="1138" t="s">
        <v>16</v>
      </c>
      <c r="F49" s="1138"/>
      <c r="G49" s="1138"/>
      <c r="H49" s="1138"/>
      <c r="I49" s="1138"/>
      <c r="J49" s="1139"/>
      <c r="K49" s="61">
        <v>14</v>
      </c>
      <c r="L49" s="62">
        <v>18</v>
      </c>
      <c r="M49" s="62">
        <v>13</v>
      </c>
      <c r="N49" s="62">
        <v>18</v>
      </c>
      <c r="O49" s="63">
        <v>19</v>
      </c>
      <c r="P49" s="46"/>
      <c r="Q49" s="46"/>
      <c r="R49" s="46"/>
      <c r="S49" s="46"/>
      <c r="T49" s="46"/>
      <c r="U49" s="46"/>
    </row>
    <row r="50" spans="1:21" ht="30.75" customHeight="1" x14ac:dyDescent="0.15">
      <c r="A50" s="46"/>
      <c r="B50" s="1156"/>
      <c r="C50" s="1157"/>
      <c r="D50" s="60"/>
      <c r="E50" s="1138" t="s">
        <v>17</v>
      </c>
      <c r="F50" s="1138"/>
      <c r="G50" s="1138"/>
      <c r="H50" s="1138"/>
      <c r="I50" s="1138"/>
      <c r="J50" s="1139"/>
      <c r="K50" s="61">
        <v>34</v>
      </c>
      <c r="L50" s="62">
        <v>36</v>
      </c>
      <c r="M50" s="62">
        <v>38</v>
      </c>
      <c r="N50" s="62">
        <v>122</v>
      </c>
      <c r="O50" s="63">
        <v>176</v>
      </c>
      <c r="P50" s="46"/>
      <c r="Q50" s="46"/>
      <c r="R50" s="46"/>
      <c r="S50" s="46"/>
      <c r="T50" s="46"/>
      <c r="U50" s="46"/>
    </row>
    <row r="51" spans="1:21" ht="30.75" customHeight="1" x14ac:dyDescent="0.15">
      <c r="A51" s="46"/>
      <c r="B51" s="1158"/>
      <c r="C51" s="1159"/>
      <c r="D51" s="64"/>
      <c r="E51" s="1138" t="s">
        <v>18</v>
      </c>
      <c r="F51" s="1138"/>
      <c r="G51" s="1138"/>
      <c r="H51" s="1138"/>
      <c r="I51" s="1138"/>
      <c r="J51" s="1139"/>
      <c r="K51" s="61" t="s">
        <v>524</v>
      </c>
      <c r="L51" s="62" t="s">
        <v>524</v>
      </c>
      <c r="M51" s="62" t="s">
        <v>524</v>
      </c>
      <c r="N51" s="62" t="s">
        <v>524</v>
      </c>
      <c r="O51" s="63" t="s">
        <v>524</v>
      </c>
      <c r="P51" s="46"/>
      <c r="Q51" s="46"/>
      <c r="R51" s="46"/>
      <c r="S51" s="46"/>
      <c r="T51" s="46"/>
      <c r="U51" s="46"/>
    </row>
    <row r="52" spans="1:21" ht="30.75" customHeight="1" x14ac:dyDescent="0.15">
      <c r="A52" s="46"/>
      <c r="B52" s="1136" t="s">
        <v>19</v>
      </c>
      <c r="C52" s="1137"/>
      <c r="D52" s="64"/>
      <c r="E52" s="1138" t="s">
        <v>20</v>
      </c>
      <c r="F52" s="1138"/>
      <c r="G52" s="1138"/>
      <c r="H52" s="1138"/>
      <c r="I52" s="1138"/>
      <c r="J52" s="1139"/>
      <c r="K52" s="61">
        <v>4084</v>
      </c>
      <c r="L52" s="62">
        <v>3976</v>
      </c>
      <c r="M52" s="62">
        <v>4090</v>
      </c>
      <c r="N52" s="62">
        <v>4051</v>
      </c>
      <c r="O52" s="63">
        <v>4177</v>
      </c>
      <c r="P52" s="46"/>
      <c r="Q52" s="46"/>
      <c r="R52" s="46"/>
      <c r="S52" s="46"/>
      <c r="T52" s="46"/>
      <c r="U52" s="46"/>
    </row>
    <row r="53" spans="1:21" ht="30.75" customHeight="1" thickBot="1" x14ac:dyDescent="0.2">
      <c r="A53" s="46"/>
      <c r="B53" s="1140" t="s">
        <v>21</v>
      </c>
      <c r="C53" s="1141"/>
      <c r="D53" s="65"/>
      <c r="E53" s="1142" t="s">
        <v>22</v>
      </c>
      <c r="F53" s="1142"/>
      <c r="G53" s="1142"/>
      <c r="H53" s="1142"/>
      <c r="I53" s="1142"/>
      <c r="J53" s="1143"/>
      <c r="K53" s="66">
        <v>754</v>
      </c>
      <c r="L53" s="67">
        <v>411</v>
      </c>
      <c r="M53" s="67">
        <v>290</v>
      </c>
      <c r="N53" s="67">
        <v>267</v>
      </c>
      <c r="O53" s="68">
        <v>500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44" t="s">
        <v>25</v>
      </c>
      <c r="C57" s="1145"/>
      <c r="D57" s="1148" t="s">
        <v>26</v>
      </c>
      <c r="E57" s="1149"/>
      <c r="F57" s="1149"/>
      <c r="G57" s="1149"/>
      <c r="H57" s="1149"/>
      <c r="I57" s="1149"/>
      <c r="J57" s="1150"/>
      <c r="K57" s="81">
        <v>33</v>
      </c>
      <c r="L57" s="82">
        <v>33</v>
      </c>
      <c r="M57" s="82">
        <v>33</v>
      </c>
      <c r="N57" s="82">
        <v>33</v>
      </c>
      <c r="O57" s="83">
        <v>33</v>
      </c>
    </row>
    <row r="58" spans="1:21" ht="31.5" customHeight="1" thickBot="1" x14ac:dyDescent="0.2">
      <c r="B58" s="1146"/>
      <c r="C58" s="1147"/>
      <c r="D58" s="1151" t="s">
        <v>27</v>
      </c>
      <c r="E58" s="1152"/>
      <c r="F58" s="1152"/>
      <c r="G58" s="1152"/>
      <c r="H58" s="1152"/>
      <c r="I58" s="1152"/>
      <c r="J58" s="1153"/>
      <c r="K58" s="84">
        <v>202</v>
      </c>
      <c r="L58" s="85">
        <v>217</v>
      </c>
      <c r="M58" s="85">
        <v>232</v>
      </c>
      <c r="N58" s="85">
        <v>247</v>
      </c>
      <c r="O58" s="86">
        <v>262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XAmIPnhOjTP1Gqi/u0xqb6QJX0aTIVwrqCp2740PSviuSpB37wQwW+/3RBtreW9qPVxQJHeXGYPW9eJJzarfQ==" saltValue="EIvLD/EphJMGWl+85d2H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565</v>
      </c>
      <c r="J40" s="98" t="s">
        <v>566</v>
      </c>
      <c r="K40" s="98" t="s">
        <v>567</v>
      </c>
      <c r="L40" s="98" t="s">
        <v>568</v>
      </c>
      <c r="M40" s="99" t="s">
        <v>569</v>
      </c>
    </row>
    <row r="41" spans="2:13" ht="27.75" customHeight="1" x14ac:dyDescent="0.15">
      <c r="B41" s="1174" t="s">
        <v>30</v>
      </c>
      <c r="C41" s="1175"/>
      <c r="D41" s="100"/>
      <c r="E41" s="1176" t="s">
        <v>31</v>
      </c>
      <c r="F41" s="1176"/>
      <c r="G41" s="1176"/>
      <c r="H41" s="1177"/>
      <c r="I41" s="334">
        <v>48967</v>
      </c>
      <c r="J41" s="335">
        <v>50691</v>
      </c>
      <c r="K41" s="335">
        <v>52522</v>
      </c>
      <c r="L41" s="335">
        <v>55487</v>
      </c>
      <c r="M41" s="336">
        <v>60940</v>
      </c>
    </row>
    <row r="42" spans="2:13" ht="27.75" customHeight="1" x14ac:dyDescent="0.15">
      <c r="B42" s="1164"/>
      <c r="C42" s="1165"/>
      <c r="D42" s="101"/>
      <c r="E42" s="1168" t="s">
        <v>32</v>
      </c>
      <c r="F42" s="1168"/>
      <c r="G42" s="1168"/>
      <c r="H42" s="1169"/>
      <c r="I42" s="337">
        <v>2653</v>
      </c>
      <c r="J42" s="338">
        <v>2524</v>
      </c>
      <c r="K42" s="338">
        <v>2389</v>
      </c>
      <c r="L42" s="338">
        <v>2213</v>
      </c>
      <c r="M42" s="339">
        <v>5452</v>
      </c>
    </row>
    <row r="43" spans="2:13" ht="27.75" customHeight="1" x14ac:dyDescent="0.15">
      <c r="B43" s="1164"/>
      <c r="C43" s="1165"/>
      <c r="D43" s="101"/>
      <c r="E43" s="1168" t="s">
        <v>33</v>
      </c>
      <c r="F43" s="1168"/>
      <c r="G43" s="1168"/>
      <c r="H43" s="1169"/>
      <c r="I43" s="337">
        <v>5508</v>
      </c>
      <c r="J43" s="338">
        <v>4355</v>
      </c>
      <c r="K43" s="338">
        <v>5162</v>
      </c>
      <c r="L43" s="338">
        <v>4855</v>
      </c>
      <c r="M43" s="339">
        <v>5111</v>
      </c>
    </row>
    <row r="44" spans="2:13" ht="27.75" customHeight="1" x14ac:dyDescent="0.15">
      <c r="B44" s="1164"/>
      <c r="C44" s="1165"/>
      <c r="D44" s="101"/>
      <c r="E44" s="1168" t="s">
        <v>34</v>
      </c>
      <c r="F44" s="1168"/>
      <c r="G44" s="1168"/>
      <c r="H44" s="1169"/>
      <c r="I44" s="337">
        <v>250</v>
      </c>
      <c r="J44" s="338">
        <v>230</v>
      </c>
      <c r="K44" s="338">
        <v>241</v>
      </c>
      <c r="L44" s="338">
        <v>255</v>
      </c>
      <c r="M44" s="339">
        <v>269</v>
      </c>
    </row>
    <row r="45" spans="2:13" ht="27.75" customHeight="1" x14ac:dyDescent="0.15">
      <c r="B45" s="1164"/>
      <c r="C45" s="1165"/>
      <c r="D45" s="101"/>
      <c r="E45" s="1168" t="s">
        <v>35</v>
      </c>
      <c r="F45" s="1168"/>
      <c r="G45" s="1168"/>
      <c r="H45" s="1169"/>
      <c r="I45" s="337">
        <v>4895</v>
      </c>
      <c r="J45" s="338">
        <v>4315</v>
      </c>
      <c r="K45" s="338">
        <v>4489</v>
      </c>
      <c r="L45" s="338">
        <v>4452</v>
      </c>
      <c r="M45" s="339">
        <v>4493</v>
      </c>
    </row>
    <row r="46" spans="2:13" ht="27.75" customHeight="1" x14ac:dyDescent="0.15">
      <c r="B46" s="1164"/>
      <c r="C46" s="1165"/>
      <c r="D46" s="102"/>
      <c r="E46" s="1168" t="s">
        <v>36</v>
      </c>
      <c r="F46" s="1168"/>
      <c r="G46" s="1168"/>
      <c r="H46" s="1169"/>
      <c r="I46" s="337" t="s">
        <v>524</v>
      </c>
      <c r="J46" s="338" t="s">
        <v>524</v>
      </c>
      <c r="K46" s="338" t="s">
        <v>524</v>
      </c>
      <c r="L46" s="338" t="s">
        <v>524</v>
      </c>
      <c r="M46" s="339" t="s">
        <v>524</v>
      </c>
    </row>
    <row r="47" spans="2:13" ht="27.75" customHeight="1" x14ac:dyDescent="0.15">
      <c r="B47" s="1164"/>
      <c r="C47" s="1165"/>
      <c r="D47" s="103"/>
      <c r="E47" s="1178" t="s">
        <v>37</v>
      </c>
      <c r="F47" s="1179"/>
      <c r="G47" s="1179"/>
      <c r="H47" s="1180"/>
      <c r="I47" s="337" t="s">
        <v>524</v>
      </c>
      <c r="J47" s="338" t="s">
        <v>524</v>
      </c>
      <c r="K47" s="338" t="s">
        <v>524</v>
      </c>
      <c r="L47" s="338" t="s">
        <v>524</v>
      </c>
      <c r="M47" s="339" t="s">
        <v>524</v>
      </c>
    </row>
    <row r="48" spans="2:13" ht="27.75" customHeight="1" x14ac:dyDescent="0.15">
      <c r="B48" s="1164"/>
      <c r="C48" s="1165"/>
      <c r="D48" s="101"/>
      <c r="E48" s="1168" t="s">
        <v>38</v>
      </c>
      <c r="F48" s="1168"/>
      <c r="G48" s="1168"/>
      <c r="H48" s="1169"/>
      <c r="I48" s="337" t="s">
        <v>524</v>
      </c>
      <c r="J48" s="338" t="s">
        <v>524</v>
      </c>
      <c r="K48" s="338" t="s">
        <v>524</v>
      </c>
      <c r="L48" s="338" t="s">
        <v>524</v>
      </c>
      <c r="M48" s="339" t="s">
        <v>524</v>
      </c>
    </row>
    <row r="49" spans="2:13" ht="27.75" customHeight="1" x14ac:dyDescent="0.15">
      <c r="B49" s="1166"/>
      <c r="C49" s="1167"/>
      <c r="D49" s="101"/>
      <c r="E49" s="1168" t="s">
        <v>39</v>
      </c>
      <c r="F49" s="1168"/>
      <c r="G49" s="1168"/>
      <c r="H49" s="1169"/>
      <c r="I49" s="337" t="s">
        <v>524</v>
      </c>
      <c r="J49" s="338" t="s">
        <v>524</v>
      </c>
      <c r="K49" s="338" t="s">
        <v>524</v>
      </c>
      <c r="L49" s="338" t="s">
        <v>524</v>
      </c>
      <c r="M49" s="339" t="s">
        <v>524</v>
      </c>
    </row>
    <row r="50" spans="2:13" ht="27.75" customHeight="1" x14ac:dyDescent="0.15">
      <c r="B50" s="1162" t="s">
        <v>40</v>
      </c>
      <c r="C50" s="1163"/>
      <c r="D50" s="104"/>
      <c r="E50" s="1168" t="s">
        <v>41</v>
      </c>
      <c r="F50" s="1168"/>
      <c r="G50" s="1168"/>
      <c r="H50" s="1169"/>
      <c r="I50" s="337">
        <v>7411</v>
      </c>
      <c r="J50" s="338">
        <v>7665</v>
      </c>
      <c r="K50" s="338">
        <v>9525</v>
      </c>
      <c r="L50" s="338">
        <v>9305</v>
      </c>
      <c r="M50" s="339">
        <v>10700</v>
      </c>
    </row>
    <row r="51" spans="2:13" ht="27.75" customHeight="1" x14ac:dyDescent="0.15">
      <c r="B51" s="1164"/>
      <c r="C51" s="1165"/>
      <c r="D51" s="101"/>
      <c r="E51" s="1168" t="s">
        <v>42</v>
      </c>
      <c r="F51" s="1168"/>
      <c r="G51" s="1168"/>
      <c r="H51" s="1169"/>
      <c r="I51" s="337">
        <v>8986</v>
      </c>
      <c r="J51" s="338">
        <v>9833</v>
      </c>
      <c r="K51" s="338">
        <v>11216</v>
      </c>
      <c r="L51" s="338">
        <v>12038</v>
      </c>
      <c r="M51" s="339">
        <v>13596</v>
      </c>
    </row>
    <row r="52" spans="2:13" ht="27.75" customHeight="1" x14ac:dyDescent="0.15">
      <c r="B52" s="1166"/>
      <c r="C52" s="1167"/>
      <c r="D52" s="101"/>
      <c r="E52" s="1168" t="s">
        <v>43</v>
      </c>
      <c r="F52" s="1168"/>
      <c r="G52" s="1168"/>
      <c r="H52" s="1169"/>
      <c r="I52" s="337">
        <v>37372</v>
      </c>
      <c r="J52" s="338">
        <v>36861</v>
      </c>
      <c r="K52" s="338">
        <v>36535</v>
      </c>
      <c r="L52" s="338">
        <v>36451</v>
      </c>
      <c r="M52" s="339">
        <v>36571</v>
      </c>
    </row>
    <row r="53" spans="2:13" ht="27.75" customHeight="1" thickBot="1" x14ac:dyDescent="0.2">
      <c r="B53" s="1170" t="s">
        <v>44</v>
      </c>
      <c r="C53" s="1171"/>
      <c r="D53" s="105"/>
      <c r="E53" s="1172" t="s">
        <v>45</v>
      </c>
      <c r="F53" s="1172"/>
      <c r="G53" s="1172"/>
      <c r="H53" s="1173"/>
      <c r="I53" s="340">
        <v>8504</v>
      </c>
      <c r="J53" s="341">
        <v>7756</v>
      </c>
      <c r="K53" s="341">
        <v>7526</v>
      </c>
      <c r="L53" s="341">
        <v>9468</v>
      </c>
      <c r="M53" s="342">
        <v>15398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30JruactO06R32yeA1t5H0Tw2E8bAnD8myLNU36EBuouae6Ir5Eft9UCSVbuYlugsvlKOrDA8E1MA7gLfkkP+A==" saltValue="REBh9wEsQrjaH7za0Zf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189" t="s">
        <v>48</v>
      </c>
      <c r="D55" s="1189"/>
      <c r="E55" s="1190"/>
      <c r="F55" s="117">
        <v>4533</v>
      </c>
      <c r="G55" s="117">
        <v>4533</v>
      </c>
      <c r="H55" s="118">
        <v>4533</v>
      </c>
    </row>
    <row r="56" spans="2:8" ht="52.5" customHeight="1" x14ac:dyDescent="0.15">
      <c r="B56" s="119"/>
      <c r="C56" s="1191" t="s">
        <v>49</v>
      </c>
      <c r="D56" s="1191"/>
      <c r="E56" s="1192"/>
      <c r="F56" s="120">
        <v>33</v>
      </c>
      <c r="G56" s="120">
        <v>33</v>
      </c>
      <c r="H56" s="121">
        <v>737</v>
      </c>
    </row>
    <row r="57" spans="2:8" ht="53.25" customHeight="1" x14ac:dyDescent="0.15">
      <c r="B57" s="119"/>
      <c r="C57" s="1193" t="s">
        <v>50</v>
      </c>
      <c r="D57" s="1193"/>
      <c r="E57" s="1194"/>
      <c r="F57" s="122">
        <v>3526</v>
      </c>
      <c r="G57" s="122">
        <v>3212</v>
      </c>
      <c r="H57" s="123">
        <v>4128</v>
      </c>
    </row>
    <row r="58" spans="2:8" ht="45.75" customHeight="1" x14ac:dyDescent="0.15">
      <c r="B58" s="124"/>
      <c r="C58" s="1181" t="s">
        <v>598</v>
      </c>
      <c r="D58" s="1182"/>
      <c r="E58" s="1183"/>
      <c r="F58" s="125">
        <v>1625</v>
      </c>
      <c r="G58" s="125">
        <v>1372</v>
      </c>
      <c r="H58" s="126">
        <v>1974</v>
      </c>
    </row>
    <row r="59" spans="2:8" ht="45.75" customHeight="1" x14ac:dyDescent="0.15">
      <c r="B59" s="124"/>
      <c r="C59" s="1181" t="s">
        <v>599</v>
      </c>
      <c r="D59" s="1182"/>
      <c r="E59" s="1183"/>
      <c r="F59" s="125">
        <v>442</v>
      </c>
      <c r="G59" s="125">
        <v>444</v>
      </c>
      <c r="H59" s="126">
        <v>645</v>
      </c>
    </row>
    <row r="60" spans="2:8" ht="45.75" customHeight="1" x14ac:dyDescent="0.15">
      <c r="B60" s="124"/>
      <c r="C60" s="1181" t="s">
        <v>600</v>
      </c>
      <c r="D60" s="1182"/>
      <c r="E60" s="1183"/>
      <c r="F60" s="125">
        <v>515</v>
      </c>
      <c r="G60" s="125">
        <v>516</v>
      </c>
      <c r="H60" s="126">
        <v>513</v>
      </c>
    </row>
    <row r="61" spans="2:8" ht="45.75" customHeight="1" x14ac:dyDescent="0.15">
      <c r="B61" s="124"/>
      <c r="C61" s="1181" t="s">
        <v>601</v>
      </c>
      <c r="D61" s="1182"/>
      <c r="E61" s="1183"/>
      <c r="F61" s="125">
        <v>302</v>
      </c>
      <c r="G61" s="125">
        <v>299</v>
      </c>
      <c r="H61" s="126">
        <v>447</v>
      </c>
    </row>
    <row r="62" spans="2:8" ht="45.75" customHeight="1" thickBot="1" x14ac:dyDescent="0.2">
      <c r="B62" s="127"/>
      <c r="C62" s="1184" t="s">
        <v>602</v>
      </c>
      <c r="D62" s="1185"/>
      <c r="E62" s="1186"/>
      <c r="F62" s="128">
        <v>233</v>
      </c>
      <c r="G62" s="128">
        <v>184</v>
      </c>
      <c r="H62" s="129">
        <v>136</v>
      </c>
    </row>
    <row r="63" spans="2:8" ht="52.5" customHeight="1" thickBot="1" x14ac:dyDescent="0.2">
      <c r="B63" s="130"/>
      <c r="C63" s="1187" t="s">
        <v>51</v>
      </c>
      <c r="D63" s="1187"/>
      <c r="E63" s="1188"/>
      <c r="F63" s="131">
        <v>8092</v>
      </c>
      <c r="G63" s="131">
        <v>7779</v>
      </c>
      <c r="H63" s="132">
        <v>9398</v>
      </c>
    </row>
    <row r="64" spans="2:8" x14ac:dyDescent="0.15"/>
  </sheetData>
  <sheetProtection algorithmName="SHA-512" hashValue="FS/wFBtp3N1yypKVp5QAJaMdkyMXXJo+RrCqOwmIW9CrCbl3Z3cihAo2KGm8Pdk+4TeRR34yFTC6rcuK6+SdFw==" saltValue="9Lid93Ib49O203ryb+ZR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562</v>
      </c>
      <c r="G2" s="146"/>
      <c r="H2" s="147"/>
    </row>
    <row r="3" spans="1:8" x14ac:dyDescent="0.15">
      <c r="A3" s="143" t="s">
        <v>555</v>
      </c>
      <c r="B3" s="148"/>
      <c r="C3" s="149"/>
      <c r="D3" s="150">
        <v>38139</v>
      </c>
      <c r="E3" s="151"/>
      <c r="F3" s="152">
        <v>41080</v>
      </c>
      <c r="G3" s="153"/>
      <c r="H3" s="154"/>
    </row>
    <row r="4" spans="1:8" x14ac:dyDescent="0.15">
      <c r="A4" s="155"/>
      <c r="B4" s="156"/>
      <c r="C4" s="157"/>
      <c r="D4" s="158">
        <v>16056</v>
      </c>
      <c r="E4" s="159"/>
      <c r="F4" s="160">
        <v>27265</v>
      </c>
      <c r="G4" s="161"/>
      <c r="H4" s="162"/>
    </row>
    <row r="5" spans="1:8" x14ac:dyDescent="0.15">
      <c r="A5" s="143" t="s">
        <v>557</v>
      </c>
      <c r="B5" s="148"/>
      <c r="C5" s="149"/>
      <c r="D5" s="150">
        <v>37294</v>
      </c>
      <c r="E5" s="151"/>
      <c r="F5" s="152">
        <v>33173</v>
      </c>
      <c r="G5" s="153"/>
      <c r="H5" s="154"/>
    </row>
    <row r="6" spans="1:8" x14ac:dyDescent="0.15">
      <c r="A6" s="155"/>
      <c r="B6" s="156"/>
      <c r="C6" s="157"/>
      <c r="D6" s="158">
        <v>16393</v>
      </c>
      <c r="E6" s="159"/>
      <c r="F6" s="160">
        <v>20353</v>
      </c>
      <c r="G6" s="161"/>
      <c r="H6" s="162"/>
    </row>
    <row r="7" spans="1:8" x14ac:dyDescent="0.15">
      <c r="A7" s="143" t="s">
        <v>558</v>
      </c>
      <c r="B7" s="148"/>
      <c r="C7" s="149"/>
      <c r="D7" s="150">
        <v>41348</v>
      </c>
      <c r="E7" s="151"/>
      <c r="F7" s="152">
        <v>37644</v>
      </c>
      <c r="G7" s="153"/>
      <c r="H7" s="154"/>
    </row>
    <row r="8" spans="1:8" x14ac:dyDescent="0.15">
      <c r="A8" s="155"/>
      <c r="B8" s="156"/>
      <c r="C8" s="157"/>
      <c r="D8" s="158">
        <v>21890</v>
      </c>
      <c r="E8" s="159"/>
      <c r="F8" s="160">
        <v>24939</v>
      </c>
      <c r="G8" s="161"/>
      <c r="H8" s="162"/>
    </row>
    <row r="9" spans="1:8" x14ac:dyDescent="0.15">
      <c r="A9" s="143" t="s">
        <v>559</v>
      </c>
      <c r="B9" s="148"/>
      <c r="C9" s="149"/>
      <c r="D9" s="150">
        <v>55149</v>
      </c>
      <c r="E9" s="151"/>
      <c r="F9" s="152">
        <v>39221</v>
      </c>
      <c r="G9" s="153"/>
      <c r="H9" s="154"/>
    </row>
    <row r="10" spans="1:8" x14ac:dyDescent="0.15">
      <c r="A10" s="155"/>
      <c r="B10" s="156"/>
      <c r="C10" s="157"/>
      <c r="D10" s="158">
        <v>22669</v>
      </c>
      <c r="E10" s="159"/>
      <c r="F10" s="160">
        <v>24821</v>
      </c>
      <c r="G10" s="161"/>
      <c r="H10" s="162"/>
    </row>
    <row r="11" spans="1:8" x14ac:dyDescent="0.15">
      <c r="A11" s="143" t="s">
        <v>560</v>
      </c>
      <c r="B11" s="148"/>
      <c r="C11" s="149"/>
      <c r="D11" s="150">
        <v>68063</v>
      </c>
      <c r="E11" s="151"/>
      <c r="F11" s="152">
        <v>38566</v>
      </c>
      <c r="G11" s="153"/>
      <c r="H11" s="154"/>
    </row>
    <row r="12" spans="1:8" x14ac:dyDescent="0.15">
      <c r="A12" s="155"/>
      <c r="B12" s="156"/>
      <c r="C12" s="163"/>
      <c r="D12" s="158">
        <v>36198</v>
      </c>
      <c r="E12" s="159"/>
      <c r="F12" s="160">
        <v>24059</v>
      </c>
      <c r="G12" s="161"/>
      <c r="H12" s="162"/>
    </row>
    <row r="13" spans="1:8" x14ac:dyDescent="0.15">
      <c r="A13" s="143"/>
      <c r="B13" s="148"/>
      <c r="C13" s="149"/>
      <c r="D13" s="150">
        <v>47999</v>
      </c>
      <c r="E13" s="151"/>
      <c r="F13" s="152">
        <v>37937</v>
      </c>
      <c r="G13" s="164"/>
      <c r="H13" s="154"/>
    </row>
    <row r="14" spans="1:8" x14ac:dyDescent="0.15">
      <c r="A14" s="155"/>
      <c r="B14" s="156"/>
      <c r="C14" s="157"/>
      <c r="D14" s="158">
        <v>22641</v>
      </c>
      <c r="E14" s="159"/>
      <c r="F14" s="160">
        <v>24287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6.96</v>
      </c>
      <c r="C19" s="165">
        <f>ROUND(VALUE(SUBSTITUTE(実質収支比率等に係る経年分析!G$48,"▲","-")),2)</f>
        <v>4.67</v>
      </c>
      <c r="D19" s="165">
        <f>ROUND(VALUE(SUBSTITUTE(実質収支比率等に係る経年分析!H$48,"▲","-")),2)</f>
        <v>6.48</v>
      </c>
      <c r="E19" s="165">
        <f>ROUND(VALUE(SUBSTITUTE(実質収支比率等に係る経年分析!I$48,"▲","-")),2)</f>
        <v>6.32</v>
      </c>
      <c r="F19" s="165">
        <f>ROUND(VALUE(SUBSTITUTE(実質収支比率等に係る経年分析!J$48,"▲","-")),2)</f>
        <v>8.4700000000000006</v>
      </c>
    </row>
    <row r="20" spans="1:11" x14ac:dyDescent="0.15">
      <c r="A20" s="165" t="s">
        <v>55</v>
      </c>
      <c r="B20" s="165">
        <f>ROUND(VALUE(SUBSTITUTE(実質収支比率等に係る経年分析!F$47,"▲","-")),2)</f>
        <v>14.72</v>
      </c>
      <c r="C20" s="165">
        <f>ROUND(VALUE(SUBSTITUTE(実質収支比率等に係る経年分析!G$47,"▲","-")),2)</f>
        <v>14.29</v>
      </c>
      <c r="D20" s="165">
        <f>ROUND(VALUE(SUBSTITUTE(実質収支比率等に係る経年分析!H$47,"▲","-")),2)</f>
        <v>13.93</v>
      </c>
      <c r="E20" s="165">
        <f>ROUND(VALUE(SUBSTITUTE(実質収支比率等に係る経年分析!I$47,"▲","-")),2)</f>
        <v>13.28</v>
      </c>
      <c r="F20" s="165">
        <f>ROUND(VALUE(SUBSTITUTE(実質収支比率等に係る経年分析!J$47,"▲","-")),2)</f>
        <v>12.21</v>
      </c>
    </row>
    <row r="21" spans="1:11" x14ac:dyDescent="0.15">
      <c r="A21" s="165" t="s">
        <v>56</v>
      </c>
      <c r="B21" s="165">
        <f>IF(ISNUMBER(VALUE(SUBSTITUTE(実質収支比率等に係る経年分析!F$49,"▲","-"))),ROUND(VALUE(SUBSTITUTE(実質収支比率等に係る経年分析!F$49,"▲","-")),2),NA())</f>
        <v>2.2799999999999998</v>
      </c>
      <c r="C21" s="165">
        <f>IF(ISNUMBER(VALUE(SUBSTITUTE(実質収支比率等に係る経年分析!G$49,"▲","-"))),ROUND(VALUE(SUBSTITUTE(実質収支比率等に係る経年分析!G$49,"▲","-")),2),NA())</f>
        <v>-2.08</v>
      </c>
      <c r="D21" s="165">
        <f>IF(ISNUMBER(VALUE(SUBSTITUTE(実質収支比率等に係る経年分析!H$49,"▲","-"))),ROUND(VALUE(SUBSTITUTE(実質収支比率等に係る経年分析!H$49,"▲","-")),2),NA())</f>
        <v>2.11</v>
      </c>
      <c r="E21" s="165">
        <f>IF(ISNUMBER(VALUE(SUBSTITUTE(実質収支比率等に係る経年分析!I$49,"▲","-"))),ROUND(VALUE(SUBSTITUTE(実質収支比率等に係る経年分析!I$49,"▲","-")),2),NA())</f>
        <v>0.15</v>
      </c>
      <c r="F21" s="165">
        <f>IF(ISNUMBER(VALUE(SUBSTITUTE(実質収支比率等に係る経年分析!J$49,"▲","-"))),ROUND(VALUE(SUBSTITUTE(実質収支比率等に係る経年分析!J$49,"▲","-")),2),NA())</f>
        <v>2.66</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1.69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0.48</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0.56000000000000005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1.1000000000000001</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5.73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5.16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4.6900000000000004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6.95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4.66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6.48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8.4600000000000009</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17.579999999999998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17.399999999999999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16.989999999999998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14.39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4084</v>
      </c>
      <c r="E42" s="167"/>
      <c r="F42" s="167"/>
      <c r="G42" s="167">
        <f>'実質公債費比率（分子）の構造'!L$52</f>
        <v>3976</v>
      </c>
      <c r="H42" s="167"/>
      <c r="I42" s="167"/>
      <c r="J42" s="167">
        <f>'実質公債費比率（分子）の構造'!M$52</f>
        <v>4090</v>
      </c>
      <c r="K42" s="167"/>
      <c r="L42" s="167"/>
      <c r="M42" s="167">
        <f>'実質公債費比率（分子）の構造'!N$52</f>
        <v>4051</v>
      </c>
      <c r="N42" s="167"/>
      <c r="O42" s="167"/>
      <c r="P42" s="167">
        <f>'実質公債費比率（分子）の構造'!O$52</f>
        <v>4177</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34</v>
      </c>
      <c r="C44" s="167"/>
      <c r="D44" s="167"/>
      <c r="E44" s="167">
        <f>'実質公債費比率（分子）の構造'!L$50</f>
        <v>36</v>
      </c>
      <c r="F44" s="167"/>
      <c r="G44" s="167"/>
      <c r="H44" s="167">
        <f>'実質公債費比率（分子）の構造'!M$50</f>
        <v>38</v>
      </c>
      <c r="I44" s="167"/>
      <c r="J44" s="167"/>
      <c r="K44" s="167">
        <f>'実質公債費比率（分子）の構造'!N$50</f>
        <v>122</v>
      </c>
      <c r="L44" s="167"/>
      <c r="M44" s="167"/>
      <c r="N44" s="167">
        <f>'実質公債費比率（分子）の構造'!O$50</f>
        <v>176</v>
      </c>
      <c r="O44" s="167"/>
      <c r="P44" s="167"/>
    </row>
    <row r="45" spans="1:16" x14ac:dyDescent="0.15">
      <c r="A45" s="167" t="s">
        <v>66</v>
      </c>
      <c r="B45" s="167">
        <f>'実質公債費比率（分子）の構造'!K$49</f>
        <v>14</v>
      </c>
      <c r="C45" s="167"/>
      <c r="D45" s="167"/>
      <c r="E45" s="167">
        <f>'実質公債費比率（分子）の構造'!L$49</f>
        <v>18</v>
      </c>
      <c r="F45" s="167"/>
      <c r="G45" s="167"/>
      <c r="H45" s="167">
        <f>'実質公債費比率（分子）の構造'!M$49</f>
        <v>13</v>
      </c>
      <c r="I45" s="167"/>
      <c r="J45" s="167"/>
      <c r="K45" s="167">
        <f>'実質公債費比率（分子）の構造'!N$49</f>
        <v>18</v>
      </c>
      <c r="L45" s="167"/>
      <c r="M45" s="167"/>
      <c r="N45" s="167">
        <f>'実質公債費比率（分子）の構造'!O$49</f>
        <v>19</v>
      </c>
      <c r="O45" s="167"/>
      <c r="P45" s="167"/>
    </row>
    <row r="46" spans="1:16" x14ac:dyDescent="0.15">
      <c r="A46" s="167" t="s">
        <v>67</v>
      </c>
      <c r="B46" s="167">
        <f>'実質公債費比率（分子）の構造'!K$48</f>
        <v>637</v>
      </c>
      <c r="C46" s="167"/>
      <c r="D46" s="167"/>
      <c r="E46" s="167">
        <f>'実質公債費比率（分子）の構造'!L$48</f>
        <v>532</v>
      </c>
      <c r="F46" s="167"/>
      <c r="G46" s="167"/>
      <c r="H46" s="167">
        <f>'実質公債費比率（分子）の構造'!M$48</f>
        <v>679</v>
      </c>
      <c r="I46" s="167"/>
      <c r="J46" s="167"/>
      <c r="K46" s="167">
        <f>'実質公債費比率（分子）の構造'!N$48</f>
        <v>555</v>
      </c>
      <c r="L46" s="167"/>
      <c r="M46" s="167"/>
      <c r="N46" s="167">
        <f>'実質公債費比率（分子）の構造'!O$48</f>
        <v>550</v>
      </c>
      <c r="O46" s="167"/>
      <c r="P46" s="167"/>
    </row>
    <row r="47" spans="1:16" x14ac:dyDescent="0.15">
      <c r="A47" s="167" t="s">
        <v>68</v>
      </c>
      <c r="B47" s="167">
        <f>'実質公債費比率（分子）の構造'!K$47</f>
        <v>15</v>
      </c>
      <c r="C47" s="167"/>
      <c r="D47" s="167"/>
      <c r="E47" s="167">
        <f>'実質公債費比率（分子）の構造'!L$47</f>
        <v>15</v>
      </c>
      <c r="F47" s="167"/>
      <c r="G47" s="167"/>
      <c r="H47" s="167">
        <f>'実質公債費比率（分子）の構造'!M$47</f>
        <v>15</v>
      </c>
      <c r="I47" s="167"/>
      <c r="J47" s="167"/>
      <c r="K47" s="167">
        <f>'実質公債費比率（分子）の構造'!N$47</f>
        <v>15</v>
      </c>
      <c r="L47" s="167"/>
      <c r="M47" s="167"/>
      <c r="N47" s="167">
        <f>'実質公債費比率（分子）の構造'!O$47</f>
        <v>15</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4138</v>
      </c>
      <c r="C49" s="167"/>
      <c r="D49" s="167"/>
      <c r="E49" s="167">
        <f>'実質公債費比率（分子）の構造'!L$45</f>
        <v>3786</v>
      </c>
      <c r="F49" s="167"/>
      <c r="G49" s="167"/>
      <c r="H49" s="167">
        <f>'実質公債費比率（分子）の構造'!M$45</f>
        <v>3635</v>
      </c>
      <c r="I49" s="167"/>
      <c r="J49" s="167"/>
      <c r="K49" s="167">
        <f>'実質公債費比率（分子）の構造'!N$45</f>
        <v>3608</v>
      </c>
      <c r="L49" s="167"/>
      <c r="M49" s="167"/>
      <c r="N49" s="167">
        <f>'実質公債費比率（分子）の構造'!O$45</f>
        <v>3917</v>
      </c>
      <c r="O49" s="167"/>
      <c r="P49" s="167"/>
    </row>
    <row r="50" spans="1:16" x14ac:dyDescent="0.15">
      <c r="A50" s="167" t="s">
        <v>71</v>
      </c>
      <c r="B50" s="167" t="e">
        <f>NA()</f>
        <v>#N/A</v>
      </c>
      <c r="C50" s="167">
        <f>IF(ISNUMBER('実質公債費比率（分子）の構造'!K$53),'実質公債費比率（分子）の構造'!K$53,NA())</f>
        <v>754</v>
      </c>
      <c r="D50" s="167" t="e">
        <f>NA()</f>
        <v>#N/A</v>
      </c>
      <c r="E50" s="167" t="e">
        <f>NA()</f>
        <v>#N/A</v>
      </c>
      <c r="F50" s="167">
        <f>IF(ISNUMBER('実質公債費比率（分子）の構造'!L$53),'実質公債費比率（分子）の構造'!L$53,NA())</f>
        <v>411</v>
      </c>
      <c r="G50" s="167" t="e">
        <f>NA()</f>
        <v>#N/A</v>
      </c>
      <c r="H50" s="167" t="e">
        <f>NA()</f>
        <v>#N/A</v>
      </c>
      <c r="I50" s="167">
        <f>IF(ISNUMBER('実質公債費比率（分子）の構造'!M$53),'実質公債費比率（分子）の構造'!M$53,NA())</f>
        <v>290</v>
      </c>
      <c r="J50" s="167" t="e">
        <f>NA()</f>
        <v>#N/A</v>
      </c>
      <c r="K50" s="167" t="e">
        <f>NA()</f>
        <v>#N/A</v>
      </c>
      <c r="L50" s="167">
        <f>IF(ISNUMBER('実質公債費比率（分子）の構造'!N$53),'実質公債費比率（分子）の構造'!N$53,NA())</f>
        <v>267</v>
      </c>
      <c r="M50" s="167" t="e">
        <f>NA()</f>
        <v>#N/A</v>
      </c>
      <c r="N50" s="167" t="e">
        <f>NA()</f>
        <v>#N/A</v>
      </c>
      <c r="O50" s="167">
        <f>IF(ISNUMBER('実質公債費比率（分子）の構造'!O$53),'実質公債費比率（分子）の構造'!O$53,NA())</f>
        <v>500</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37372</v>
      </c>
      <c r="E56" s="166"/>
      <c r="F56" s="166"/>
      <c r="G56" s="166">
        <f>'将来負担比率（分子）の構造'!J$52</f>
        <v>36861</v>
      </c>
      <c r="H56" s="166"/>
      <c r="I56" s="166"/>
      <c r="J56" s="166">
        <f>'将来負担比率（分子）の構造'!K$52</f>
        <v>36535</v>
      </c>
      <c r="K56" s="166"/>
      <c r="L56" s="166"/>
      <c r="M56" s="166">
        <f>'将来負担比率（分子）の構造'!L$52</f>
        <v>36451</v>
      </c>
      <c r="N56" s="166"/>
      <c r="O56" s="166"/>
      <c r="P56" s="166">
        <f>'将来負担比率（分子）の構造'!M$52</f>
        <v>36571</v>
      </c>
    </row>
    <row r="57" spans="1:16" x14ac:dyDescent="0.15">
      <c r="A57" s="166" t="s">
        <v>42</v>
      </c>
      <c r="B57" s="166"/>
      <c r="C57" s="166"/>
      <c r="D57" s="166">
        <f>'将来負担比率（分子）の構造'!I$51</f>
        <v>8986</v>
      </c>
      <c r="E57" s="166"/>
      <c r="F57" s="166"/>
      <c r="G57" s="166">
        <f>'将来負担比率（分子）の構造'!J$51</f>
        <v>9833</v>
      </c>
      <c r="H57" s="166"/>
      <c r="I57" s="166"/>
      <c r="J57" s="166">
        <f>'将来負担比率（分子）の構造'!K$51</f>
        <v>11216</v>
      </c>
      <c r="K57" s="166"/>
      <c r="L57" s="166"/>
      <c r="M57" s="166">
        <f>'将来負担比率（分子）の構造'!L$51</f>
        <v>12038</v>
      </c>
      <c r="N57" s="166"/>
      <c r="O57" s="166"/>
      <c r="P57" s="166">
        <f>'将来負担比率（分子）の構造'!M$51</f>
        <v>13596</v>
      </c>
    </row>
    <row r="58" spans="1:16" x14ac:dyDescent="0.15">
      <c r="A58" s="166" t="s">
        <v>41</v>
      </c>
      <c r="B58" s="166"/>
      <c r="C58" s="166"/>
      <c r="D58" s="166">
        <f>'将来負担比率（分子）の構造'!I$50</f>
        <v>7411</v>
      </c>
      <c r="E58" s="166"/>
      <c r="F58" s="166"/>
      <c r="G58" s="166">
        <f>'将来負担比率（分子）の構造'!J$50</f>
        <v>7665</v>
      </c>
      <c r="H58" s="166"/>
      <c r="I58" s="166"/>
      <c r="J58" s="166">
        <f>'将来負担比率（分子）の構造'!K$50</f>
        <v>9525</v>
      </c>
      <c r="K58" s="166"/>
      <c r="L58" s="166"/>
      <c r="M58" s="166">
        <f>'将来負担比率（分子）の構造'!L$50</f>
        <v>9305</v>
      </c>
      <c r="N58" s="166"/>
      <c r="O58" s="166"/>
      <c r="P58" s="166">
        <f>'将来負担比率（分子）の構造'!M$50</f>
        <v>10700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4895</v>
      </c>
      <c r="C62" s="166"/>
      <c r="D62" s="166"/>
      <c r="E62" s="166">
        <f>'将来負担比率（分子）の構造'!J$45</f>
        <v>4315</v>
      </c>
      <c r="F62" s="166"/>
      <c r="G62" s="166"/>
      <c r="H62" s="166">
        <f>'将来負担比率（分子）の構造'!K$45</f>
        <v>4489</v>
      </c>
      <c r="I62" s="166"/>
      <c r="J62" s="166"/>
      <c r="K62" s="166">
        <f>'将来負担比率（分子）の構造'!L$45</f>
        <v>4452</v>
      </c>
      <c r="L62" s="166"/>
      <c r="M62" s="166"/>
      <c r="N62" s="166">
        <f>'将来負担比率（分子）の構造'!M$45</f>
        <v>4493</v>
      </c>
      <c r="O62" s="166"/>
      <c r="P62" s="166"/>
    </row>
    <row r="63" spans="1:16" x14ac:dyDescent="0.15">
      <c r="A63" s="166" t="s">
        <v>34</v>
      </c>
      <c r="B63" s="166">
        <f>'将来負担比率（分子）の構造'!I$44</f>
        <v>250</v>
      </c>
      <c r="C63" s="166"/>
      <c r="D63" s="166"/>
      <c r="E63" s="166">
        <f>'将来負担比率（分子）の構造'!J$44</f>
        <v>230</v>
      </c>
      <c r="F63" s="166"/>
      <c r="G63" s="166"/>
      <c r="H63" s="166">
        <f>'将来負担比率（分子）の構造'!K$44</f>
        <v>241</v>
      </c>
      <c r="I63" s="166"/>
      <c r="J63" s="166"/>
      <c r="K63" s="166">
        <f>'将来負担比率（分子）の構造'!L$44</f>
        <v>255</v>
      </c>
      <c r="L63" s="166"/>
      <c r="M63" s="166"/>
      <c r="N63" s="166">
        <f>'将来負担比率（分子）の構造'!M$44</f>
        <v>269</v>
      </c>
      <c r="O63" s="166"/>
      <c r="P63" s="166"/>
    </row>
    <row r="64" spans="1:16" x14ac:dyDescent="0.15">
      <c r="A64" s="166" t="s">
        <v>33</v>
      </c>
      <c r="B64" s="166">
        <f>'将来負担比率（分子）の構造'!I$43</f>
        <v>5508</v>
      </c>
      <c r="C64" s="166"/>
      <c r="D64" s="166"/>
      <c r="E64" s="166">
        <f>'将来負担比率（分子）の構造'!J$43</f>
        <v>4355</v>
      </c>
      <c r="F64" s="166"/>
      <c r="G64" s="166"/>
      <c r="H64" s="166">
        <f>'将来負担比率（分子）の構造'!K$43</f>
        <v>5162</v>
      </c>
      <c r="I64" s="166"/>
      <c r="J64" s="166"/>
      <c r="K64" s="166">
        <f>'将来負担比率（分子）の構造'!L$43</f>
        <v>4855</v>
      </c>
      <c r="L64" s="166"/>
      <c r="M64" s="166"/>
      <c r="N64" s="166">
        <f>'将来負担比率（分子）の構造'!M$43</f>
        <v>5111</v>
      </c>
      <c r="O64" s="166"/>
      <c r="P64" s="166"/>
    </row>
    <row r="65" spans="1:16" x14ac:dyDescent="0.15">
      <c r="A65" s="166" t="s">
        <v>32</v>
      </c>
      <c r="B65" s="166">
        <f>'将来負担比率（分子）の構造'!I$42</f>
        <v>2653</v>
      </c>
      <c r="C65" s="166"/>
      <c r="D65" s="166"/>
      <c r="E65" s="166">
        <f>'将来負担比率（分子）の構造'!J$42</f>
        <v>2524</v>
      </c>
      <c r="F65" s="166"/>
      <c r="G65" s="166"/>
      <c r="H65" s="166">
        <f>'将来負担比率（分子）の構造'!K$42</f>
        <v>2389</v>
      </c>
      <c r="I65" s="166"/>
      <c r="J65" s="166"/>
      <c r="K65" s="166">
        <f>'将来負担比率（分子）の構造'!L$42</f>
        <v>2213</v>
      </c>
      <c r="L65" s="166"/>
      <c r="M65" s="166"/>
      <c r="N65" s="166">
        <f>'将来負担比率（分子）の構造'!M$42</f>
        <v>5452</v>
      </c>
      <c r="O65" s="166"/>
      <c r="P65" s="166"/>
    </row>
    <row r="66" spans="1:16" x14ac:dyDescent="0.15">
      <c r="A66" s="166" t="s">
        <v>31</v>
      </c>
      <c r="B66" s="166">
        <f>'将来負担比率（分子）の構造'!I$41</f>
        <v>48967</v>
      </c>
      <c r="C66" s="166"/>
      <c r="D66" s="166"/>
      <c r="E66" s="166">
        <f>'将来負担比率（分子）の構造'!J$41</f>
        <v>50691</v>
      </c>
      <c r="F66" s="166"/>
      <c r="G66" s="166"/>
      <c r="H66" s="166">
        <f>'将来負担比率（分子）の構造'!K$41</f>
        <v>52522</v>
      </c>
      <c r="I66" s="166"/>
      <c r="J66" s="166"/>
      <c r="K66" s="166">
        <f>'将来負担比率（分子）の構造'!L$41</f>
        <v>55487</v>
      </c>
      <c r="L66" s="166"/>
      <c r="M66" s="166"/>
      <c r="N66" s="166">
        <f>'将来負担比率（分子）の構造'!M$41</f>
        <v>60940</v>
      </c>
      <c r="O66" s="166"/>
      <c r="P66" s="166"/>
    </row>
    <row r="67" spans="1:16" x14ac:dyDescent="0.15">
      <c r="A67" s="166" t="s">
        <v>75</v>
      </c>
      <c r="B67" s="166" t="e">
        <f>NA()</f>
        <v>#N/A</v>
      </c>
      <c r="C67" s="166">
        <f>IF(ISNUMBER('将来負担比率（分子）の構造'!I$53), IF('将来負担比率（分子）の構造'!I$53 &lt; 0, 0, '将来負担比率（分子）の構造'!I$53), NA())</f>
        <v>8504</v>
      </c>
      <c r="D67" s="166" t="e">
        <f>NA()</f>
        <v>#N/A</v>
      </c>
      <c r="E67" s="166" t="e">
        <f>NA()</f>
        <v>#N/A</v>
      </c>
      <c r="F67" s="166">
        <f>IF(ISNUMBER('将来負担比率（分子）の構造'!J$53), IF('将来負担比率（分子）の構造'!J$53 &lt; 0, 0, '将来負担比率（分子）の構造'!J$53), NA())</f>
        <v>7756</v>
      </c>
      <c r="G67" s="166" t="e">
        <f>NA()</f>
        <v>#N/A</v>
      </c>
      <c r="H67" s="166" t="e">
        <f>NA()</f>
        <v>#N/A</v>
      </c>
      <c r="I67" s="166">
        <f>IF(ISNUMBER('将来負担比率（分子）の構造'!K$53), IF('将来負担比率（分子）の構造'!K$53 &lt; 0, 0, '将来負担比率（分子）の構造'!K$53), NA())</f>
        <v>7526</v>
      </c>
      <c r="J67" s="166" t="e">
        <f>NA()</f>
        <v>#N/A</v>
      </c>
      <c r="K67" s="166" t="e">
        <f>NA()</f>
        <v>#N/A</v>
      </c>
      <c r="L67" s="166">
        <f>IF(ISNUMBER('将来負担比率（分子）の構造'!L$53), IF('将来負担比率（分子）の構造'!L$53 &lt; 0, 0, '将来負担比率（分子）の構造'!L$53), NA())</f>
        <v>9468</v>
      </c>
      <c r="M67" s="166" t="e">
        <f>NA()</f>
        <v>#N/A</v>
      </c>
      <c r="N67" s="166" t="e">
        <f>NA()</f>
        <v>#N/A</v>
      </c>
      <c r="O67" s="166">
        <f>IF(ISNUMBER('将来負担比率（分子）の構造'!M$53), IF('将来負担比率（分子）の構造'!M$53 &lt; 0, 0, '将来負担比率（分子）の構造'!M$53), NA())</f>
        <v>15398</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4533</v>
      </c>
      <c r="C72" s="170">
        <f>基金残高に係る経年分析!G55</f>
        <v>4533</v>
      </c>
      <c r="D72" s="170">
        <f>基金残高に係る経年分析!H55</f>
        <v>4533</v>
      </c>
    </row>
    <row r="73" spans="1:16" x14ac:dyDescent="0.15">
      <c r="A73" s="169" t="s">
        <v>78</v>
      </c>
      <c r="B73" s="170">
        <f>基金残高に係る経年分析!F56</f>
        <v>33</v>
      </c>
      <c r="C73" s="170">
        <f>基金残高に係る経年分析!G56</f>
        <v>33</v>
      </c>
      <c r="D73" s="170">
        <f>基金残高に係る経年分析!H56</f>
        <v>737</v>
      </c>
    </row>
    <row r="74" spans="1:16" x14ac:dyDescent="0.15">
      <c r="A74" s="169" t="s">
        <v>79</v>
      </c>
      <c r="B74" s="170">
        <f>基金残高に係る経年分析!F57</f>
        <v>3526</v>
      </c>
      <c r="C74" s="170">
        <f>基金残高に係る経年分析!G57</f>
        <v>3212</v>
      </c>
      <c r="D74" s="170">
        <f>基金残高に係る経年分析!H57</f>
        <v>4128</v>
      </c>
    </row>
  </sheetData>
  <sheetProtection algorithmName="SHA-512" hashValue="1jyHLsgJqwzUoaD2yqEGCuEvA+o9UXAvQZSnQqeWaJJvTuU2q6afqJKfGTYKX/y8BmGhKQSjtYF5QsWo72yCZQ==" saltValue="ETl18WdawRoqoiktW/yD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6D65-CACC-4650-9269-7BC8BD87D859}">
  <sheetPr codeName="Sheet2">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2" t="s">
        <v>212</v>
      </c>
      <c r="DI1" s="703"/>
      <c r="DJ1" s="703"/>
      <c r="DK1" s="703"/>
      <c r="DL1" s="703"/>
      <c r="DM1" s="703"/>
      <c r="DN1" s="704"/>
      <c r="DO1" s="205"/>
      <c r="DP1" s="702" t="s">
        <v>213</v>
      </c>
      <c r="DQ1" s="703"/>
      <c r="DR1" s="703"/>
      <c r="DS1" s="703"/>
      <c r="DT1" s="703"/>
      <c r="DU1" s="703"/>
      <c r="DV1" s="703"/>
      <c r="DW1" s="703"/>
      <c r="DX1" s="703"/>
      <c r="DY1" s="703"/>
      <c r="DZ1" s="703"/>
      <c r="EA1" s="703"/>
      <c r="EB1" s="703"/>
      <c r="EC1" s="704"/>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4" t="s">
        <v>217</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705" t="s">
        <v>221</v>
      </c>
      <c r="AQ4" s="705"/>
      <c r="AR4" s="705"/>
      <c r="AS4" s="705"/>
      <c r="AT4" s="705"/>
      <c r="AU4" s="705"/>
      <c r="AV4" s="705"/>
      <c r="AW4" s="705"/>
      <c r="AX4" s="705"/>
      <c r="AY4" s="705"/>
      <c r="AZ4" s="705"/>
      <c r="BA4" s="705"/>
      <c r="BB4" s="705"/>
      <c r="BC4" s="705"/>
      <c r="BD4" s="705"/>
      <c r="BE4" s="705"/>
      <c r="BF4" s="705"/>
      <c r="BG4" s="705" t="s">
        <v>222</v>
      </c>
      <c r="BH4" s="705"/>
      <c r="BI4" s="705"/>
      <c r="BJ4" s="705"/>
      <c r="BK4" s="705"/>
      <c r="BL4" s="705"/>
      <c r="BM4" s="705"/>
      <c r="BN4" s="705"/>
      <c r="BO4" s="705" t="s">
        <v>219</v>
      </c>
      <c r="BP4" s="705"/>
      <c r="BQ4" s="705"/>
      <c r="BR4" s="705"/>
      <c r="BS4" s="705" t="s">
        <v>223</v>
      </c>
      <c r="BT4" s="705"/>
      <c r="BU4" s="705"/>
      <c r="BV4" s="705"/>
      <c r="BW4" s="705"/>
      <c r="BX4" s="705"/>
      <c r="BY4" s="705"/>
      <c r="BZ4" s="705"/>
      <c r="CA4" s="705"/>
      <c r="CB4" s="705"/>
      <c r="CD4" s="664" t="s">
        <v>224</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ht="11.25" customHeight="1" x14ac:dyDescent="0.15">
      <c r="B5" s="661" t="s">
        <v>225</v>
      </c>
      <c r="C5" s="662"/>
      <c r="D5" s="662"/>
      <c r="E5" s="662"/>
      <c r="F5" s="662"/>
      <c r="G5" s="662"/>
      <c r="H5" s="662"/>
      <c r="I5" s="662"/>
      <c r="J5" s="662"/>
      <c r="K5" s="662"/>
      <c r="L5" s="662"/>
      <c r="M5" s="662"/>
      <c r="N5" s="662"/>
      <c r="O5" s="662"/>
      <c r="P5" s="662"/>
      <c r="Q5" s="663"/>
      <c r="R5" s="658">
        <v>31007110</v>
      </c>
      <c r="S5" s="659"/>
      <c r="T5" s="659"/>
      <c r="U5" s="659"/>
      <c r="V5" s="659"/>
      <c r="W5" s="659"/>
      <c r="X5" s="659"/>
      <c r="Y5" s="687"/>
      <c r="Z5" s="700">
        <v>35.700000000000003</v>
      </c>
      <c r="AA5" s="700"/>
      <c r="AB5" s="700"/>
      <c r="AC5" s="700"/>
      <c r="AD5" s="701">
        <v>28586676</v>
      </c>
      <c r="AE5" s="701"/>
      <c r="AF5" s="701"/>
      <c r="AG5" s="701"/>
      <c r="AH5" s="701"/>
      <c r="AI5" s="701"/>
      <c r="AJ5" s="701"/>
      <c r="AK5" s="701"/>
      <c r="AL5" s="688">
        <v>78</v>
      </c>
      <c r="AM5" s="673"/>
      <c r="AN5" s="673"/>
      <c r="AO5" s="689"/>
      <c r="AP5" s="661" t="s">
        <v>226</v>
      </c>
      <c r="AQ5" s="662"/>
      <c r="AR5" s="662"/>
      <c r="AS5" s="662"/>
      <c r="AT5" s="662"/>
      <c r="AU5" s="662"/>
      <c r="AV5" s="662"/>
      <c r="AW5" s="662"/>
      <c r="AX5" s="662"/>
      <c r="AY5" s="662"/>
      <c r="AZ5" s="662"/>
      <c r="BA5" s="662"/>
      <c r="BB5" s="662"/>
      <c r="BC5" s="662"/>
      <c r="BD5" s="662"/>
      <c r="BE5" s="662"/>
      <c r="BF5" s="663"/>
      <c r="BG5" s="611">
        <v>28586676</v>
      </c>
      <c r="BH5" s="612"/>
      <c r="BI5" s="612"/>
      <c r="BJ5" s="612"/>
      <c r="BK5" s="612"/>
      <c r="BL5" s="612"/>
      <c r="BM5" s="612"/>
      <c r="BN5" s="613"/>
      <c r="BO5" s="637">
        <v>92.2</v>
      </c>
      <c r="BP5" s="637"/>
      <c r="BQ5" s="637"/>
      <c r="BR5" s="637"/>
      <c r="BS5" s="638">
        <v>108051</v>
      </c>
      <c r="BT5" s="638"/>
      <c r="BU5" s="638"/>
      <c r="BV5" s="638"/>
      <c r="BW5" s="638"/>
      <c r="BX5" s="638"/>
      <c r="BY5" s="638"/>
      <c r="BZ5" s="638"/>
      <c r="CA5" s="638"/>
      <c r="CB5" s="683"/>
      <c r="CD5" s="664" t="s">
        <v>221</v>
      </c>
      <c r="CE5" s="665"/>
      <c r="CF5" s="665"/>
      <c r="CG5" s="665"/>
      <c r="CH5" s="665"/>
      <c r="CI5" s="665"/>
      <c r="CJ5" s="665"/>
      <c r="CK5" s="665"/>
      <c r="CL5" s="665"/>
      <c r="CM5" s="665"/>
      <c r="CN5" s="665"/>
      <c r="CO5" s="665"/>
      <c r="CP5" s="665"/>
      <c r="CQ5" s="666"/>
      <c r="CR5" s="664" t="s">
        <v>227</v>
      </c>
      <c r="CS5" s="665"/>
      <c r="CT5" s="665"/>
      <c r="CU5" s="665"/>
      <c r="CV5" s="665"/>
      <c r="CW5" s="665"/>
      <c r="CX5" s="665"/>
      <c r="CY5" s="666"/>
      <c r="CZ5" s="664" t="s">
        <v>219</v>
      </c>
      <c r="DA5" s="665"/>
      <c r="DB5" s="665"/>
      <c r="DC5" s="666"/>
      <c r="DD5" s="664" t="s">
        <v>228</v>
      </c>
      <c r="DE5" s="665"/>
      <c r="DF5" s="665"/>
      <c r="DG5" s="665"/>
      <c r="DH5" s="665"/>
      <c r="DI5" s="665"/>
      <c r="DJ5" s="665"/>
      <c r="DK5" s="665"/>
      <c r="DL5" s="665"/>
      <c r="DM5" s="665"/>
      <c r="DN5" s="665"/>
      <c r="DO5" s="665"/>
      <c r="DP5" s="666"/>
      <c r="DQ5" s="664" t="s">
        <v>229</v>
      </c>
      <c r="DR5" s="665"/>
      <c r="DS5" s="665"/>
      <c r="DT5" s="665"/>
      <c r="DU5" s="665"/>
      <c r="DV5" s="665"/>
      <c r="DW5" s="665"/>
      <c r="DX5" s="665"/>
      <c r="DY5" s="665"/>
      <c r="DZ5" s="665"/>
      <c r="EA5" s="665"/>
      <c r="EB5" s="665"/>
      <c r="EC5" s="666"/>
    </row>
    <row r="6" spans="2:143" ht="11.25" customHeight="1" x14ac:dyDescent="0.15">
      <c r="B6" s="608" t="s">
        <v>230</v>
      </c>
      <c r="C6" s="609"/>
      <c r="D6" s="609"/>
      <c r="E6" s="609"/>
      <c r="F6" s="609"/>
      <c r="G6" s="609"/>
      <c r="H6" s="609"/>
      <c r="I6" s="609"/>
      <c r="J6" s="609"/>
      <c r="K6" s="609"/>
      <c r="L6" s="609"/>
      <c r="M6" s="609"/>
      <c r="N6" s="609"/>
      <c r="O6" s="609"/>
      <c r="P6" s="609"/>
      <c r="Q6" s="610"/>
      <c r="R6" s="611">
        <v>360610</v>
      </c>
      <c r="S6" s="612"/>
      <c r="T6" s="612"/>
      <c r="U6" s="612"/>
      <c r="V6" s="612"/>
      <c r="W6" s="612"/>
      <c r="X6" s="612"/>
      <c r="Y6" s="613"/>
      <c r="Z6" s="637">
        <v>0.4</v>
      </c>
      <c r="AA6" s="637"/>
      <c r="AB6" s="637"/>
      <c r="AC6" s="637"/>
      <c r="AD6" s="638">
        <v>360610</v>
      </c>
      <c r="AE6" s="638"/>
      <c r="AF6" s="638"/>
      <c r="AG6" s="638"/>
      <c r="AH6" s="638"/>
      <c r="AI6" s="638"/>
      <c r="AJ6" s="638"/>
      <c r="AK6" s="638"/>
      <c r="AL6" s="614">
        <v>1</v>
      </c>
      <c r="AM6" s="615"/>
      <c r="AN6" s="615"/>
      <c r="AO6" s="639"/>
      <c r="AP6" s="608" t="s">
        <v>231</v>
      </c>
      <c r="AQ6" s="609"/>
      <c r="AR6" s="609"/>
      <c r="AS6" s="609"/>
      <c r="AT6" s="609"/>
      <c r="AU6" s="609"/>
      <c r="AV6" s="609"/>
      <c r="AW6" s="609"/>
      <c r="AX6" s="609"/>
      <c r="AY6" s="609"/>
      <c r="AZ6" s="609"/>
      <c r="BA6" s="609"/>
      <c r="BB6" s="609"/>
      <c r="BC6" s="609"/>
      <c r="BD6" s="609"/>
      <c r="BE6" s="609"/>
      <c r="BF6" s="610"/>
      <c r="BG6" s="611">
        <v>28586676</v>
      </c>
      <c r="BH6" s="612"/>
      <c r="BI6" s="612"/>
      <c r="BJ6" s="612"/>
      <c r="BK6" s="612"/>
      <c r="BL6" s="612"/>
      <c r="BM6" s="612"/>
      <c r="BN6" s="613"/>
      <c r="BO6" s="637">
        <v>92.2</v>
      </c>
      <c r="BP6" s="637"/>
      <c r="BQ6" s="637"/>
      <c r="BR6" s="637"/>
      <c r="BS6" s="638">
        <v>108051</v>
      </c>
      <c r="BT6" s="638"/>
      <c r="BU6" s="638"/>
      <c r="BV6" s="638"/>
      <c r="BW6" s="638"/>
      <c r="BX6" s="638"/>
      <c r="BY6" s="638"/>
      <c r="BZ6" s="638"/>
      <c r="CA6" s="638"/>
      <c r="CB6" s="683"/>
      <c r="CD6" s="661" t="s">
        <v>232</v>
      </c>
      <c r="CE6" s="662"/>
      <c r="CF6" s="662"/>
      <c r="CG6" s="662"/>
      <c r="CH6" s="662"/>
      <c r="CI6" s="662"/>
      <c r="CJ6" s="662"/>
      <c r="CK6" s="662"/>
      <c r="CL6" s="662"/>
      <c r="CM6" s="662"/>
      <c r="CN6" s="662"/>
      <c r="CO6" s="662"/>
      <c r="CP6" s="662"/>
      <c r="CQ6" s="663"/>
      <c r="CR6" s="611">
        <v>375961</v>
      </c>
      <c r="CS6" s="612"/>
      <c r="CT6" s="612"/>
      <c r="CU6" s="612"/>
      <c r="CV6" s="612"/>
      <c r="CW6" s="612"/>
      <c r="CX6" s="612"/>
      <c r="CY6" s="613"/>
      <c r="CZ6" s="688">
        <v>0.5</v>
      </c>
      <c r="DA6" s="673"/>
      <c r="DB6" s="673"/>
      <c r="DC6" s="690"/>
      <c r="DD6" s="617" t="s">
        <v>128</v>
      </c>
      <c r="DE6" s="612"/>
      <c r="DF6" s="612"/>
      <c r="DG6" s="612"/>
      <c r="DH6" s="612"/>
      <c r="DI6" s="612"/>
      <c r="DJ6" s="612"/>
      <c r="DK6" s="612"/>
      <c r="DL6" s="612"/>
      <c r="DM6" s="612"/>
      <c r="DN6" s="612"/>
      <c r="DO6" s="612"/>
      <c r="DP6" s="613"/>
      <c r="DQ6" s="617">
        <v>375765</v>
      </c>
      <c r="DR6" s="612"/>
      <c r="DS6" s="612"/>
      <c r="DT6" s="612"/>
      <c r="DU6" s="612"/>
      <c r="DV6" s="612"/>
      <c r="DW6" s="612"/>
      <c r="DX6" s="612"/>
      <c r="DY6" s="612"/>
      <c r="DZ6" s="612"/>
      <c r="EA6" s="612"/>
      <c r="EB6" s="612"/>
      <c r="EC6" s="647"/>
    </row>
    <row r="7" spans="2:143" ht="11.25" customHeight="1" x14ac:dyDescent="0.15">
      <c r="B7" s="608" t="s">
        <v>233</v>
      </c>
      <c r="C7" s="609"/>
      <c r="D7" s="609"/>
      <c r="E7" s="609"/>
      <c r="F7" s="609"/>
      <c r="G7" s="609"/>
      <c r="H7" s="609"/>
      <c r="I7" s="609"/>
      <c r="J7" s="609"/>
      <c r="K7" s="609"/>
      <c r="L7" s="609"/>
      <c r="M7" s="609"/>
      <c r="N7" s="609"/>
      <c r="O7" s="609"/>
      <c r="P7" s="609"/>
      <c r="Q7" s="610"/>
      <c r="R7" s="611">
        <v>22230</v>
      </c>
      <c r="S7" s="612"/>
      <c r="T7" s="612"/>
      <c r="U7" s="612"/>
      <c r="V7" s="612"/>
      <c r="W7" s="612"/>
      <c r="X7" s="612"/>
      <c r="Y7" s="613"/>
      <c r="Z7" s="637">
        <v>0</v>
      </c>
      <c r="AA7" s="637"/>
      <c r="AB7" s="637"/>
      <c r="AC7" s="637"/>
      <c r="AD7" s="638">
        <v>22230</v>
      </c>
      <c r="AE7" s="638"/>
      <c r="AF7" s="638"/>
      <c r="AG7" s="638"/>
      <c r="AH7" s="638"/>
      <c r="AI7" s="638"/>
      <c r="AJ7" s="638"/>
      <c r="AK7" s="638"/>
      <c r="AL7" s="614">
        <v>0.1</v>
      </c>
      <c r="AM7" s="615"/>
      <c r="AN7" s="615"/>
      <c r="AO7" s="639"/>
      <c r="AP7" s="608" t="s">
        <v>234</v>
      </c>
      <c r="AQ7" s="609"/>
      <c r="AR7" s="609"/>
      <c r="AS7" s="609"/>
      <c r="AT7" s="609"/>
      <c r="AU7" s="609"/>
      <c r="AV7" s="609"/>
      <c r="AW7" s="609"/>
      <c r="AX7" s="609"/>
      <c r="AY7" s="609"/>
      <c r="AZ7" s="609"/>
      <c r="BA7" s="609"/>
      <c r="BB7" s="609"/>
      <c r="BC7" s="609"/>
      <c r="BD7" s="609"/>
      <c r="BE7" s="609"/>
      <c r="BF7" s="610"/>
      <c r="BG7" s="611">
        <v>15730078</v>
      </c>
      <c r="BH7" s="612"/>
      <c r="BI7" s="612"/>
      <c r="BJ7" s="612"/>
      <c r="BK7" s="612"/>
      <c r="BL7" s="612"/>
      <c r="BM7" s="612"/>
      <c r="BN7" s="613"/>
      <c r="BO7" s="637">
        <v>50.7</v>
      </c>
      <c r="BP7" s="637"/>
      <c r="BQ7" s="637"/>
      <c r="BR7" s="637"/>
      <c r="BS7" s="638">
        <v>108051</v>
      </c>
      <c r="BT7" s="638"/>
      <c r="BU7" s="638"/>
      <c r="BV7" s="638"/>
      <c r="BW7" s="638"/>
      <c r="BX7" s="638"/>
      <c r="BY7" s="638"/>
      <c r="BZ7" s="638"/>
      <c r="CA7" s="638"/>
      <c r="CB7" s="683"/>
      <c r="CD7" s="608" t="s">
        <v>235</v>
      </c>
      <c r="CE7" s="609"/>
      <c r="CF7" s="609"/>
      <c r="CG7" s="609"/>
      <c r="CH7" s="609"/>
      <c r="CI7" s="609"/>
      <c r="CJ7" s="609"/>
      <c r="CK7" s="609"/>
      <c r="CL7" s="609"/>
      <c r="CM7" s="609"/>
      <c r="CN7" s="609"/>
      <c r="CO7" s="609"/>
      <c r="CP7" s="609"/>
      <c r="CQ7" s="610"/>
      <c r="CR7" s="611">
        <v>4916066</v>
      </c>
      <c r="CS7" s="612"/>
      <c r="CT7" s="612"/>
      <c r="CU7" s="612"/>
      <c r="CV7" s="612"/>
      <c r="CW7" s="612"/>
      <c r="CX7" s="612"/>
      <c r="CY7" s="613"/>
      <c r="CZ7" s="637">
        <v>5.9</v>
      </c>
      <c r="DA7" s="637"/>
      <c r="DB7" s="637"/>
      <c r="DC7" s="637"/>
      <c r="DD7" s="617">
        <v>179946</v>
      </c>
      <c r="DE7" s="612"/>
      <c r="DF7" s="612"/>
      <c r="DG7" s="612"/>
      <c r="DH7" s="612"/>
      <c r="DI7" s="612"/>
      <c r="DJ7" s="612"/>
      <c r="DK7" s="612"/>
      <c r="DL7" s="612"/>
      <c r="DM7" s="612"/>
      <c r="DN7" s="612"/>
      <c r="DO7" s="612"/>
      <c r="DP7" s="613"/>
      <c r="DQ7" s="617">
        <v>4230904</v>
      </c>
      <c r="DR7" s="612"/>
      <c r="DS7" s="612"/>
      <c r="DT7" s="612"/>
      <c r="DU7" s="612"/>
      <c r="DV7" s="612"/>
      <c r="DW7" s="612"/>
      <c r="DX7" s="612"/>
      <c r="DY7" s="612"/>
      <c r="DZ7" s="612"/>
      <c r="EA7" s="612"/>
      <c r="EB7" s="612"/>
      <c r="EC7" s="647"/>
    </row>
    <row r="8" spans="2:143" ht="11.25" customHeight="1" x14ac:dyDescent="0.15">
      <c r="B8" s="608" t="s">
        <v>236</v>
      </c>
      <c r="C8" s="609"/>
      <c r="D8" s="609"/>
      <c r="E8" s="609"/>
      <c r="F8" s="609"/>
      <c r="G8" s="609"/>
      <c r="H8" s="609"/>
      <c r="I8" s="609"/>
      <c r="J8" s="609"/>
      <c r="K8" s="609"/>
      <c r="L8" s="609"/>
      <c r="M8" s="609"/>
      <c r="N8" s="609"/>
      <c r="O8" s="609"/>
      <c r="P8" s="609"/>
      <c r="Q8" s="610"/>
      <c r="R8" s="611">
        <v>232385</v>
      </c>
      <c r="S8" s="612"/>
      <c r="T8" s="612"/>
      <c r="U8" s="612"/>
      <c r="V8" s="612"/>
      <c r="W8" s="612"/>
      <c r="X8" s="612"/>
      <c r="Y8" s="613"/>
      <c r="Z8" s="637">
        <v>0.3</v>
      </c>
      <c r="AA8" s="637"/>
      <c r="AB8" s="637"/>
      <c r="AC8" s="637"/>
      <c r="AD8" s="638">
        <v>232385</v>
      </c>
      <c r="AE8" s="638"/>
      <c r="AF8" s="638"/>
      <c r="AG8" s="638"/>
      <c r="AH8" s="638"/>
      <c r="AI8" s="638"/>
      <c r="AJ8" s="638"/>
      <c r="AK8" s="638"/>
      <c r="AL8" s="614">
        <v>0.6</v>
      </c>
      <c r="AM8" s="615"/>
      <c r="AN8" s="615"/>
      <c r="AO8" s="639"/>
      <c r="AP8" s="608" t="s">
        <v>237</v>
      </c>
      <c r="AQ8" s="609"/>
      <c r="AR8" s="609"/>
      <c r="AS8" s="609"/>
      <c r="AT8" s="609"/>
      <c r="AU8" s="609"/>
      <c r="AV8" s="609"/>
      <c r="AW8" s="609"/>
      <c r="AX8" s="609"/>
      <c r="AY8" s="609"/>
      <c r="AZ8" s="609"/>
      <c r="BA8" s="609"/>
      <c r="BB8" s="609"/>
      <c r="BC8" s="609"/>
      <c r="BD8" s="609"/>
      <c r="BE8" s="609"/>
      <c r="BF8" s="610"/>
      <c r="BG8" s="611">
        <v>367659</v>
      </c>
      <c r="BH8" s="612"/>
      <c r="BI8" s="612"/>
      <c r="BJ8" s="612"/>
      <c r="BK8" s="612"/>
      <c r="BL8" s="612"/>
      <c r="BM8" s="612"/>
      <c r="BN8" s="613"/>
      <c r="BO8" s="637">
        <v>1.2</v>
      </c>
      <c r="BP8" s="637"/>
      <c r="BQ8" s="637"/>
      <c r="BR8" s="637"/>
      <c r="BS8" s="638" t="s">
        <v>128</v>
      </c>
      <c r="BT8" s="638"/>
      <c r="BU8" s="638"/>
      <c r="BV8" s="638"/>
      <c r="BW8" s="638"/>
      <c r="BX8" s="638"/>
      <c r="BY8" s="638"/>
      <c r="BZ8" s="638"/>
      <c r="CA8" s="638"/>
      <c r="CB8" s="683"/>
      <c r="CD8" s="608" t="s">
        <v>238</v>
      </c>
      <c r="CE8" s="609"/>
      <c r="CF8" s="609"/>
      <c r="CG8" s="609"/>
      <c r="CH8" s="609"/>
      <c r="CI8" s="609"/>
      <c r="CJ8" s="609"/>
      <c r="CK8" s="609"/>
      <c r="CL8" s="609"/>
      <c r="CM8" s="609"/>
      <c r="CN8" s="609"/>
      <c r="CO8" s="609"/>
      <c r="CP8" s="609"/>
      <c r="CQ8" s="610"/>
      <c r="CR8" s="611">
        <v>37310012</v>
      </c>
      <c r="CS8" s="612"/>
      <c r="CT8" s="612"/>
      <c r="CU8" s="612"/>
      <c r="CV8" s="612"/>
      <c r="CW8" s="612"/>
      <c r="CX8" s="612"/>
      <c r="CY8" s="613"/>
      <c r="CZ8" s="637">
        <v>45</v>
      </c>
      <c r="DA8" s="637"/>
      <c r="DB8" s="637"/>
      <c r="DC8" s="637"/>
      <c r="DD8" s="617">
        <v>1228147</v>
      </c>
      <c r="DE8" s="612"/>
      <c r="DF8" s="612"/>
      <c r="DG8" s="612"/>
      <c r="DH8" s="612"/>
      <c r="DI8" s="612"/>
      <c r="DJ8" s="612"/>
      <c r="DK8" s="612"/>
      <c r="DL8" s="612"/>
      <c r="DM8" s="612"/>
      <c r="DN8" s="612"/>
      <c r="DO8" s="612"/>
      <c r="DP8" s="613"/>
      <c r="DQ8" s="617">
        <v>13770402</v>
      </c>
      <c r="DR8" s="612"/>
      <c r="DS8" s="612"/>
      <c r="DT8" s="612"/>
      <c r="DU8" s="612"/>
      <c r="DV8" s="612"/>
      <c r="DW8" s="612"/>
      <c r="DX8" s="612"/>
      <c r="DY8" s="612"/>
      <c r="DZ8" s="612"/>
      <c r="EA8" s="612"/>
      <c r="EB8" s="612"/>
      <c r="EC8" s="647"/>
    </row>
    <row r="9" spans="2:143" ht="11.25" customHeight="1" x14ac:dyDescent="0.15">
      <c r="B9" s="608" t="s">
        <v>239</v>
      </c>
      <c r="C9" s="609"/>
      <c r="D9" s="609"/>
      <c r="E9" s="609"/>
      <c r="F9" s="609"/>
      <c r="G9" s="609"/>
      <c r="H9" s="609"/>
      <c r="I9" s="609"/>
      <c r="J9" s="609"/>
      <c r="K9" s="609"/>
      <c r="L9" s="609"/>
      <c r="M9" s="609"/>
      <c r="N9" s="609"/>
      <c r="O9" s="609"/>
      <c r="P9" s="609"/>
      <c r="Q9" s="610"/>
      <c r="R9" s="611">
        <v>295459</v>
      </c>
      <c r="S9" s="612"/>
      <c r="T9" s="612"/>
      <c r="U9" s="612"/>
      <c r="V9" s="612"/>
      <c r="W9" s="612"/>
      <c r="X9" s="612"/>
      <c r="Y9" s="613"/>
      <c r="Z9" s="637">
        <v>0.3</v>
      </c>
      <c r="AA9" s="637"/>
      <c r="AB9" s="637"/>
      <c r="AC9" s="637"/>
      <c r="AD9" s="638">
        <v>295459</v>
      </c>
      <c r="AE9" s="638"/>
      <c r="AF9" s="638"/>
      <c r="AG9" s="638"/>
      <c r="AH9" s="638"/>
      <c r="AI9" s="638"/>
      <c r="AJ9" s="638"/>
      <c r="AK9" s="638"/>
      <c r="AL9" s="614">
        <v>0.8</v>
      </c>
      <c r="AM9" s="615"/>
      <c r="AN9" s="615"/>
      <c r="AO9" s="639"/>
      <c r="AP9" s="608" t="s">
        <v>240</v>
      </c>
      <c r="AQ9" s="609"/>
      <c r="AR9" s="609"/>
      <c r="AS9" s="609"/>
      <c r="AT9" s="609"/>
      <c r="AU9" s="609"/>
      <c r="AV9" s="609"/>
      <c r="AW9" s="609"/>
      <c r="AX9" s="609"/>
      <c r="AY9" s="609"/>
      <c r="AZ9" s="609"/>
      <c r="BA9" s="609"/>
      <c r="BB9" s="609"/>
      <c r="BC9" s="609"/>
      <c r="BD9" s="609"/>
      <c r="BE9" s="609"/>
      <c r="BF9" s="610"/>
      <c r="BG9" s="611">
        <v>14342563</v>
      </c>
      <c r="BH9" s="612"/>
      <c r="BI9" s="612"/>
      <c r="BJ9" s="612"/>
      <c r="BK9" s="612"/>
      <c r="BL9" s="612"/>
      <c r="BM9" s="612"/>
      <c r="BN9" s="613"/>
      <c r="BO9" s="637">
        <v>46.3</v>
      </c>
      <c r="BP9" s="637"/>
      <c r="BQ9" s="637"/>
      <c r="BR9" s="637"/>
      <c r="BS9" s="638" t="s">
        <v>128</v>
      </c>
      <c r="BT9" s="638"/>
      <c r="BU9" s="638"/>
      <c r="BV9" s="638"/>
      <c r="BW9" s="638"/>
      <c r="BX9" s="638"/>
      <c r="BY9" s="638"/>
      <c r="BZ9" s="638"/>
      <c r="CA9" s="638"/>
      <c r="CB9" s="683"/>
      <c r="CD9" s="608" t="s">
        <v>241</v>
      </c>
      <c r="CE9" s="609"/>
      <c r="CF9" s="609"/>
      <c r="CG9" s="609"/>
      <c r="CH9" s="609"/>
      <c r="CI9" s="609"/>
      <c r="CJ9" s="609"/>
      <c r="CK9" s="609"/>
      <c r="CL9" s="609"/>
      <c r="CM9" s="609"/>
      <c r="CN9" s="609"/>
      <c r="CO9" s="609"/>
      <c r="CP9" s="609"/>
      <c r="CQ9" s="610"/>
      <c r="CR9" s="611">
        <v>9102922</v>
      </c>
      <c r="CS9" s="612"/>
      <c r="CT9" s="612"/>
      <c r="CU9" s="612"/>
      <c r="CV9" s="612"/>
      <c r="CW9" s="612"/>
      <c r="CX9" s="612"/>
      <c r="CY9" s="613"/>
      <c r="CZ9" s="637">
        <v>11</v>
      </c>
      <c r="DA9" s="637"/>
      <c r="DB9" s="637"/>
      <c r="DC9" s="637"/>
      <c r="DD9" s="617">
        <v>52193</v>
      </c>
      <c r="DE9" s="612"/>
      <c r="DF9" s="612"/>
      <c r="DG9" s="612"/>
      <c r="DH9" s="612"/>
      <c r="DI9" s="612"/>
      <c r="DJ9" s="612"/>
      <c r="DK9" s="612"/>
      <c r="DL9" s="612"/>
      <c r="DM9" s="612"/>
      <c r="DN9" s="612"/>
      <c r="DO9" s="612"/>
      <c r="DP9" s="613"/>
      <c r="DQ9" s="617">
        <v>5794982</v>
      </c>
      <c r="DR9" s="612"/>
      <c r="DS9" s="612"/>
      <c r="DT9" s="612"/>
      <c r="DU9" s="612"/>
      <c r="DV9" s="612"/>
      <c r="DW9" s="612"/>
      <c r="DX9" s="612"/>
      <c r="DY9" s="612"/>
      <c r="DZ9" s="612"/>
      <c r="EA9" s="612"/>
      <c r="EB9" s="612"/>
      <c r="EC9" s="647"/>
    </row>
    <row r="10" spans="2:143" ht="11.25" customHeight="1" x14ac:dyDescent="0.15">
      <c r="B10" s="608" t="s">
        <v>242</v>
      </c>
      <c r="C10" s="609"/>
      <c r="D10" s="609"/>
      <c r="E10" s="609"/>
      <c r="F10" s="609"/>
      <c r="G10" s="609"/>
      <c r="H10" s="609"/>
      <c r="I10" s="609"/>
      <c r="J10" s="609"/>
      <c r="K10" s="609"/>
      <c r="L10" s="609"/>
      <c r="M10" s="609"/>
      <c r="N10" s="609"/>
      <c r="O10" s="609"/>
      <c r="P10" s="609"/>
      <c r="Q10" s="610"/>
      <c r="R10" s="611" t="s">
        <v>128</v>
      </c>
      <c r="S10" s="612"/>
      <c r="T10" s="612"/>
      <c r="U10" s="612"/>
      <c r="V10" s="612"/>
      <c r="W10" s="612"/>
      <c r="X10" s="612"/>
      <c r="Y10" s="613"/>
      <c r="Z10" s="637" t="s">
        <v>128</v>
      </c>
      <c r="AA10" s="637"/>
      <c r="AB10" s="637"/>
      <c r="AC10" s="637"/>
      <c r="AD10" s="638" t="s">
        <v>128</v>
      </c>
      <c r="AE10" s="638"/>
      <c r="AF10" s="638"/>
      <c r="AG10" s="638"/>
      <c r="AH10" s="638"/>
      <c r="AI10" s="638"/>
      <c r="AJ10" s="638"/>
      <c r="AK10" s="638"/>
      <c r="AL10" s="614" t="s">
        <v>128</v>
      </c>
      <c r="AM10" s="615"/>
      <c r="AN10" s="615"/>
      <c r="AO10" s="639"/>
      <c r="AP10" s="608" t="s">
        <v>243</v>
      </c>
      <c r="AQ10" s="609"/>
      <c r="AR10" s="609"/>
      <c r="AS10" s="609"/>
      <c r="AT10" s="609"/>
      <c r="AU10" s="609"/>
      <c r="AV10" s="609"/>
      <c r="AW10" s="609"/>
      <c r="AX10" s="609"/>
      <c r="AY10" s="609"/>
      <c r="AZ10" s="609"/>
      <c r="BA10" s="609"/>
      <c r="BB10" s="609"/>
      <c r="BC10" s="609"/>
      <c r="BD10" s="609"/>
      <c r="BE10" s="609"/>
      <c r="BF10" s="610"/>
      <c r="BG10" s="611">
        <v>392054</v>
      </c>
      <c r="BH10" s="612"/>
      <c r="BI10" s="612"/>
      <c r="BJ10" s="612"/>
      <c r="BK10" s="612"/>
      <c r="BL10" s="612"/>
      <c r="BM10" s="612"/>
      <c r="BN10" s="613"/>
      <c r="BO10" s="637">
        <v>1.3</v>
      </c>
      <c r="BP10" s="637"/>
      <c r="BQ10" s="637"/>
      <c r="BR10" s="637"/>
      <c r="BS10" s="638" t="s">
        <v>128</v>
      </c>
      <c r="BT10" s="638"/>
      <c r="BU10" s="638"/>
      <c r="BV10" s="638"/>
      <c r="BW10" s="638"/>
      <c r="BX10" s="638"/>
      <c r="BY10" s="638"/>
      <c r="BZ10" s="638"/>
      <c r="CA10" s="638"/>
      <c r="CB10" s="683"/>
      <c r="CD10" s="608" t="s">
        <v>244</v>
      </c>
      <c r="CE10" s="609"/>
      <c r="CF10" s="609"/>
      <c r="CG10" s="609"/>
      <c r="CH10" s="609"/>
      <c r="CI10" s="609"/>
      <c r="CJ10" s="609"/>
      <c r="CK10" s="609"/>
      <c r="CL10" s="609"/>
      <c r="CM10" s="609"/>
      <c r="CN10" s="609"/>
      <c r="CO10" s="609"/>
      <c r="CP10" s="609"/>
      <c r="CQ10" s="610"/>
      <c r="CR10" s="611">
        <v>20080</v>
      </c>
      <c r="CS10" s="612"/>
      <c r="CT10" s="612"/>
      <c r="CU10" s="612"/>
      <c r="CV10" s="612"/>
      <c r="CW10" s="612"/>
      <c r="CX10" s="612"/>
      <c r="CY10" s="613"/>
      <c r="CZ10" s="637">
        <v>0</v>
      </c>
      <c r="DA10" s="637"/>
      <c r="DB10" s="637"/>
      <c r="DC10" s="637"/>
      <c r="DD10" s="617" t="s">
        <v>128</v>
      </c>
      <c r="DE10" s="612"/>
      <c r="DF10" s="612"/>
      <c r="DG10" s="612"/>
      <c r="DH10" s="612"/>
      <c r="DI10" s="612"/>
      <c r="DJ10" s="612"/>
      <c r="DK10" s="612"/>
      <c r="DL10" s="612"/>
      <c r="DM10" s="612"/>
      <c r="DN10" s="612"/>
      <c r="DO10" s="612"/>
      <c r="DP10" s="613"/>
      <c r="DQ10" s="617">
        <v>16951</v>
      </c>
      <c r="DR10" s="612"/>
      <c r="DS10" s="612"/>
      <c r="DT10" s="612"/>
      <c r="DU10" s="612"/>
      <c r="DV10" s="612"/>
      <c r="DW10" s="612"/>
      <c r="DX10" s="612"/>
      <c r="DY10" s="612"/>
      <c r="DZ10" s="612"/>
      <c r="EA10" s="612"/>
      <c r="EB10" s="612"/>
      <c r="EC10" s="647"/>
    </row>
    <row r="11" spans="2:143" ht="11.25" customHeight="1" x14ac:dyDescent="0.15">
      <c r="B11" s="608" t="s">
        <v>245</v>
      </c>
      <c r="C11" s="609"/>
      <c r="D11" s="609"/>
      <c r="E11" s="609"/>
      <c r="F11" s="609"/>
      <c r="G11" s="609"/>
      <c r="H11" s="609"/>
      <c r="I11" s="609"/>
      <c r="J11" s="609"/>
      <c r="K11" s="609"/>
      <c r="L11" s="609"/>
      <c r="M11" s="609"/>
      <c r="N11" s="609"/>
      <c r="O11" s="609"/>
      <c r="P11" s="609"/>
      <c r="Q11" s="610"/>
      <c r="R11" s="611">
        <v>3813726</v>
      </c>
      <c r="S11" s="612"/>
      <c r="T11" s="612"/>
      <c r="U11" s="612"/>
      <c r="V11" s="612"/>
      <c r="W11" s="612"/>
      <c r="X11" s="612"/>
      <c r="Y11" s="613"/>
      <c r="Z11" s="614">
        <v>4.4000000000000004</v>
      </c>
      <c r="AA11" s="615"/>
      <c r="AB11" s="615"/>
      <c r="AC11" s="616"/>
      <c r="AD11" s="617">
        <v>3813726</v>
      </c>
      <c r="AE11" s="612"/>
      <c r="AF11" s="612"/>
      <c r="AG11" s="612"/>
      <c r="AH11" s="612"/>
      <c r="AI11" s="612"/>
      <c r="AJ11" s="612"/>
      <c r="AK11" s="613"/>
      <c r="AL11" s="614">
        <v>10.4</v>
      </c>
      <c r="AM11" s="615"/>
      <c r="AN11" s="615"/>
      <c r="AO11" s="639"/>
      <c r="AP11" s="608" t="s">
        <v>246</v>
      </c>
      <c r="AQ11" s="609"/>
      <c r="AR11" s="609"/>
      <c r="AS11" s="609"/>
      <c r="AT11" s="609"/>
      <c r="AU11" s="609"/>
      <c r="AV11" s="609"/>
      <c r="AW11" s="609"/>
      <c r="AX11" s="609"/>
      <c r="AY11" s="609"/>
      <c r="AZ11" s="609"/>
      <c r="BA11" s="609"/>
      <c r="BB11" s="609"/>
      <c r="BC11" s="609"/>
      <c r="BD11" s="609"/>
      <c r="BE11" s="609"/>
      <c r="BF11" s="610"/>
      <c r="BG11" s="611">
        <v>627802</v>
      </c>
      <c r="BH11" s="612"/>
      <c r="BI11" s="612"/>
      <c r="BJ11" s="612"/>
      <c r="BK11" s="612"/>
      <c r="BL11" s="612"/>
      <c r="BM11" s="612"/>
      <c r="BN11" s="613"/>
      <c r="BO11" s="637">
        <v>2</v>
      </c>
      <c r="BP11" s="637"/>
      <c r="BQ11" s="637"/>
      <c r="BR11" s="637"/>
      <c r="BS11" s="638">
        <v>108051</v>
      </c>
      <c r="BT11" s="638"/>
      <c r="BU11" s="638"/>
      <c r="BV11" s="638"/>
      <c r="BW11" s="638"/>
      <c r="BX11" s="638"/>
      <c r="BY11" s="638"/>
      <c r="BZ11" s="638"/>
      <c r="CA11" s="638"/>
      <c r="CB11" s="683"/>
      <c r="CD11" s="608" t="s">
        <v>247</v>
      </c>
      <c r="CE11" s="609"/>
      <c r="CF11" s="609"/>
      <c r="CG11" s="609"/>
      <c r="CH11" s="609"/>
      <c r="CI11" s="609"/>
      <c r="CJ11" s="609"/>
      <c r="CK11" s="609"/>
      <c r="CL11" s="609"/>
      <c r="CM11" s="609"/>
      <c r="CN11" s="609"/>
      <c r="CO11" s="609"/>
      <c r="CP11" s="609"/>
      <c r="CQ11" s="610"/>
      <c r="CR11" s="611">
        <v>182325</v>
      </c>
      <c r="CS11" s="612"/>
      <c r="CT11" s="612"/>
      <c r="CU11" s="612"/>
      <c r="CV11" s="612"/>
      <c r="CW11" s="612"/>
      <c r="CX11" s="612"/>
      <c r="CY11" s="613"/>
      <c r="CZ11" s="637">
        <v>0.2</v>
      </c>
      <c r="DA11" s="637"/>
      <c r="DB11" s="637"/>
      <c r="DC11" s="637"/>
      <c r="DD11" s="617">
        <v>6017</v>
      </c>
      <c r="DE11" s="612"/>
      <c r="DF11" s="612"/>
      <c r="DG11" s="612"/>
      <c r="DH11" s="612"/>
      <c r="DI11" s="612"/>
      <c r="DJ11" s="612"/>
      <c r="DK11" s="612"/>
      <c r="DL11" s="612"/>
      <c r="DM11" s="612"/>
      <c r="DN11" s="612"/>
      <c r="DO11" s="612"/>
      <c r="DP11" s="613"/>
      <c r="DQ11" s="617">
        <v>172336</v>
      </c>
      <c r="DR11" s="612"/>
      <c r="DS11" s="612"/>
      <c r="DT11" s="612"/>
      <c r="DU11" s="612"/>
      <c r="DV11" s="612"/>
      <c r="DW11" s="612"/>
      <c r="DX11" s="612"/>
      <c r="DY11" s="612"/>
      <c r="DZ11" s="612"/>
      <c r="EA11" s="612"/>
      <c r="EB11" s="612"/>
      <c r="EC11" s="647"/>
    </row>
    <row r="12" spans="2:143" ht="11.25" customHeight="1" x14ac:dyDescent="0.15">
      <c r="B12" s="608" t="s">
        <v>248</v>
      </c>
      <c r="C12" s="609"/>
      <c r="D12" s="609"/>
      <c r="E12" s="609"/>
      <c r="F12" s="609"/>
      <c r="G12" s="609"/>
      <c r="H12" s="609"/>
      <c r="I12" s="609"/>
      <c r="J12" s="609"/>
      <c r="K12" s="609"/>
      <c r="L12" s="609"/>
      <c r="M12" s="609"/>
      <c r="N12" s="609"/>
      <c r="O12" s="609"/>
      <c r="P12" s="609"/>
      <c r="Q12" s="610"/>
      <c r="R12" s="611" t="s">
        <v>128</v>
      </c>
      <c r="S12" s="612"/>
      <c r="T12" s="612"/>
      <c r="U12" s="612"/>
      <c r="V12" s="612"/>
      <c r="W12" s="612"/>
      <c r="X12" s="612"/>
      <c r="Y12" s="613"/>
      <c r="Z12" s="637" t="s">
        <v>128</v>
      </c>
      <c r="AA12" s="637"/>
      <c r="AB12" s="637"/>
      <c r="AC12" s="637"/>
      <c r="AD12" s="638" t="s">
        <v>128</v>
      </c>
      <c r="AE12" s="638"/>
      <c r="AF12" s="638"/>
      <c r="AG12" s="638"/>
      <c r="AH12" s="638"/>
      <c r="AI12" s="638"/>
      <c r="AJ12" s="638"/>
      <c r="AK12" s="638"/>
      <c r="AL12" s="614" t="s">
        <v>128</v>
      </c>
      <c r="AM12" s="615"/>
      <c r="AN12" s="615"/>
      <c r="AO12" s="639"/>
      <c r="AP12" s="608" t="s">
        <v>249</v>
      </c>
      <c r="AQ12" s="609"/>
      <c r="AR12" s="609"/>
      <c r="AS12" s="609"/>
      <c r="AT12" s="609"/>
      <c r="AU12" s="609"/>
      <c r="AV12" s="609"/>
      <c r="AW12" s="609"/>
      <c r="AX12" s="609"/>
      <c r="AY12" s="609"/>
      <c r="AZ12" s="609"/>
      <c r="BA12" s="609"/>
      <c r="BB12" s="609"/>
      <c r="BC12" s="609"/>
      <c r="BD12" s="609"/>
      <c r="BE12" s="609"/>
      <c r="BF12" s="610"/>
      <c r="BG12" s="611">
        <v>11717652</v>
      </c>
      <c r="BH12" s="612"/>
      <c r="BI12" s="612"/>
      <c r="BJ12" s="612"/>
      <c r="BK12" s="612"/>
      <c r="BL12" s="612"/>
      <c r="BM12" s="612"/>
      <c r="BN12" s="613"/>
      <c r="BO12" s="637">
        <v>37.799999999999997</v>
      </c>
      <c r="BP12" s="637"/>
      <c r="BQ12" s="637"/>
      <c r="BR12" s="637"/>
      <c r="BS12" s="638" t="s">
        <v>128</v>
      </c>
      <c r="BT12" s="638"/>
      <c r="BU12" s="638"/>
      <c r="BV12" s="638"/>
      <c r="BW12" s="638"/>
      <c r="BX12" s="638"/>
      <c r="BY12" s="638"/>
      <c r="BZ12" s="638"/>
      <c r="CA12" s="638"/>
      <c r="CB12" s="683"/>
      <c r="CD12" s="608" t="s">
        <v>250</v>
      </c>
      <c r="CE12" s="609"/>
      <c r="CF12" s="609"/>
      <c r="CG12" s="609"/>
      <c r="CH12" s="609"/>
      <c r="CI12" s="609"/>
      <c r="CJ12" s="609"/>
      <c r="CK12" s="609"/>
      <c r="CL12" s="609"/>
      <c r="CM12" s="609"/>
      <c r="CN12" s="609"/>
      <c r="CO12" s="609"/>
      <c r="CP12" s="609"/>
      <c r="CQ12" s="610"/>
      <c r="CR12" s="611">
        <v>754807</v>
      </c>
      <c r="CS12" s="612"/>
      <c r="CT12" s="612"/>
      <c r="CU12" s="612"/>
      <c r="CV12" s="612"/>
      <c r="CW12" s="612"/>
      <c r="CX12" s="612"/>
      <c r="CY12" s="613"/>
      <c r="CZ12" s="637">
        <v>0.9</v>
      </c>
      <c r="DA12" s="637"/>
      <c r="DB12" s="637"/>
      <c r="DC12" s="637"/>
      <c r="DD12" s="617">
        <v>7496</v>
      </c>
      <c r="DE12" s="612"/>
      <c r="DF12" s="612"/>
      <c r="DG12" s="612"/>
      <c r="DH12" s="612"/>
      <c r="DI12" s="612"/>
      <c r="DJ12" s="612"/>
      <c r="DK12" s="612"/>
      <c r="DL12" s="612"/>
      <c r="DM12" s="612"/>
      <c r="DN12" s="612"/>
      <c r="DO12" s="612"/>
      <c r="DP12" s="613"/>
      <c r="DQ12" s="617">
        <v>383672</v>
      </c>
      <c r="DR12" s="612"/>
      <c r="DS12" s="612"/>
      <c r="DT12" s="612"/>
      <c r="DU12" s="612"/>
      <c r="DV12" s="612"/>
      <c r="DW12" s="612"/>
      <c r="DX12" s="612"/>
      <c r="DY12" s="612"/>
      <c r="DZ12" s="612"/>
      <c r="EA12" s="612"/>
      <c r="EB12" s="612"/>
      <c r="EC12" s="647"/>
    </row>
    <row r="13" spans="2:143" ht="11.25" customHeight="1" x14ac:dyDescent="0.15">
      <c r="B13" s="608" t="s">
        <v>251</v>
      </c>
      <c r="C13" s="609"/>
      <c r="D13" s="609"/>
      <c r="E13" s="609"/>
      <c r="F13" s="609"/>
      <c r="G13" s="609"/>
      <c r="H13" s="609"/>
      <c r="I13" s="609"/>
      <c r="J13" s="609"/>
      <c r="K13" s="609"/>
      <c r="L13" s="609"/>
      <c r="M13" s="609"/>
      <c r="N13" s="609"/>
      <c r="O13" s="609"/>
      <c r="P13" s="609"/>
      <c r="Q13" s="610"/>
      <c r="R13" s="611" t="s">
        <v>128</v>
      </c>
      <c r="S13" s="612"/>
      <c r="T13" s="612"/>
      <c r="U13" s="612"/>
      <c r="V13" s="612"/>
      <c r="W13" s="612"/>
      <c r="X13" s="612"/>
      <c r="Y13" s="613"/>
      <c r="Z13" s="637" t="s">
        <v>128</v>
      </c>
      <c r="AA13" s="637"/>
      <c r="AB13" s="637"/>
      <c r="AC13" s="637"/>
      <c r="AD13" s="638" t="s">
        <v>128</v>
      </c>
      <c r="AE13" s="638"/>
      <c r="AF13" s="638"/>
      <c r="AG13" s="638"/>
      <c r="AH13" s="638"/>
      <c r="AI13" s="638"/>
      <c r="AJ13" s="638"/>
      <c r="AK13" s="638"/>
      <c r="AL13" s="614" t="s">
        <v>128</v>
      </c>
      <c r="AM13" s="615"/>
      <c r="AN13" s="615"/>
      <c r="AO13" s="639"/>
      <c r="AP13" s="608" t="s">
        <v>252</v>
      </c>
      <c r="AQ13" s="609"/>
      <c r="AR13" s="609"/>
      <c r="AS13" s="609"/>
      <c r="AT13" s="609"/>
      <c r="AU13" s="609"/>
      <c r="AV13" s="609"/>
      <c r="AW13" s="609"/>
      <c r="AX13" s="609"/>
      <c r="AY13" s="609"/>
      <c r="AZ13" s="609"/>
      <c r="BA13" s="609"/>
      <c r="BB13" s="609"/>
      <c r="BC13" s="609"/>
      <c r="BD13" s="609"/>
      <c r="BE13" s="609"/>
      <c r="BF13" s="610"/>
      <c r="BG13" s="611">
        <v>11670198</v>
      </c>
      <c r="BH13" s="612"/>
      <c r="BI13" s="612"/>
      <c r="BJ13" s="612"/>
      <c r="BK13" s="612"/>
      <c r="BL13" s="612"/>
      <c r="BM13" s="612"/>
      <c r="BN13" s="613"/>
      <c r="BO13" s="637">
        <v>37.6</v>
      </c>
      <c r="BP13" s="637"/>
      <c r="BQ13" s="637"/>
      <c r="BR13" s="637"/>
      <c r="BS13" s="638" t="s">
        <v>128</v>
      </c>
      <c r="BT13" s="638"/>
      <c r="BU13" s="638"/>
      <c r="BV13" s="638"/>
      <c r="BW13" s="638"/>
      <c r="BX13" s="638"/>
      <c r="BY13" s="638"/>
      <c r="BZ13" s="638"/>
      <c r="CA13" s="638"/>
      <c r="CB13" s="683"/>
      <c r="CD13" s="608" t="s">
        <v>253</v>
      </c>
      <c r="CE13" s="609"/>
      <c r="CF13" s="609"/>
      <c r="CG13" s="609"/>
      <c r="CH13" s="609"/>
      <c r="CI13" s="609"/>
      <c r="CJ13" s="609"/>
      <c r="CK13" s="609"/>
      <c r="CL13" s="609"/>
      <c r="CM13" s="609"/>
      <c r="CN13" s="609"/>
      <c r="CO13" s="609"/>
      <c r="CP13" s="609"/>
      <c r="CQ13" s="610"/>
      <c r="CR13" s="611">
        <v>4772164</v>
      </c>
      <c r="CS13" s="612"/>
      <c r="CT13" s="612"/>
      <c r="CU13" s="612"/>
      <c r="CV13" s="612"/>
      <c r="CW13" s="612"/>
      <c r="CX13" s="612"/>
      <c r="CY13" s="613"/>
      <c r="CZ13" s="637">
        <v>5.8</v>
      </c>
      <c r="DA13" s="637"/>
      <c r="DB13" s="637"/>
      <c r="DC13" s="637"/>
      <c r="DD13" s="617">
        <v>2072493</v>
      </c>
      <c r="DE13" s="612"/>
      <c r="DF13" s="612"/>
      <c r="DG13" s="612"/>
      <c r="DH13" s="612"/>
      <c r="DI13" s="612"/>
      <c r="DJ13" s="612"/>
      <c r="DK13" s="612"/>
      <c r="DL13" s="612"/>
      <c r="DM13" s="612"/>
      <c r="DN13" s="612"/>
      <c r="DO13" s="612"/>
      <c r="DP13" s="613"/>
      <c r="DQ13" s="617">
        <v>2282787</v>
      </c>
      <c r="DR13" s="612"/>
      <c r="DS13" s="612"/>
      <c r="DT13" s="612"/>
      <c r="DU13" s="612"/>
      <c r="DV13" s="612"/>
      <c r="DW13" s="612"/>
      <c r="DX13" s="612"/>
      <c r="DY13" s="612"/>
      <c r="DZ13" s="612"/>
      <c r="EA13" s="612"/>
      <c r="EB13" s="612"/>
      <c r="EC13" s="647"/>
    </row>
    <row r="14" spans="2:143" ht="11.25" customHeight="1" x14ac:dyDescent="0.15">
      <c r="B14" s="608" t="s">
        <v>254</v>
      </c>
      <c r="C14" s="609"/>
      <c r="D14" s="609"/>
      <c r="E14" s="609"/>
      <c r="F14" s="609"/>
      <c r="G14" s="609"/>
      <c r="H14" s="609"/>
      <c r="I14" s="609"/>
      <c r="J14" s="609"/>
      <c r="K14" s="609"/>
      <c r="L14" s="609"/>
      <c r="M14" s="609"/>
      <c r="N14" s="609"/>
      <c r="O14" s="609"/>
      <c r="P14" s="609"/>
      <c r="Q14" s="610"/>
      <c r="R14" s="611">
        <v>1</v>
      </c>
      <c r="S14" s="612"/>
      <c r="T14" s="612"/>
      <c r="U14" s="612"/>
      <c r="V14" s="612"/>
      <c r="W14" s="612"/>
      <c r="X14" s="612"/>
      <c r="Y14" s="613"/>
      <c r="Z14" s="637">
        <v>0</v>
      </c>
      <c r="AA14" s="637"/>
      <c r="AB14" s="637"/>
      <c r="AC14" s="637"/>
      <c r="AD14" s="638">
        <v>1</v>
      </c>
      <c r="AE14" s="638"/>
      <c r="AF14" s="638"/>
      <c r="AG14" s="638"/>
      <c r="AH14" s="638"/>
      <c r="AI14" s="638"/>
      <c r="AJ14" s="638"/>
      <c r="AK14" s="638"/>
      <c r="AL14" s="614">
        <v>0</v>
      </c>
      <c r="AM14" s="615"/>
      <c r="AN14" s="615"/>
      <c r="AO14" s="639"/>
      <c r="AP14" s="608" t="s">
        <v>255</v>
      </c>
      <c r="AQ14" s="609"/>
      <c r="AR14" s="609"/>
      <c r="AS14" s="609"/>
      <c r="AT14" s="609"/>
      <c r="AU14" s="609"/>
      <c r="AV14" s="609"/>
      <c r="AW14" s="609"/>
      <c r="AX14" s="609"/>
      <c r="AY14" s="609"/>
      <c r="AZ14" s="609"/>
      <c r="BA14" s="609"/>
      <c r="BB14" s="609"/>
      <c r="BC14" s="609"/>
      <c r="BD14" s="609"/>
      <c r="BE14" s="609"/>
      <c r="BF14" s="610"/>
      <c r="BG14" s="611">
        <v>213599</v>
      </c>
      <c r="BH14" s="612"/>
      <c r="BI14" s="612"/>
      <c r="BJ14" s="612"/>
      <c r="BK14" s="612"/>
      <c r="BL14" s="612"/>
      <c r="BM14" s="612"/>
      <c r="BN14" s="613"/>
      <c r="BO14" s="637">
        <v>0.7</v>
      </c>
      <c r="BP14" s="637"/>
      <c r="BQ14" s="637"/>
      <c r="BR14" s="637"/>
      <c r="BS14" s="638" t="s">
        <v>128</v>
      </c>
      <c r="BT14" s="638"/>
      <c r="BU14" s="638"/>
      <c r="BV14" s="638"/>
      <c r="BW14" s="638"/>
      <c r="BX14" s="638"/>
      <c r="BY14" s="638"/>
      <c r="BZ14" s="638"/>
      <c r="CA14" s="638"/>
      <c r="CB14" s="683"/>
      <c r="CD14" s="608" t="s">
        <v>256</v>
      </c>
      <c r="CE14" s="609"/>
      <c r="CF14" s="609"/>
      <c r="CG14" s="609"/>
      <c r="CH14" s="609"/>
      <c r="CI14" s="609"/>
      <c r="CJ14" s="609"/>
      <c r="CK14" s="609"/>
      <c r="CL14" s="609"/>
      <c r="CM14" s="609"/>
      <c r="CN14" s="609"/>
      <c r="CO14" s="609"/>
      <c r="CP14" s="609"/>
      <c r="CQ14" s="610"/>
      <c r="CR14" s="611">
        <v>2264854</v>
      </c>
      <c r="CS14" s="612"/>
      <c r="CT14" s="612"/>
      <c r="CU14" s="612"/>
      <c r="CV14" s="612"/>
      <c r="CW14" s="612"/>
      <c r="CX14" s="612"/>
      <c r="CY14" s="613"/>
      <c r="CZ14" s="637">
        <v>2.7</v>
      </c>
      <c r="DA14" s="637"/>
      <c r="DB14" s="637"/>
      <c r="DC14" s="637"/>
      <c r="DD14" s="617">
        <v>177021</v>
      </c>
      <c r="DE14" s="612"/>
      <c r="DF14" s="612"/>
      <c r="DG14" s="612"/>
      <c r="DH14" s="612"/>
      <c r="DI14" s="612"/>
      <c r="DJ14" s="612"/>
      <c r="DK14" s="612"/>
      <c r="DL14" s="612"/>
      <c r="DM14" s="612"/>
      <c r="DN14" s="612"/>
      <c r="DO14" s="612"/>
      <c r="DP14" s="613"/>
      <c r="DQ14" s="617">
        <v>2086434</v>
      </c>
      <c r="DR14" s="612"/>
      <c r="DS14" s="612"/>
      <c r="DT14" s="612"/>
      <c r="DU14" s="612"/>
      <c r="DV14" s="612"/>
      <c r="DW14" s="612"/>
      <c r="DX14" s="612"/>
      <c r="DY14" s="612"/>
      <c r="DZ14" s="612"/>
      <c r="EA14" s="612"/>
      <c r="EB14" s="612"/>
      <c r="EC14" s="647"/>
    </row>
    <row r="15" spans="2:143" ht="11.25" customHeight="1" x14ac:dyDescent="0.15">
      <c r="B15" s="608" t="s">
        <v>257</v>
      </c>
      <c r="C15" s="609"/>
      <c r="D15" s="609"/>
      <c r="E15" s="609"/>
      <c r="F15" s="609"/>
      <c r="G15" s="609"/>
      <c r="H15" s="609"/>
      <c r="I15" s="609"/>
      <c r="J15" s="609"/>
      <c r="K15" s="609"/>
      <c r="L15" s="609"/>
      <c r="M15" s="609"/>
      <c r="N15" s="609"/>
      <c r="O15" s="609"/>
      <c r="P15" s="609"/>
      <c r="Q15" s="610"/>
      <c r="R15" s="611" t="s">
        <v>128</v>
      </c>
      <c r="S15" s="612"/>
      <c r="T15" s="612"/>
      <c r="U15" s="612"/>
      <c r="V15" s="612"/>
      <c r="W15" s="612"/>
      <c r="X15" s="612"/>
      <c r="Y15" s="613"/>
      <c r="Z15" s="637" t="s">
        <v>128</v>
      </c>
      <c r="AA15" s="637"/>
      <c r="AB15" s="637"/>
      <c r="AC15" s="637"/>
      <c r="AD15" s="638" t="s">
        <v>128</v>
      </c>
      <c r="AE15" s="638"/>
      <c r="AF15" s="638"/>
      <c r="AG15" s="638"/>
      <c r="AH15" s="638"/>
      <c r="AI15" s="638"/>
      <c r="AJ15" s="638"/>
      <c r="AK15" s="638"/>
      <c r="AL15" s="614" t="s">
        <v>128</v>
      </c>
      <c r="AM15" s="615"/>
      <c r="AN15" s="615"/>
      <c r="AO15" s="639"/>
      <c r="AP15" s="608" t="s">
        <v>258</v>
      </c>
      <c r="AQ15" s="609"/>
      <c r="AR15" s="609"/>
      <c r="AS15" s="609"/>
      <c r="AT15" s="609"/>
      <c r="AU15" s="609"/>
      <c r="AV15" s="609"/>
      <c r="AW15" s="609"/>
      <c r="AX15" s="609"/>
      <c r="AY15" s="609"/>
      <c r="AZ15" s="609"/>
      <c r="BA15" s="609"/>
      <c r="BB15" s="609"/>
      <c r="BC15" s="609"/>
      <c r="BD15" s="609"/>
      <c r="BE15" s="609"/>
      <c r="BF15" s="610"/>
      <c r="BG15" s="611">
        <v>925347</v>
      </c>
      <c r="BH15" s="612"/>
      <c r="BI15" s="612"/>
      <c r="BJ15" s="612"/>
      <c r="BK15" s="612"/>
      <c r="BL15" s="612"/>
      <c r="BM15" s="612"/>
      <c r="BN15" s="613"/>
      <c r="BO15" s="637">
        <v>3</v>
      </c>
      <c r="BP15" s="637"/>
      <c r="BQ15" s="637"/>
      <c r="BR15" s="637"/>
      <c r="BS15" s="638" t="s">
        <v>128</v>
      </c>
      <c r="BT15" s="638"/>
      <c r="BU15" s="638"/>
      <c r="BV15" s="638"/>
      <c r="BW15" s="638"/>
      <c r="BX15" s="638"/>
      <c r="BY15" s="638"/>
      <c r="BZ15" s="638"/>
      <c r="CA15" s="638"/>
      <c r="CB15" s="683"/>
      <c r="CD15" s="608" t="s">
        <v>259</v>
      </c>
      <c r="CE15" s="609"/>
      <c r="CF15" s="609"/>
      <c r="CG15" s="609"/>
      <c r="CH15" s="609"/>
      <c r="CI15" s="609"/>
      <c r="CJ15" s="609"/>
      <c r="CK15" s="609"/>
      <c r="CL15" s="609"/>
      <c r="CM15" s="609"/>
      <c r="CN15" s="609"/>
      <c r="CO15" s="609"/>
      <c r="CP15" s="609"/>
      <c r="CQ15" s="610"/>
      <c r="CR15" s="611">
        <v>19100739</v>
      </c>
      <c r="CS15" s="612"/>
      <c r="CT15" s="612"/>
      <c r="CU15" s="612"/>
      <c r="CV15" s="612"/>
      <c r="CW15" s="612"/>
      <c r="CX15" s="612"/>
      <c r="CY15" s="613"/>
      <c r="CZ15" s="637">
        <v>23</v>
      </c>
      <c r="DA15" s="637"/>
      <c r="DB15" s="637"/>
      <c r="DC15" s="637"/>
      <c r="DD15" s="617">
        <v>10045900</v>
      </c>
      <c r="DE15" s="612"/>
      <c r="DF15" s="612"/>
      <c r="DG15" s="612"/>
      <c r="DH15" s="612"/>
      <c r="DI15" s="612"/>
      <c r="DJ15" s="612"/>
      <c r="DK15" s="612"/>
      <c r="DL15" s="612"/>
      <c r="DM15" s="612"/>
      <c r="DN15" s="612"/>
      <c r="DO15" s="612"/>
      <c r="DP15" s="613"/>
      <c r="DQ15" s="617">
        <v>8243818</v>
      </c>
      <c r="DR15" s="612"/>
      <c r="DS15" s="612"/>
      <c r="DT15" s="612"/>
      <c r="DU15" s="612"/>
      <c r="DV15" s="612"/>
      <c r="DW15" s="612"/>
      <c r="DX15" s="612"/>
      <c r="DY15" s="612"/>
      <c r="DZ15" s="612"/>
      <c r="EA15" s="612"/>
      <c r="EB15" s="612"/>
      <c r="EC15" s="647"/>
    </row>
    <row r="16" spans="2:143" ht="11.25" customHeight="1" x14ac:dyDescent="0.15">
      <c r="B16" s="608" t="s">
        <v>260</v>
      </c>
      <c r="C16" s="609"/>
      <c r="D16" s="609"/>
      <c r="E16" s="609"/>
      <c r="F16" s="609"/>
      <c r="G16" s="609"/>
      <c r="H16" s="609"/>
      <c r="I16" s="609"/>
      <c r="J16" s="609"/>
      <c r="K16" s="609"/>
      <c r="L16" s="609"/>
      <c r="M16" s="609"/>
      <c r="N16" s="609"/>
      <c r="O16" s="609"/>
      <c r="P16" s="609"/>
      <c r="Q16" s="610"/>
      <c r="R16" s="611">
        <v>45447</v>
      </c>
      <c r="S16" s="612"/>
      <c r="T16" s="612"/>
      <c r="U16" s="612"/>
      <c r="V16" s="612"/>
      <c r="W16" s="612"/>
      <c r="X16" s="612"/>
      <c r="Y16" s="613"/>
      <c r="Z16" s="637">
        <v>0.1</v>
      </c>
      <c r="AA16" s="637"/>
      <c r="AB16" s="637"/>
      <c r="AC16" s="637"/>
      <c r="AD16" s="638">
        <v>45447</v>
      </c>
      <c r="AE16" s="638"/>
      <c r="AF16" s="638"/>
      <c r="AG16" s="638"/>
      <c r="AH16" s="638"/>
      <c r="AI16" s="638"/>
      <c r="AJ16" s="638"/>
      <c r="AK16" s="638"/>
      <c r="AL16" s="614">
        <v>0.1</v>
      </c>
      <c r="AM16" s="615"/>
      <c r="AN16" s="615"/>
      <c r="AO16" s="639"/>
      <c r="AP16" s="608" t="s">
        <v>261</v>
      </c>
      <c r="AQ16" s="609"/>
      <c r="AR16" s="609"/>
      <c r="AS16" s="609"/>
      <c r="AT16" s="609"/>
      <c r="AU16" s="609"/>
      <c r="AV16" s="609"/>
      <c r="AW16" s="609"/>
      <c r="AX16" s="609"/>
      <c r="AY16" s="609"/>
      <c r="AZ16" s="609"/>
      <c r="BA16" s="609"/>
      <c r="BB16" s="609"/>
      <c r="BC16" s="609"/>
      <c r="BD16" s="609"/>
      <c r="BE16" s="609"/>
      <c r="BF16" s="610"/>
      <c r="BG16" s="611" t="s">
        <v>128</v>
      </c>
      <c r="BH16" s="612"/>
      <c r="BI16" s="612"/>
      <c r="BJ16" s="612"/>
      <c r="BK16" s="612"/>
      <c r="BL16" s="612"/>
      <c r="BM16" s="612"/>
      <c r="BN16" s="613"/>
      <c r="BO16" s="637" t="s">
        <v>128</v>
      </c>
      <c r="BP16" s="637"/>
      <c r="BQ16" s="637"/>
      <c r="BR16" s="637"/>
      <c r="BS16" s="638" t="s">
        <v>128</v>
      </c>
      <c r="BT16" s="638"/>
      <c r="BU16" s="638"/>
      <c r="BV16" s="638"/>
      <c r="BW16" s="638"/>
      <c r="BX16" s="638"/>
      <c r="BY16" s="638"/>
      <c r="BZ16" s="638"/>
      <c r="CA16" s="638"/>
      <c r="CB16" s="683"/>
      <c r="CD16" s="608" t="s">
        <v>262</v>
      </c>
      <c r="CE16" s="609"/>
      <c r="CF16" s="609"/>
      <c r="CG16" s="609"/>
      <c r="CH16" s="609"/>
      <c r="CI16" s="609"/>
      <c r="CJ16" s="609"/>
      <c r="CK16" s="609"/>
      <c r="CL16" s="609"/>
      <c r="CM16" s="609"/>
      <c r="CN16" s="609"/>
      <c r="CO16" s="609"/>
      <c r="CP16" s="609"/>
      <c r="CQ16" s="610"/>
      <c r="CR16" s="611" t="s">
        <v>128</v>
      </c>
      <c r="CS16" s="612"/>
      <c r="CT16" s="612"/>
      <c r="CU16" s="612"/>
      <c r="CV16" s="612"/>
      <c r="CW16" s="612"/>
      <c r="CX16" s="612"/>
      <c r="CY16" s="613"/>
      <c r="CZ16" s="637" t="s">
        <v>128</v>
      </c>
      <c r="DA16" s="637"/>
      <c r="DB16" s="637"/>
      <c r="DC16" s="637"/>
      <c r="DD16" s="617" t="s">
        <v>128</v>
      </c>
      <c r="DE16" s="612"/>
      <c r="DF16" s="612"/>
      <c r="DG16" s="612"/>
      <c r="DH16" s="612"/>
      <c r="DI16" s="612"/>
      <c r="DJ16" s="612"/>
      <c r="DK16" s="612"/>
      <c r="DL16" s="612"/>
      <c r="DM16" s="612"/>
      <c r="DN16" s="612"/>
      <c r="DO16" s="612"/>
      <c r="DP16" s="613"/>
      <c r="DQ16" s="617" t="s">
        <v>128</v>
      </c>
      <c r="DR16" s="612"/>
      <c r="DS16" s="612"/>
      <c r="DT16" s="612"/>
      <c r="DU16" s="612"/>
      <c r="DV16" s="612"/>
      <c r="DW16" s="612"/>
      <c r="DX16" s="612"/>
      <c r="DY16" s="612"/>
      <c r="DZ16" s="612"/>
      <c r="EA16" s="612"/>
      <c r="EB16" s="612"/>
      <c r="EC16" s="647"/>
    </row>
    <row r="17" spans="2:133" ht="11.25" customHeight="1" x14ac:dyDescent="0.15">
      <c r="B17" s="608" t="s">
        <v>263</v>
      </c>
      <c r="C17" s="609"/>
      <c r="D17" s="609"/>
      <c r="E17" s="609"/>
      <c r="F17" s="609"/>
      <c r="G17" s="609"/>
      <c r="H17" s="609"/>
      <c r="I17" s="609"/>
      <c r="J17" s="609"/>
      <c r="K17" s="609"/>
      <c r="L17" s="609"/>
      <c r="M17" s="609"/>
      <c r="N17" s="609"/>
      <c r="O17" s="609"/>
      <c r="P17" s="609"/>
      <c r="Q17" s="610"/>
      <c r="R17" s="611">
        <v>154317</v>
      </c>
      <c r="S17" s="612"/>
      <c r="T17" s="612"/>
      <c r="U17" s="612"/>
      <c r="V17" s="612"/>
      <c r="W17" s="612"/>
      <c r="X17" s="612"/>
      <c r="Y17" s="613"/>
      <c r="Z17" s="637">
        <v>0.2</v>
      </c>
      <c r="AA17" s="637"/>
      <c r="AB17" s="637"/>
      <c r="AC17" s="637"/>
      <c r="AD17" s="638">
        <v>154317</v>
      </c>
      <c r="AE17" s="638"/>
      <c r="AF17" s="638"/>
      <c r="AG17" s="638"/>
      <c r="AH17" s="638"/>
      <c r="AI17" s="638"/>
      <c r="AJ17" s="638"/>
      <c r="AK17" s="638"/>
      <c r="AL17" s="614">
        <v>0.4</v>
      </c>
      <c r="AM17" s="615"/>
      <c r="AN17" s="615"/>
      <c r="AO17" s="639"/>
      <c r="AP17" s="608" t="s">
        <v>264</v>
      </c>
      <c r="AQ17" s="609"/>
      <c r="AR17" s="609"/>
      <c r="AS17" s="609"/>
      <c r="AT17" s="609"/>
      <c r="AU17" s="609"/>
      <c r="AV17" s="609"/>
      <c r="AW17" s="609"/>
      <c r="AX17" s="609"/>
      <c r="AY17" s="609"/>
      <c r="AZ17" s="609"/>
      <c r="BA17" s="609"/>
      <c r="BB17" s="609"/>
      <c r="BC17" s="609"/>
      <c r="BD17" s="609"/>
      <c r="BE17" s="609"/>
      <c r="BF17" s="610"/>
      <c r="BG17" s="611" t="s">
        <v>128</v>
      </c>
      <c r="BH17" s="612"/>
      <c r="BI17" s="612"/>
      <c r="BJ17" s="612"/>
      <c r="BK17" s="612"/>
      <c r="BL17" s="612"/>
      <c r="BM17" s="612"/>
      <c r="BN17" s="613"/>
      <c r="BO17" s="637" t="s">
        <v>128</v>
      </c>
      <c r="BP17" s="637"/>
      <c r="BQ17" s="637"/>
      <c r="BR17" s="637"/>
      <c r="BS17" s="638" t="s">
        <v>128</v>
      </c>
      <c r="BT17" s="638"/>
      <c r="BU17" s="638"/>
      <c r="BV17" s="638"/>
      <c r="BW17" s="638"/>
      <c r="BX17" s="638"/>
      <c r="BY17" s="638"/>
      <c r="BZ17" s="638"/>
      <c r="CA17" s="638"/>
      <c r="CB17" s="683"/>
      <c r="CD17" s="608" t="s">
        <v>265</v>
      </c>
      <c r="CE17" s="609"/>
      <c r="CF17" s="609"/>
      <c r="CG17" s="609"/>
      <c r="CH17" s="609"/>
      <c r="CI17" s="609"/>
      <c r="CJ17" s="609"/>
      <c r="CK17" s="609"/>
      <c r="CL17" s="609"/>
      <c r="CM17" s="609"/>
      <c r="CN17" s="609"/>
      <c r="CO17" s="609"/>
      <c r="CP17" s="609"/>
      <c r="CQ17" s="610"/>
      <c r="CR17" s="611">
        <v>3917379</v>
      </c>
      <c r="CS17" s="612"/>
      <c r="CT17" s="612"/>
      <c r="CU17" s="612"/>
      <c r="CV17" s="612"/>
      <c r="CW17" s="612"/>
      <c r="CX17" s="612"/>
      <c r="CY17" s="613"/>
      <c r="CZ17" s="637">
        <v>4.7</v>
      </c>
      <c r="DA17" s="637"/>
      <c r="DB17" s="637"/>
      <c r="DC17" s="637"/>
      <c r="DD17" s="617" t="s">
        <v>128</v>
      </c>
      <c r="DE17" s="612"/>
      <c r="DF17" s="612"/>
      <c r="DG17" s="612"/>
      <c r="DH17" s="612"/>
      <c r="DI17" s="612"/>
      <c r="DJ17" s="612"/>
      <c r="DK17" s="612"/>
      <c r="DL17" s="612"/>
      <c r="DM17" s="612"/>
      <c r="DN17" s="612"/>
      <c r="DO17" s="612"/>
      <c r="DP17" s="613"/>
      <c r="DQ17" s="617">
        <v>3917379</v>
      </c>
      <c r="DR17" s="612"/>
      <c r="DS17" s="612"/>
      <c r="DT17" s="612"/>
      <c r="DU17" s="612"/>
      <c r="DV17" s="612"/>
      <c r="DW17" s="612"/>
      <c r="DX17" s="612"/>
      <c r="DY17" s="612"/>
      <c r="DZ17" s="612"/>
      <c r="EA17" s="612"/>
      <c r="EB17" s="612"/>
      <c r="EC17" s="647"/>
    </row>
    <row r="18" spans="2:133" ht="11.25" customHeight="1" x14ac:dyDescent="0.15">
      <c r="B18" s="608" t="s">
        <v>266</v>
      </c>
      <c r="C18" s="609"/>
      <c r="D18" s="609"/>
      <c r="E18" s="609"/>
      <c r="F18" s="609"/>
      <c r="G18" s="609"/>
      <c r="H18" s="609"/>
      <c r="I18" s="609"/>
      <c r="J18" s="609"/>
      <c r="K18" s="609"/>
      <c r="L18" s="609"/>
      <c r="M18" s="609"/>
      <c r="N18" s="609"/>
      <c r="O18" s="609"/>
      <c r="P18" s="609"/>
      <c r="Q18" s="610"/>
      <c r="R18" s="611">
        <v>413427</v>
      </c>
      <c r="S18" s="612"/>
      <c r="T18" s="612"/>
      <c r="U18" s="612"/>
      <c r="V18" s="612"/>
      <c r="W18" s="612"/>
      <c r="X18" s="612"/>
      <c r="Y18" s="613"/>
      <c r="Z18" s="637">
        <v>0.5</v>
      </c>
      <c r="AA18" s="637"/>
      <c r="AB18" s="637"/>
      <c r="AC18" s="637"/>
      <c r="AD18" s="638">
        <v>401876</v>
      </c>
      <c r="AE18" s="638"/>
      <c r="AF18" s="638"/>
      <c r="AG18" s="638"/>
      <c r="AH18" s="638"/>
      <c r="AI18" s="638"/>
      <c r="AJ18" s="638"/>
      <c r="AK18" s="638"/>
      <c r="AL18" s="614">
        <v>1.1000000238418579</v>
      </c>
      <c r="AM18" s="615"/>
      <c r="AN18" s="615"/>
      <c r="AO18" s="639"/>
      <c r="AP18" s="608" t="s">
        <v>267</v>
      </c>
      <c r="AQ18" s="609"/>
      <c r="AR18" s="609"/>
      <c r="AS18" s="609"/>
      <c r="AT18" s="609"/>
      <c r="AU18" s="609"/>
      <c r="AV18" s="609"/>
      <c r="AW18" s="609"/>
      <c r="AX18" s="609"/>
      <c r="AY18" s="609"/>
      <c r="AZ18" s="609"/>
      <c r="BA18" s="609"/>
      <c r="BB18" s="609"/>
      <c r="BC18" s="609"/>
      <c r="BD18" s="609"/>
      <c r="BE18" s="609"/>
      <c r="BF18" s="610"/>
      <c r="BG18" s="611" t="s">
        <v>128</v>
      </c>
      <c r="BH18" s="612"/>
      <c r="BI18" s="612"/>
      <c r="BJ18" s="612"/>
      <c r="BK18" s="612"/>
      <c r="BL18" s="612"/>
      <c r="BM18" s="612"/>
      <c r="BN18" s="613"/>
      <c r="BO18" s="637" t="s">
        <v>128</v>
      </c>
      <c r="BP18" s="637"/>
      <c r="BQ18" s="637"/>
      <c r="BR18" s="637"/>
      <c r="BS18" s="638" t="s">
        <v>128</v>
      </c>
      <c r="BT18" s="638"/>
      <c r="BU18" s="638"/>
      <c r="BV18" s="638"/>
      <c r="BW18" s="638"/>
      <c r="BX18" s="638"/>
      <c r="BY18" s="638"/>
      <c r="BZ18" s="638"/>
      <c r="CA18" s="638"/>
      <c r="CB18" s="683"/>
      <c r="CD18" s="608" t="s">
        <v>268</v>
      </c>
      <c r="CE18" s="609"/>
      <c r="CF18" s="609"/>
      <c r="CG18" s="609"/>
      <c r="CH18" s="609"/>
      <c r="CI18" s="609"/>
      <c r="CJ18" s="609"/>
      <c r="CK18" s="609"/>
      <c r="CL18" s="609"/>
      <c r="CM18" s="609"/>
      <c r="CN18" s="609"/>
      <c r="CO18" s="609"/>
      <c r="CP18" s="609"/>
      <c r="CQ18" s="610"/>
      <c r="CR18" s="611">
        <v>150455</v>
      </c>
      <c r="CS18" s="612"/>
      <c r="CT18" s="612"/>
      <c r="CU18" s="612"/>
      <c r="CV18" s="612"/>
      <c r="CW18" s="612"/>
      <c r="CX18" s="612"/>
      <c r="CY18" s="613"/>
      <c r="CZ18" s="637">
        <v>0.2</v>
      </c>
      <c r="DA18" s="637"/>
      <c r="DB18" s="637"/>
      <c r="DC18" s="637"/>
      <c r="DD18" s="617">
        <v>150455</v>
      </c>
      <c r="DE18" s="612"/>
      <c r="DF18" s="612"/>
      <c r="DG18" s="612"/>
      <c r="DH18" s="612"/>
      <c r="DI18" s="612"/>
      <c r="DJ18" s="612"/>
      <c r="DK18" s="612"/>
      <c r="DL18" s="612"/>
      <c r="DM18" s="612"/>
      <c r="DN18" s="612"/>
      <c r="DO18" s="612"/>
      <c r="DP18" s="613"/>
      <c r="DQ18" s="617">
        <v>150455</v>
      </c>
      <c r="DR18" s="612"/>
      <c r="DS18" s="612"/>
      <c r="DT18" s="612"/>
      <c r="DU18" s="612"/>
      <c r="DV18" s="612"/>
      <c r="DW18" s="612"/>
      <c r="DX18" s="612"/>
      <c r="DY18" s="612"/>
      <c r="DZ18" s="612"/>
      <c r="EA18" s="612"/>
      <c r="EB18" s="612"/>
      <c r="EC18" s="647"/>
    </row>
    <row r="19" spans="2:133" ht="11.25" customHeight="1" x14ac:dyDescent="0.15">
      <c r="B19" s="608" t="s">
        <v>269</v>
      </c>
      <c r="C19" s="609"/>
      <c r="D19" s="609"/>
      <c r="E19" s="609"/>
      <c r="F19" s="609"/>
      <c r="G19" s="609"/>
      <c r="H19" s="609"/>
      <c r="I19" s="609"/>
      <c r="J19" s="609"/>
      <c r="K19" s="609"/>
      <c r="L19" s="609"/>
      <c r="M19" s="609"/>
      <c r="N19" s="609"/>
      <c r="O19" s="609"/>
      <c r="P19" s="609"/>
      <c r="Q19" s="610"/>
      <c r="R19" s="611">
        <v>285376</v>
      </c>
      <c r="S19" s="612"/>
      <c r="T19" s="612"/>
      <c r="U19" s="612"/>
      <c r="V19" s="612"/>
      <c r="W19" s="612"/>
      <c r="X19" s="612"/>
      <c r="Y19" s="613"/>
      <c r="Z19" s="637">
        <v>0.3</v>
      </c>
      <c r="AA19" s="637"/>
      <c r="AB19" s="637"/>
      <c r="AC19" s="637"/>
      <c r="AD19" s="638">
        <v>285376</v>
      </c>
      <c r="AE19" s="638"/>
      <c r="AF19" s="638"/>
      <c r="AG19" s="638"/>
      <c r="AH19" s="638"/>
      <c r="AI19" s="638"/>
      <c r="AJ19" s="638"/>
      <c r="AK19" s="638"/>
      <c r="AL19" s="614">
        <v>0.8</v>
      </c>
      <c r="AM19" s="615"/>
      <c r="AN19" s="615"/>
      <c r="AO19" s="639"/>
      <c r="AP19" s="608" t="s">
        <v>270</v>
      </c>
      <c r="AQ19" s="609"/>
      <c r="AR19" s="609"/>
      <c r="AS19" s="609"/>
      <c r="AT19" s="609"/>
      <c r="AU19" s="609"/>
      <c r="AV19" s="609"/>
      <c r="AW19" s="609"/>
      <c r="AX19" s="609"/>
      <c r="AY19" s="609"/>
      <c r="AZ19" s="609"/>
      <c r="BA19" s="609"/>
      <c r="BB19" s="609"/>
      <c r="BC19" s="609"/>
      <c r="BD19" s="609"/>
      <c r="BE19" s="609"/>
      <c r="BF19" s="610"/>
      <c r="BG19" s="611">
        <v>2420434</v>
      </c>
      <c r="BH19" s="612"/>
      <c r="BI19" s="612"/>
      <c r="BJ19" s="612"/>
      <c r="BK19" s="612"/>
      <c r="BL19" s="612"/>
      <c r="BM19" s="612"/>
      <c r="BN19" s="613"/>
      <c r="BO19" s="637">
        <v>7.8</v>
      </c>
      <c r="BP19" s="637"/>
      <c r="BQ19" s="637"/>
      <c r="BR19" s="637"/>
      <c r="BS19" s="638" t="s">
        <v>128</v>
      </c>
      <c r="BT19" s="638"/>
      <c r="BU19" s="638"/>
      <c r="BV19" s="638"/>
      <c r="BW19" s="638"/>
      <c r="BX19" s="638"/>
      <c r="BY19" s="638"/>
      <c r="BZ19" s="638"/>
      <c r="CA19" s="638"/>
      <c r="CB19" s="683"/>
      <c r="CD19" s="608" t="s">
        <v>271</v>
      </c>
      <c r="CE19" s="609"/>
      <c r="CF19" s="609"/>
      <c r="CG19" s="609"/>
      <c r="CH19" s="609"/>
      <c r="CI19" s="609"/>
      <c r="CJ19" s="609"/>
      <c r="CK19" s="609"/>
      <c r="CL19" s="609"/>
      <c r="CM19" s="609"/>
      <c r="CN19" s="609"/>
      <c r="CO19" s="609"/>
      <c r="CP19" s="609"/>
      <c r="CQ19" s="610"/>
      <c r="CR19" s="611" t="s">
        <v>128</v>
      </c>
      <c r="CS19" s="612"/>
      <c r="CT19" s="612"/>
      <c r="CU19" s="612"/>
      <c r="CV19" s="612"/>
      <c r="CW19" s="612"/>
      <c r="CX19" s="612"/>
      <c r="CY19" s="613"/>
      <c r="CZ19" s="637" t="s">
        <v>128</v>
      </c>
      <c r="DA19" s="637"/>
      <c r="DB19" s="637"/>
      <c r="DC19" s="637"/>
      <c r="DD19" s="617" t="s">
        <v>128</v>
      </c>
      <c r="DE19" s="612"/>
      <c r="DF19" s="612"/>
      <c r="DG19" s="612"/>
      <c r="DH19" s="612"/>
      <c r="DI19" s="612"/>
      <c r="DJ19" s="612"/>
      <c r="DK19" s="612"/>
      <c r="DL19" s="612"/>
      <c r="DM19" s="612"/>
      <c r="DN19" s="612"/>
      <c r="DO19" s="612"/>
      <c r="DP19" s="613"/>
      <c r="DQ19" s="617" t="s">
        <v>128</v>
      </c>
      <c r="DR19" s="612"/>
      <c r="DS19" s="612"/>
      <c r="DT19" s="612"/>
      <c r="DU19" s="612"/>
      <c r="DV19" s="612"/>
      <c r="DW19" s="612"/>
      <c r="DX19" s="612"/>
      <c r="DY19" s="612"/>
      <c r="DZ19" s="612"/>
      <c r="EA19" s="612"/>
      <c r="EB19" s="612"/>
      <c r="EC19" s="647"/>
    </row>
    <row r="20" spans="2:133" ht="11.25" customHeight="1" x14ac:dyDescent="0.15">
      <c r="B20" s="608" t="s">
        <v>272</v>
      </c>
      <c r="C20" s="609"/>
      <c r="D20" s="609"/>
      <c r="E20" s="609"/>
      <c r="F20" s="609"/>
      <c r="G20" s="609"/>
      <c r="H20" s="609"/>
      <c r="I20" s="609"/>
      <c r="J20" s="609"/>
      <c r="K20" s="609"/>
      <c r="L20" s="609"/>
      <c r="M20" s="609"/>
      <c r="N20" s="609"/>
      <c r="O20" s="609"/>
      <c r="P20" s="609"/>
      <c r="Q20" s="610"/>
      <c r="R20" s="611">
        <v>14136</v>
      </c>
      <c r="S20" s="612"/>
      <c r="T20" s="612"/>
      <c r="U20" s="612"/>
      <c r="V20" s="612"/>
      <c r="W20" s="612"/>
      <c r="X20" s="612"/>
      <c r="Y20" s="613"/>
      <c r="Z20" s="637">
        <v>0</v>
      </c>
      <c r="AA20" s="637"/>
      <c r="AB20" s="637"/>
      <c r="AC20" s="637"/>
      <c r="AD20" s="638">
        <v>14136</v>
      </c>
      <c r="AE20" s="638"/>
      <c r="AF20" s="638"/>
      <c r="AG20" s="638"/>
      <c r="AH20" s="638"/>
      <c r="AI20" s="638"/>
      <c r="AJ20" s="638"/>
      <c r="AK20" s="638"/>
      <c r="AL20" s="614">
        <v>0</v>
      </c>
      <c r="AM20" s="615"/>
      <c r="AN20" s="615"/>
      <c r="AO20" s="639"/>
      <c r="AP20" s="608" t="s">
        <v>273</v>
      </c>
      <c r="AQ20" s="609"/>
      <c r="AR20" s="609"/>
      <c r="AS20" s="609"/>
      <c r="AT20" s="609"/>
      <c r="AU20" s="609"/>
      <c r="AV20" s="609"/>
      <c r="AW20" s="609"/>
      <c r="AX20" s="609"/>
      <c r="AY20" s="609"/>
      <c r="AZ20" s="609"/>
      <c r="BA20" s="609"/>
      <c r="BB20" s="609"/>
      <c r="BC20" s="609"/>
      <c r="BD20" s="609"/>
      <c r="BE20" s="609"/>
      <c r="BF20" s="610"/>
      <c r="BG20" s="611">
        <v>2420434</v>
      </c>
      <c r="BH20" s="612"/>
      <c r="BI20" s="612"/>
      <c r="BJ20" s="612"/>
      <c r="BK20" s="612"/>
      <c r="BL20" s="612"/>
      <c r="BM20" s="612"/>
      <c r="BN20" s="613"/>
      <c r="BO20" s="637">
        <v>7.8</v>
      </c>
      <c r="BP20" s="637"/>
      <c r="BQ20" s="637"/>
      <c r="BR20" s="637"/>
      <c r="BS20" s="638" t="s">
        <v>128</v>
      </c>
      <c r="BT20" s="638"/>
      <c r="BU20" s="638"/>
      <c r="BV20" s="638"/>
      <c r="BW20" s="638"/>
      <c r="BX20" s="638"/>
      <c r="BY20" s="638"/>
      <c r="BZ20" s="638"/>
      <c r="CA20" s="638"/>
      <c r="CB20" s="683"/>
      <c r="CD20" s="608" t="s">
        <v>274</v>
      </c>
      <c r="CE20" s="609"/>
      <c r="CF20" s="609"/>
      <c r="CG20" s="609"/>
      <c r="CH20" s="609"/>
      <c r="CI20" s="609"/>
      <c r="CJ20" s="609"/>
      <c r="CK20" s="609"/>
      <c r="CL20" s="609"/>
      <c r="CM20" s="609"/>
      <c r="CN20" s="609"/>
      <c r="CO20" s="609"/>
      <c r="CP20" s="609"/>
      <c r="CQ20" s="610"/>
      <c r="CR20" s="611">
        <v>82867764</v>
      </c>
      <c r="CS20" s="612"/>
      <c r="CT20" s="612"/>
      <c r="CU20" s="612"/>
      <c r="CV20" s="612"/>
      <c r="CW20" s="612"/>
      <c r="CX20" s="612"/>
      <c r="CY20" s="613"/>
      <c r="CZ20" s="637">
        <v>100</v>
      </c>
      <c r="DA20" s="637"/>
      <c r="DB20" s="637"/>
      <c r="DC20" s="637"/>
      <c r="DD20" s="617">
        <v>13919668</v>
      </c>
      <c r="DE20" s="612"/>
      <c r="DF20" s="612"/>
      <c r="DG20" s="612"/>
      <c r="DH20" s="612"/>
      <c r="DI20" s="612"/>
      <c r="DJ20" s="612"/>
      <c r="DK20" s="612"/>
      <c r="DL20" s="612"/>
      <c r="DM20" s="612"/>
      <c r="DN20" s="612"/>
      <c r="DO20" s="612"/>
      <c r="DP20" s="613"/>
      <c r="DQ20" s="617">
        <v>41425885</v>
      </c>
      <c r="DR20" s="612"/>
      <c r="DS20" s="612"/>
      <c r="DT20" s="612"/>
      <c r="DU20" s="612"/>
      <c r="DV20" s="612"/>
      <c r="DW20" s="612"/>
      <c r="DX20" s="612"/>
      <c r="DY20" s="612"/>
      <c r="DZ20" s="612"/>
      <c r="EA20" s="612"/>
      <c r="EB20" s="612"/>
      <c r="EC20" s="647"/>
    </row>
    <row r="21" spans="2:133" ht="11.25" customHeight="1" x14ac:dyDescent="0.15">
      <c r="B21" s="608" t="s">
        <v>275</v>
      </c>
      <c r="C21" s="609"/>
      <c r="D21" s="609"/>
      <c r="E21" s="609"/>
      <c r="F21" s="609"/>
      <c r="G21" s="609"/>
      <c r="H21" s="609"/>
      <c r="I21" s="609"/>
      <c r="J21" s="609"/>
      <c r="K21" s="609"/>
      <c r="L21" s="609"/>
      <c r="M21" s="609"/>
      <c r="N21" s="609"/>
      <c r="O21" s="609"/>
      <c r="P21" s="609"/>
      <c r="Q21" s="610"/>
      <c r="R21" s="611">
        <v>3091</v>
      </c>
      <c r="S21" s="612"/>
      <c r="T21" s="612"/>
      <c r="U21" s="612"/>
      <c r="V21" s="612"/>
      <c r="W21" s="612"/>
      <c r="X21" s="612"/>
      <c r="Y21" s="613"/>
      <c r="Z21" s="637">
        <v>0</v>
      </c>
      <c r="AA21" s="637"/>
      <c r="AB21" s="637"/>
      <c r="AC21" s="637"/>
      <c r="AD21" s="638">
        <v>3091</v>
      </c>
      <c r="AE21" s="638"/>
      <c r="AF21" s="638"/>
      <c r="AG21" s="638"/>
      <c r="AH21" s="638"/>
      <c r="AI21" s="638"/>
      <c r="AJ21" s="638"/>
      <c r="AK21" s="638"/>
      <c r="AL21" s="614">
        <v>0</v>
      </c>
      <c r="AM21" s="615"/>
      <c r="AN21" s="615"/>
      <c r="AO21" s="639"/>
      <c r="AP21" s="608" t="s">
        <v>276</v>
      </c>
      <c r="AQ21" s="684"/>
      <c r="AR21" s="684"/>
      <c r="AS21" s="684"/>
      <c r="AT21" s="684"/>
      <c r="AU21" s="684"/>
      <c r="AV21" s="684"/>
      <c r="AW21" s="684"/>
      <c r="AX21" s="684"/>
      <c r="AY21" s="684"/>
      <c r="AZ21" s="684"/>
      <c r="BA21" s="684"/>
      <c r="BB21" s="684"/>
      <c r="BC21" s="684"/>
      <c r="BD21" s="684"/>
      <c r="BE21" s="684"/>
      <c r="BF21" s="685"/>
      <c r="BG21" s="611" t="s">
        <v>128</v>
      </c>
      <c r="BH21" s="612"/>
      <c r="BI21" s="612"/>
      <c r="BJ21" s="612"/>
      <c r="BK21" s="612"/>
      <c r="BL21" s="612"/>
      <c r="BM21" s="612"/>
      <c r="BN21" s="613"/>
      <c r="BO21" s="637" t="s">
        <v>128</v>
      </c>
      <c r="BP21" s="637"/>
      <c r="BQ21" s="637"/>
      <c r="BR21" s="637"/>
      <c r="BS21" s="638" t="s">
        <v>128</v>
      </c>
      <c r="BT21" s="638"/>
      <c r="BU21" s="638"/>
      <c r="BV21" s="638"/>
      <c r="BW21" s="638"/>
      <c r="BX21" s="638"/>
      <c r="BY21" s="638"/>
      <c r="BZ21" s="638"/>
      <c r="CA21" s="638"/>
      <c r="CB21" s="683"/>
      <c r="CD21" s="588"/>
      <c r="CE21" s="589"/>
      <c r="CF21" s="589"/>
      <c r="CG21" s="589"/>
      <c r="CH21" s="589"/>
      <c r="CI21" s="589"/>
      <c r="CJ21" s="589"/>
      <c r="CK21" s="589"/>
      <c r="CL21" s="589"/>
      <c r="CM21" s="589"/>
      <c r="CN21" s="589"/>
      <c r="CO21" s="589"/>
      <c r="CP21" s="589"/>
      <c r="CQ21" s="590"/>
      <c r="CR21" s="691"/>
      <c r="CS21" s="692"/>
      <c r="CT21" s="692"/>
      <c r="CU21" s="692"/>
      <c r="CV21" s="692"/>
      <c r="CW21" s="692"/>
      <c r="CX21" s="692"/>
      <c r="CY21" s="693"/>
      <c r="CZ21" s="694"/>
      <c r="DA21" s="694"/>
      <c r="DB21" s="694"/>
      <c r="DC21" s="694"/>
      <c r="DD21" s="695"/>
      <c r="DE21" s="692"/>
      <c r="DF21" s="692"/>
      <c r="DG21" s="692"/>
      <c r="DH21" s="692"/>
      <c r="DI21" s="692"/>
      <c r="DJ21" s="692"/>
      <c r="DK21" s="692"/>
      <c r="DL21" s="692"/>
      <c r="DM21" s="692"/>
      <c r="DN21" s="692"/>
      <c r="DO21" s="692"/>
      <c r="DP21" s="693"/>
      <c r="DQ21" s="695"/>
      <c r="DR21" s="692"/>
      <c r="DS21" s="692"/>
      <c r="DT21" s="692"/>
      <c r="DU21" s="692"/>
      <c r="DV21" s="692"/>
      <c r="DW21" s="692"/>
      <c r="DX21" s="692"/>
      <c r="DY21" s="692"/>
      <c r="DZ21" s="692"/>
      <c r="EA21" s="692"/>
      <c r="EB21" s="692"/>
      <c r="EC21" s="699"/>
    </row>
    <row r="22" spans="2:133" ht="11.25" customHeight="1" x14ac:dyDescent="0.15">
      <c r="B22" s="668" t="s">
        <v>277</v>
      </c>
      <c r="C22" s="669"/>
      <c r="D22" s="669"/>
      <c r="E22" s="669"/>
      <c r="F22" s="669"/>
      <c r="G22" s="669"/>
      <c r="H22" s="669"/>
      <c r="I22" s="669"/>
      <c r="J22" s="669"/>
      <c r="K22" s="669"/>
      <c r="L22" s="669"/>
      <c r="M22" s="669"/>
      <c r="N22" s="669"/>
      <c r="O22" s="669"/>
      <c r="P22" s="669"/>
      <c r="Q22" s="670"/>
      <c r="R22" s="611">
        <v>110824</v>
      </c>
      <c r="S22" s="612"/>
      <c r="T22" s="612"/>
      <c r="U22" s="612"/>
      <c r="V22" s="612"/>
      <c r="W22" s="612"/>
      <c r="X22" s="612"/>
      <c r="Y22" s="613"/>
      <c r="Z22" s="637">
        <v>0.1</v>
      </c>
      <c r="AA22" s="637"/>
      <c r="AB22" s="637"/>
      <c r="AC22" s="637"/>
      <c r="AD22" s="638">
        <v>99273</v>
      </c>
      <c r="AE22" s="638"/>
      <c r="AF22" s="638"/>
      <c r="AG22" s="638"/>
      <c r="AH22" s="638"/>
      <c r="AI22" s="638"/>
      <c r="AJ22" s="638"/>
      <c r="AK22" s="638"/>
      <c r="AL22" s="614">
        <v>0.30000001192092896</v>
      </c>
      <c r="AM22" s="615"/>
      <c r="AN22" s="615"/>
      <c r="AO22" s="639"/>
      <c r="AP22" s="608" t="s">
        <v>278</v>
      </c>
      <c r="AQ22" s="684"/>
      <c r="AR22" s="684"/>
      <c r="AS22" s="684"/>
      <c r="AT22" s="684"/>
      <c r="AU22" s="684"/>
      <c r="AV22" s="684"/>
      <c r="AW22" s="684"/>
      <c r="AX22" s="684"/>
      <c r="AY22" s="684"/>
      <c r="AZ22" s="684"/>
      <c r="BA22" s="684"/>
      <c r="BB22" s="684"/>
      <c r="BC22" s="684"/>
      <c r="BD22" s="684"/>
      <c r="BE22" s="684"/>
      <c r="BF22" s="685"/>
      <c r="BG22" s="611" t="s">
        <v>128</v>
      </c>
      <c r="BH22" s="612"/>
      <c r="BI22" s="612"/>
      <c r="BJ22" s="612"/>
      <c r="BK22" s="612"/>
      <c r="BL22" s="612"/>
      <c r="BM22" s="612"/>
      <c r="BN22" s="613"/>
      <c r="BO22" s="637" t="s">
        <v>128</v>
      </c>
      <c r="BP22" s="637"/>
      <c r="BQ22" s="637"/>
      <c r="BR22" s="637"/>
      <c r="BS22" s="638" t="s">
        <v>128</v>
      </c>
      <c r="BT22" s="638"/>
      <c r="BU22" s="638"/>
      <c r="BV22" s="638"/>
      <c r="BW22" s="638"/>
      <c r="BX22" s="638"/>
      <c r="BY22" s="638"/>
      <c r="BZ22" s="638"/>
      <c r="CA22" s="638"/>
      <c r="CB22" s="683"/>
      <c r="CD22" s="664" t="s">
        <v>279</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08" t="s">
        <v>280</v>
      </c>
      <c r="C23" s="609"/>
      <c r="D23" s="609"/>
      <c r="E23" s="609"/>
      <c r="F23" s="609"/>
      <c r="G23" s="609"/>
      <c r="H23" s="609"/>
      <c r="I23" s="609"/>
      <c r="J23" s="609"/>
      <c r="K23" s="609"/>
      <c r="L23" s="609"/>
      <c r="M23" s="609"/>
      <c r="N23" s="609"/>
      <c r="O23" s="609"/>
      <c r="P23" s="609"/>
      <c r="Q23" s="610"/>
      <c r="R23" s="611">
        <v>2743266</v>
      </c>
      <c r="S23" s="612"/>
      <c r="T23" s="612"/>
      <c r="U23" s="612"/>
      <c r="V23" s="612"/>
      <c r="W23" s="612"/>
      <c r="X23" s="612"/>
      <c r="Y23" s="613"/>
      <c r="Z23" s="637">
        <v>3.2</v>
      </c>
      <c r="AA23" s="637"/>
      <c r="AB23" s="637"/>
      <c r="AC23" s="637"/>
      <c r="AD23" s="638">
        <v>2526861</v>
      </c>
      <c r="AE23" s="638"/>
      <c r="AF23" s="638"/>
      <c r="AG23" s="638"/>
      <c r="AH23" s="638"/>
      <c r="AI23" s="638"/>
      <c r="AJ23" s="638"/>
      <c r="AK23" s="638"/>
      <c r="AL23" s="614">
        <v>6.9</v>
      </c>
      <c r="AM23" s="615"/>
      <c r="AN23" s="615"/>
      <c r="AO23" s="639"/>
      <c r="AP23" s="608" t="s">
        <v>281</v>
      </c>
      <c r="AQ23" s="684"/>
      <c r="AR23" s="684"/>
      <c r="AS23" s="684"/>
      <c r="AT23" s="684"/>
      <c r="AU23" s="684"/>
      <c r="AV23" s="684"/>
      <c r="AW23" s="684"/>
      <c r="AX23" s="684"/>
      <c r="AY23" s="684"/>
      <c r="AZ23" s="684"/>
      <c r="BA23" s="684"/>
      <c r="BB23" s="684"/>
      <c r="BC23" s="684"/>
      <c r="BD23" s="684"/>
      <c r="BE23" s="684"/>
      <c r="BF23" s="685"/>
      <c r="BG23" s="611">
        <v>2420434</v>
      </c>
      <c r="BH23" s="612"/>
      <c r="BI23" s="612"/>
      <c r="BJ23" s="612"/>
      <c r="BK23" s="612"/>
      <c r="BL23" s="612"/>
      <c r="BM23" s="612"/>
      <c r="BN23" s="613"/>
      <c r="BO23" s="637">
        <v>7.8</v>
      </c>
      <c r="BP23" s="637"/>
      <c r="BQ23" s="637"/>
      <c r="BR23" s="637"/>
      <c r="BS23" s="638" t="s">
        <v>128</v>
      </c>
      <c r="BT23" s="638"/>
      <c r="BU23" s="638"/>
      <c r="BV23" s="638"/>
      <c r="BW23" s="638"/>
      <c r="BX23" s="638"/>
      <c r="BY23" s="638"/>
      <c r="BZ23" s="638"/>
      <c r="CA23" s="638"/>
      <c r="CB23" s="683"/>
      <c r="CD23" s="664" t="s">
        <v>221</v>
      </c>
      <c r="CE23" s="665"/>
      <c r="CF23" s="665"/>
      <c r="CG23" s="665"/>
      <c r="CH23" s="665"/>
      <c r="CI23" s="665"/>
      <c r="CJ23" s="665"/>
      <c r="CK23" s="665"/>
      <c r="CL23" s="665"/>
      <c r="CM23" s="665"/>
      <c r="CN23" s="665"/>
      <c r="CO23" s="665"/>
      <c r="CP23" s="665"/>
      <c r="CQ23" s="666"/>
      <c r="CR23" s="664" t="s">
        <v>282</v>
      </c>
      <c r="CS23" s="665"/>
      <c r="CT23" s="665"/>
      <c r="CU23" s="665"/>
      <c r="CV23" s="665"/>
      <c r="CW23" s="665"/>
      <c r="CX23" s="665"/>
      <c r="CY23" s="666"/>
      <c r="CZ23" s="664" t="s">
        <v>283</v>
      </c>
      <c r="DA23" s="665"/>
      <c r="DB23" s="665"/>
      <c r="DC23" s="666"/>
      <c r="DD23" s="664" t="s">
        <v>284</v>
      </c>
      <c r="DE23" s="665"/>
      <c r="DF23" s="665"/>
      <c r="DG23" s="665"/>
      <c r="DH23" s="665"/>
      <c r="DI23" s="665"/>
      <c r="DJ23" s="665"/>
      <c r="DK23" s="666"/>
      <c r="DL23" s="696" t="s">
        <v>285</v>
      </c>
      <c r="DM23" s="697"/>
      <c r="DN23" s="697"/>
      <c r="DO23" s="697"/>
      <c r="DP23" s="697"/>
      <c r="DQ23" s="697"/>
      <c r="DR23" s="697"/>
      <c r="DS23" s="697"/>
      <c r="DT23" s="697"/>
      <c r="DU23" s="697"/>
      <c r="DV23" s="698"/>
      <c r="DW23" s="664" t="s">
        <v>286</v>
      </c>
      <c r="DX23" s="665"/>
      <c r="DY23" s="665"/>
      <c r="DZ23" s="665"/>
      <c r="EA23" s="665"/>
      <c r="EB23" s="665"/>
      <c r="EC23" s="666"/>
    </row>
    <row r="24" spans="2:133" ht="11.25" customHeight="1" x14ac:dyDescent="0.15">
      <c r="B24" s="608" t="s">
        <v>287</v>
      </c>
      <c r="C24" s="609"/>
      <c r="D24" s="609"/>
      <c r="E24" s="609"/>
      <c r="F24" s="609"/>
      <c r="G24" s="609"/>
      <c r="H24" s="609"/>
      <c r="I24" s="609"/>
      <c r="J24" s="609"/>
      <c r="K24" s="609"/>
      <c r="L24" s="609"/>
      <c r="M24" s="609"/>
      <c r="N24" s="609"/>
      <c r="O24" s="609"/>
      <c r="P24" s="609"/>
      <c r="Q24" s="610"/>
      <c r="R24" s="611">
        <v>2526861</v>
      </c>
      <c r="S24" s="612"/>
      <c r="T24" s="612"/>
      <c r="U24" s="612"/>
      <c r="V24" s="612"/>
      <c r="W24" s="612"/>
      <c r="X24" s="612"/>
      <c r="Y24" s="613"/>
      <c r="Z24" s="637">
        <v>2.9</v>
      </c>
      <c r="AA24" s="637"/>
      <c r="AB24" s="637"/>
      <c r="AC24" s="637"/>
      <c r="AD24" s="638">
        <v>2526861</v>
      </c>
      <c r="AE24" s="638"/>
      <c r="AF24" s="638"/>
      <c r="AG24" s="638"/>
      <c r="AH24" s="638"/>
      <c r="AI24" s="638"/>
      <c r="AJ24" s="638"/>
      <c r="AK24" s="638"/>
      <c r="AL24" s="614">
        <v>6.9</v>
      </c>
      <c r="AM24" s="615"/>
      <c r="AN24" s="615"/>
      <c r="AO24" s="639"/>
      <c r="AP24" s="608" t="s">
        <v>288</v>
      </c>
      <c r="AQ24" s="684"/>
      <c r="AR24" s="684"/>
      <c r="AS24" s="684"/>
      <c r="AT24" s="684"/>
      <c r="AU24" s="684"/>
      <c r="AV24" s="684"/>
      <c r="AW24" s="684"/>
      <c r="AX24" s="684"/>
      <c r="AY24" s="684"/>
      <c r="AZ24" s="684"/>
      <c r="BA24" s="684"/>
      <c r="BB24" s="684"/>
      <c r="BC24" s="684"/>
      <c r="BD24" s="684"/>
      <c r="BE24" s="684"/>
      <c r="BF24" s="685"/>
      <c r="BG24" s="611" t="s">
        <v>128</v>
      </c>
      <c r="BH24" s="612"/>
      <c r="BI24" s="612"/>
      <c r="BJ24" s="612"/>
      <c r="BK24" s="612"/>
      <c r="BL24" s="612"/>
      <c r="BM24" s="612"/>
      <c r="BN24" s="613"/>
      <c r="BO24" s="637" t="s">
        <v>128</v>
      </c>
      <c r="BP24" s="637"/>
      <c r="BQ24" s="637"/>
      <c r="BR24" s="637"/>
      <c r="BS24" s="638" t="s">
        <v>128</v>
      </c>
      <c r="BT24" s="638"/>
      <c r="BU24" s="638"/>
      <c r="BV24" s="638"/>
      <c r="BW24" s="638"/>
      <c r="BX24" s="638"/>
      <c r="BY24" s="638"/>
      <c r="BZ24" s="638"/>
      <c r="CA24" s="638"/>
      <c r="CB24" s="683"/>
      <c r="CD24" s="661" t="s">
        <v>289</v>
      </c>
      <c r="CE24" s="662"/>
      <c r="CF24" s="662"/>
      <c r="CG24" s="662"/>
      <c r="CH24" s="662"/>
      <c r="CI24" s="662"/>
      <c r="CJ24" s="662"/>
      <c r="CK24" s="662"/>
      <c r="CL24" s="662"/>
      <c r="CM24" s="662"/>
      <c r="CN24" s="662"/>
      <c r="CO24" s="662"/>
      <c r="CP24" s="662"/>
      <c r="CQ24" s="663"/>
      <c r="CR24" s="658">
        <v>39034396</v>
      </c>
      <c r="CS24" s="659"/>
      <c r="CT24" s="659"/>
      <c r="CU24" s="659"/>
      <c r="CV24" s="659"/>
      <c r="CW24" s="659"/>
      <c r="CX24" s="659"/>
      <c r="CY24" s="687"/>
      <c r="CZ24" s="688">
        <v>47.1</v>
      </c>
      <c r="DA24" s="673"/>
      <c r="DB24" s="673"/>
      <c r="DC24" s="690"/>
      <c r="DD24" s="686">
        <v>18088936</v>
      </c>
      <c r="DE24" s="659"/>
      <c r="DF24" s="659"/>
      <c r="DG24" s="659"/>
      <c r="DH24" s="659"/>
      <c r="DI24" s="659"/>
      <c r="DJ24" s="659"/>
      <c r="DK24" s="687"/>
      <c r="DL24" s="686">
        <v>16418672</v>
      </c>
      <c r="DM24" s="659"/>
      <c r="DN24" s="659"/>
      <c r="DO24" s="659"/>
      <c r="DP24" s="659"/>
      <c r="DQ24" s="659"/>
      <c r="DR24" s="659"/>
      <c r="DS24" s="659"/>
      <c r="DT24" s="659"/>
      <c r="DU24" s="659"/>
      <c r="DV24" s="687"/>
      <c r="DW24" s="688">
        <v>41.9</v>
      </c>
      <c r="DX24" s="673"/>
      <c r="DY24" s="673"/>
      <c r="DZ24" s="673"/>
      <c r="EA24" s="673"/>
      <c r="EB24" s="673"/>
      <c r="EC24" s="689"/>
    </row>
    <row r="25" spans="2:133" ht="11.25" customHeight="1" x14ac:dyDescent="0.15">
      <c r="B25" s="608" t="s">
        <v>290</v>
      </c>
      <c r="C25" s="609"/>
      <c r="D25" s="609"/>
      <c r="E25" s="609"/>
      <c r="F25" s="609"/>
      <c r="G25" s="609"/>
      <c r="H25" s="609"/>
      <c r="I25" s="609"/>
      <c r="J25" s="609"/>
      <c r="K25" s="609"/>
      <c r="L25" s="609"/>
      <c r="M25" s="609"/>
      <c r="N25" s="609"/>
      <c r="O25" s="609"/>
      <c r="P25" s="609"/>
      <c r="Q25" s="610"/>
      <c r="R25" s="611">
        <v>215822</v>
      </c>
      <c r="S25" s="612"/>
      <c r="T25" s="612"/>
      <c r="U25" s="612"/>
      <c r="V25" s="612"/>
      <c r="W25" s="612"/>
      <c r="X25" s="612"/>
      <c r="Y25" s="613"/>
      <c r="Z25" s="637">
        <v>0.2</v>
      </c>
      <c r="AA25" s="637"/>
      <c r="AB25" s="637"/>
      <c r="AC25" s="637"/>
      <c r="AD25" s="638" t="s">
        <v>128</v>
      </c>
      <c r="AE25" s="638"/>
      <c r="AF25" s="638"/>
      <c r="AG25" s="638"/>
      <c r="AH25" s="638"/>
      <c r="AI25" s="638"/>
      <c r="AJ25" s="638"/>
      <c r="AK25" s="638"/>
      <c r="AL25" s="614" t="s">
        <v>128</v>
      </c>
      <c r="AM25" s="615"/>
      <c r="AN25" s="615"/>
      <c r="AO25" s="639"/>
      <c r="AP25" s="608" t="s">
        <v>291</v>
      </c>
      <c r="AQ25" s="684"/>
      <c r="AR25" s="684"/>
      <c r="AS25" s="684"/>
      <c r="AT25" s="684"/>
      <c r="AU25" s="684"/>
      <c r="AV25" s="684"/>
      <c r="AW25" s="684"/>
      <c r="AX25" s="684"/>
      <c r="AY25" s="684"/>
      <c r="AZ25" s="684"/>
      <c r="BA25" s="684"/>
      <c r="BB25" s="684"/>
      <c r="BC25" s="684"/>
      <c r="BD25" s="684"/>
      <c r="BE25" s="684"/>
      <c r="BF25" s="685"/>
      <c r="BG25" s="611" t="s">
        <v>128</v>
      </c>
      <c r="BH25" s="612"/>
      <c r="BI25" s="612"/>
      <c r="BJ25" s="612"/>
      <c r="BK25" s="612"/>
      <c r="BL25" s="612"/>
      <c r="BM25" s="612"/>
      <c r="BN25" s="613"/>
      <c r="BO25" s="637" t="s">
        <v>128</v>
      </c>
      <c r="BP25" s="637"/>
      <c r="BQ25" s="637"/>
      <c r="BR25" s="637"/>
      <c r="BS25" s="638" t="s">
        <v>128</v>
      </c>
      <c r="BT25" s="638"/>
      <c r="BU25" s="638"/>
      <c r="BV25" s="638"/>
      <c r="BW25" s="638"/>
      <c r="BX25" s="638"/>
      <c r="BY25" s="638"/>
      <c r="BZ25" s="638"/>
      <c r="CA25" s="638"/>
      <c r="CB25" s="683"/>
      <c r="CD25" s="608" t="s">
        <v>292</v>
      </c>
      <c r="CE25" s="609"/>
      <c r="CF25" s="609"/>
      <c r="CG25" s="609"/>
      <c r="CH25" s="609"/>
      <c r="CI25" s="609"/>
      <c r="CJ25" s="609"/>
      <c r="CK25" s="609"/>
      <c r="CL25" s="609"/>
      <c r="CM25" s="609"/>
      <c r="CN25" s="609"/>
      <c r="CO25" s="609"/>
      <c r="CP25" s="609"/>
      <c r="CQ25" s="610"/>
      <c r="CR25" s="611">
        <v>10057907</v>
      </c>
      <c r="CS25" s="621"/>
      <c r="CT25" s="621"/>
      <c r="CU25" s="621"/>
      <c r="CV25" s="621"/>
      <c r="CW25" s="621"/>
      <c r="CX25" s="621"/>
      <c r="CY25" s="622"/>
      <c r="CZ25" s="614">
        <v>12.1</v>
      </c>
      <c r="DA25" s="623"/>
      <c r="DB25" s="623"/>
      <c r="DC25" s="624"/>
      <c r="DD25" s="617">
        <v>9392958</v>
      </c>
      <c r="DE25" s="621"/>
      <c r="DF25" s="621"/>
      <c r="DG25" s="621"/>
      <c r="DH25" s="621"/>
      <c r="DI25" s="621"/>
      <c r="DJ25" s="621"/>
      <c r="DK25" s="622"/>
      <c r="DL25" s="617">
        <v>7882302</v>
      </c>
      <c r="DM25" s="621"/>
      <c r="DN25" s="621"/>
      <c r="DO25" s="621"/>
      <c r="DP25" s="621"/>
      <c r="DQ25" s="621"/>
      <c r="DR25" s="621"/>
      <c r="DS25" s="621"/>
      <c r="DT25" s="621"/>
      <c r="DU25" s="621"/>
      <c r="DV25" s="622"/>
      <c r="DW25" s="614">
        <v>20.100000000000001</v>
      </c>
      <c r="DX25" s="623"/>
      <c r="DY25" s="623"/>
      <c r="DZ25" s="623"/>
      <c r="EA25" s="623"/>
      <c r="EB25" s="623"/>
      <c r="EC25" s="642"/>
    </row>
    <row r="26" spans="2:133" ht="11.25" customHeight="1" x14ac:dyDescent="0.15">
      <c r="B26" s="608" t="s">
        <v>293</v>
      </c>
      <c r="C26" s="609"/>
      <c r="D26" s="609"/>
      <c r="E26" s="609"/>
      <c r="F26" s="609"/>
      <c r="G26" s="609"/>
      <c r="H26" s="609"/>
      <c r="I26" s="609"/>
      <c r="J26" s="609"/>
      <c r="K26" s="609"/>
      <c r="L26" s="609"/>
      <c r="M26" s="609"/>
      <c r="N26" s="609"/>
      <c r="O26" s="609"/>
      <c r="P26" s="609"/>
      <c r="Q26" s="610"/>
      <c r="R26" s="611">
        <v>583</v>
      </c>
      <c r="S26" s="612"/>
      <c r="T26" s="612"/>
      <c r="U26" s="612"/>
      <c r="V26" s="612"/>
      <c r="W26" s="612"/>
      <c r="X26" s="612"/>
      <c r="Y26" s="613"/>
      <c r="Z26" s="637">
        <v>0</v>
      </c>
      <c r="AA26" s="637"/>
      <c r="AB26" s="637"/>
      <c r="AC26" s="637"/>
      <c r="AD26" s="638" t="s">
        <v>128</v>
      </c>
      <c r="AE26" s="638"/>
      <c r="AF26" s="638"/>
      <c r="AG26" s="638"/>
      <c r="AH26" s="638"/>
      <c r="AI26" s="638"/>
      <c r="AJ26" s="638"/>
      <c r="AK26" s="638"/>
      <c r="AL26" s="614" t="s">
        <v>128</v>
      </c>
      <c r="AM26" s="615"/>
      <c r="AN26" s="615"/>
      <c r="AO26" s="639"/>
      <c r="AP26" s="608" t="s">
        <v>294</v>
      </c>
      <c r="AQ26" s="684"/>
      <c r="AR26" s="684"/>
      <c r="AS26" s="684"/>
      <c r="AT26" s="684"/>
      <c r="AU26" s="684"/>
      <c r="AV26" s="684"/>
      <c r="AW26" s="684"/>
      <c r="AX26" s="684"/>
      <c r="AY26" s="684"/>
      <c r="AZ26" s="684"/>
      <c r="BA26" s="684"/>
      <c r="BB26" s="684"/>
      <c r="BC26" s="684"/>
      <c r="BD26" s="684"/>
      <c r="BE26" s="684"/>
      <c r="BF26" s="685"/>
      <c r="BG26" s="611" t="s">
        <v>128</v>
      </c>
      <c r="BH26" s="612"/>
      <c r="BI26" s="612"/>
      <c r="BJ26" s="612"/>
      <c r="BK26" s="612"/>
      <c r="BL26" s="612"/>
      <c r="BM26" s="612"/>
      <c r="BN26" s="613"/>
      <c r="BO26" s="637" t="s">
        <v>128</v>
      </c>
      <c r="BP26" s="637"/>
      <c r="BQ26" s="637"/>
      <c r="BR26" s="637"/>
      <c r="BS26" s="638" t="s">
        <v>128</v>
      </c>
      <c r="BT26" s="638"/>
      <c r="BU26" s="638"/>
      <c r="BV26" s="638"/>
      <c r="BW26" s="638"/>
      <c r="BX26" s="638"/>
      <c r="BY26" s="638"/>
      <c r="BZ26" s="638"/>
      <c r="CA26" s="638"/>
      <c r="CB26" s="683"/>
      <c r="CD26" s="608" t="s">
        <v>295</v>
      </c>
      <c r="CE26" s="609"/>
      <c r="CF26" s="609"/>
      <c r="CG26" s="609"/>
      <c r="CH26" s="609"/>
      <c r="CI26" s="609"/>
      <c r="CJ26" s="609"/>
      <c r="CK26" s="609"/>
      <c r="CL26" s="609"/>
      <c r="CM26" s="609"/>
      <c r="CN26" s="609"/>
      <c r="CO26" s="609"/>
      <c r="CP26" s="609"/>
      <c r="CQ26" s="610"/>
      <c r="CR26" s="611">
        <v>6327399</v>
      </c>
      <c r="CS26" s="612"/>
      <c r="CT26" s="612"/>
      <c r="CU26" s="612"/>
      <c r="CV26" s="612"/>
      <c r="CW26" s="612"/>
      <c r="CX26" s="612"/>
      <c r="CY26" s="613"/>
      <c r="CZ26" s="614">
        <v>7.6</v>
      </c>
      <c r="DA26" s="623"/>
      <c r="DB26" s="623"/>
      <c r="DC26" s="624"/>
      <c r="DD26" s="617">
        <v>5803206</v>
      </c>
      <c r="DE26" s="612"/>
      <c r="DF26" s="612"/>
      <c r="DG26" s="612"/>
      <c r="DH26" s="612"/>
      <c r="DI26" s="612"/>
      <c r="DJ26" s="612"/>
      <c r="DK26" s="613"/>
      <c r="DL26" s="617" t="s">
        <v>128</v>
      </c>
      <c r="DM26" s="612"/>
      <c r="DN26" s="612"/>
      <c r="DO26" s="612"/>
      <c r="DP26" s="612"/>
      <c r="DQ26" s="612"/>
      <c r="DR26" s="612"/>
      <c r="DS26" s="612"/>
      <c r="DT26" s="612"/>
      <c r="DU26" s="612"/>
      <c r="DV26" s="613"/>
      <c r="DW26" s="614" t="s">
        <v>128</v>
      </c>
      <c r="DX26" s="623"/>
      <c r="DY26" s="623"/>
      <c r="DZ26" s="623"/>
      <c r="EA26" s="623"/>
      <c r="EB26" s="623"/>
      <c r="EC26" s="642"/>
    </row>
    <row r="27" spans="2:133" ht="11.25" customHeight="1" x14ac:dyDescent="0.15">
      <c r="B27" s="608" t="s">
        <v>296</v>
      </c>
      <c r="C27" s="609"/>
      <c r="D27" s="609"/>
      <c r="E27" s="609"/>
      <c r="F27" s="609"/>
      <c r="G27" s="609"/>
      <c r="H27" s="609"/>
      <c r="I27" s="609"/>
      <c r="J27" s="609"/>
      <c r="K27" s="609"/>
      <c r="L27" s="609"/>
      <c r="M27" s="609"/>
      <c r="N27" s="609"/>
      <c r="O27" s="609"/>
      <c r="P27" s="609"/>
      <c r="Q27" s="610"/>
      <c r="R27" s="611">
        <v>39087978</v>
      </c>
      <c r="S27" s="612"/>
      <c r="T27" s="612"/>
      <c r="U27" s="612"/>
      <c r="V27" s="612"/>
      <c r="W27" s="612"/>
      <c r="X27" s="612"/>
      <c r="Y27" s="613"/>
      <c r="Z27" s="637">
        <v>45</v>
      </c>
      <c r="AA27" s="637"/>
      <c r="AB27" s="637"/>
      <c r="AC27" s="637"/>
      <c r="AD27" s="638">
        <v>36439588</v>
      </c>
      <c r="AE27" s="638"/>
      <c r="AF27" s="638"/>
      <c r="AG27" s="638"/>
      <c r="AH27" s="638"/>
      <c r="AI27" s="638"/>
      <c r="AJ27" s="638"/>
      <c r="AK27" s="638"/>
      <c r="AL27" s="614">
        <v>99.400001525878906</v>
      </c>
      <c r="AM27" s="615"/>
      <c r="AN27" s="615"/>
      <c r="AO27" s="639"/>
      <c r="AP27" s="608" t="s">
        <v>297</v>
      </c>
      <c r="AQ27" s="609"/>
      <c r="AR27" s="609"/>
      <c r="AS27" s="609"/>
      <c r="AT27" s="609"/>
      <c r="AU27" s="609"/>
      <c r="AV27" s="609"/>
      <c r="AW27" s="609"/>
      <c r="AX27" s="609"/>
      <c r="AY27" s="609"/>
      <c r="AZ27" s="609"/>
      <c r="BA27" s="609"/>
      <c r="BB27" s="609"/>
      <c r="BC27" s="609"/>
      <c r="BD27" s="609"/>
      <c r="BE27" s="609"/>
      <c r="BF27" s="610"/>
      <c r="BG27" s="611">
        <v>31007110</v>
      </c>
      <c r="BH27" s="612"/>
      <c r="BI27" s="612"/>
      <c r="BJ27" s="612"/>
      <c r="BK27" s="612"/>
      <c r="BL27" s="612"/>
      <c r="BM27" s="612"/>
      <c r="BN27" s="613"/>
      <c r="BO27" s="637">
        <v>100</v>
      </c>
      <c r="BP27" s="637"/>
      <c r="BQ27" s="637"/>
      <c r="BR27" s="637"/>
      <c r="BS27" s="638">
        <v>108051</v>
      </c>
      <c r="BT27" s="638"/>
      <c r="BU27" s="638"/>
      <c r="BV27" s="638"/>
      <c r="BW27" s="638"/>
      <c r="BX27" s="638"/>
      <c r="BY27" s="638"/>
      <c r="BZ27" s="638"/>
      <c r="CA27" s="638"/>
      <c r="CB27" s="683"/>
      <c r="CD27" s="608" t="s">
        <v>298</v>
      </c>
      <c r="CE27" s="609"/>
      <c r="CF27" s="609"/>
      <c r="CG27" s="609"/>
      <c r="CH27" s="609"/>
      <c r="CI27" s="609"/>
      <c r="CJ27" s="609"/>
      <c r="CK27" s="609"/>
      <c r="CL27" s="609"/>
      <c r="CM27" s="609"/>
      <c r="CN27" s="609"/>
      <c r="CO27" s="609"/>
      <c r="CP27" s="609"/>
      <c r="CQ27" s="610"/>
      <c r="CR27" s="611">
        <v>25059110</v>
      </c>
      <c r="CS27" s="621"/>
      <c r="CT27" s="621"/>
      <c r="CU27" s="621"/>
      <c r="CV27" s="621"/>
      <c r="CW27" s="621"/>
      <c r="CX27" s="621"/>
      <c r="CY27" s="622"/>
      <c r="CZ27" s="614">
        <v>30.2</v>
      </c>
      <c r="DA27" s="623"/>
      <c r="DB27" s="623"/>
      <c r="DC27" s="624"/>
      <c r="DD27" s="617">
        <v>4778599</v>
      </c>
      <c r="DE27" s="621"/>
      <c r="DF27" s="621"/>
      <c r="DG27" s="621"/>
      <c r="DH27" s="621"/>
      <c r="DI27" s="621"/>
      <c r="DJ27" s="621"/>
      <c r="DK27" s="622"/>
      <c r="DL27" s="617">
        <v>4618991</v>
      </c>
      <c r="DM27" s="621"/>
      <c r="DN27" s="621"/>
      <c r="DO27" s="621"/>
      <c r="DP27" s="621"/>
      <c r="DQ27" s="621"/>
      <c r="DR27" s="621"/>
      <c r="DS27" s="621"/>
      <c r="DT27" s="621"/>
      <c r="DU27" s="621"/>
      <c r="DV27" s="622"/>
      <c r="DW27" s="614">
        <v>11.8</v>
      </c>
      <c r="DX27" s="623"/>
      <c r="DY27" s="623"/>
      <c r="DZ27" s="623"/>
      <c r="EA27" s="623"/>
      <c r="EB27" s="623"/>
      <c r="EC27" s="642"/>
    </row>
    <row r="28" spans="2:133" ht="11.25" customHeight="1" x14ac:dyDescent="0.15">
      <c r="B28" s="608" t="s">
        <v>299</v>
      </c>
      <c r="C28" s="609"/>
      <c r="D28" s="609"/>
      <c r="E28" s="609"/>
      <c r="F28" s="609"/>
      <c r="G28" s="609"/>
      <c r="H28" s="609"/>
      <c r="I28" s="609"/>
      <c r="J28" s="609"/>
      <c r="K28" s="609"/>
      <c r="L28" s="609"/>
      <c r="M28" s="609"/>
      <c r="N28" s="609"/>
      <c r="O28" s="609"/>
      <c r="P28" s="609"/>
      <c r="Q28" s="610"/>
      <c r="R28" s="611">
        <v>20773</v>
      </c>
      <c r="S28" s="612"/>
      <c r="T28" s="612"/>
      <c r="U28" s="612"/>
      <c r="V28" s="612"/>
      <c r="W28" s="612"/>
      <c r="X28" s="612"/>
      <c r="Y28" s="613"/>
      <c r="Z28" s="637">
        <v>0</v>
      </c>
      <c r="AA28" s="637"/>
      <c r="AB28" s="637"/>
      <c r="AC28" s="637"/>
      <c r="AD28" s="638">
        <v>20773</v>
      </c>
      <c r="AE28" s="638"/>
      <c r="AF28" s="638"/>
      <c r="AG28" s="638"/>
      <c r="AH28" s="638"/>
      <c r="AI28" s="638"/>
      <c r="AJ28" s="638"/>
      <c r="AK28" s="638"/>
      <c r="AL28" s="614">
        <v>0.1</v>
      </c>
      <c r="AM28" s="615"/>
      <c r="AN28" s="615"/>
      <c r="AO28" s="639"/>
      <c r="AP28" s="608"/>
      <c r="AQ28" s="609"/>
      <c r="AR28" s="609"/>
      <c r="AS28" s="609"/>
      <c r="AT28" s="609"/>
      <c r="AU28" s="609"/>
      <c r="AV28" s="609"/>
      <c r="AW28" s="609"/>
      <c r="AX28" s="609"/>
      <c r="AY28" s="609"/>
      <c r="AZ28" s="609"/>
      <c r="BA28" s="609"/>
      <c r="BB28" s="609"/>
      <c r="BC28" s="609"/>
      <c r="BD28" s="609"/>
      <c r="BE28" s="609"/>
      <c r="BF28" s="610"/>
      <c r="BG28" s="611"/>
      <c r="BH28" s="612"/>
      <c r="BI28" s="612"/>
      <c r="BJ28" s="612"/>
      <c r="BK28" s="612"/>
      <c r="BL28" s="612"/>
      <c r="BM28" s="612"/>
      <c r="BN28" s="613"/>
      <c r="BO28" s="637"/>
      <c r="BP28" s="637"/>
      <c r="BQ28" s="637"/>
      <c r="BR28" s="637"/>
      <c r="BS28" s="617"/>
      <c r="BT28" s="612"/>
      <c r="BU28" s="612"/>
      <c r="BV28" s="612"/>
      <c r="BW28" s="612"/>
      <c r="BX28" s="612"/>
      <c r="BY28" s="612"/>
      <c r="BZ28" s="612"/>
      <c r="CA28" s="612"/>
      <c r="CB28" s="647"/>
      <c r="CD28" s="608" t="s">
        <v>300</v>
      </c>
      <c r="CE28" s="609"/>
      <c r="CF28" s="609"/>
      <c r="CG28" s="609"/>
      <c r="CH28" s="609"/>
      <c r="CI28" s="609"/>
      <c r="CJ28" s="609"/>
      <c r="CK28" s="609"/>
      <c r="CL28" s="609"/>
      <c r="CM28" s="609"/>
      <c r="CN28" s="609"/>
      <c r="CO28" s="609"/>
      <c r="CP28" s="609"/>
      <c r="CQ28" s="610"/>
      <c r="CR28" s="611">
        <v>3917379</v>
      </c>
      <c r="CS28" s="612"/>
      <c r="CT28" s="612"/>
      <c r="CU28" s="612"/>
      <c r="CV28" s="612"/>
      <c r="CW28" s="612"/>
      <c r="CX28" s="612"/>
      <c r="CY28" s="613"/>
      <c r="CZ28" s="614">
        <v>4.7</v>
      </c>
      <c r="DA28" s="623"/>
      <c r="DB28" s="623"/>
      <c r="DC28" s="624"/>
      <c r="DD28" s="617">
        <v>3917379</v>
      </c>
      <c r="DE28" s="612"/>
      <c r="DF28" s="612"/>
      <c r="DG28" s="612"/>
      <c r="DH28" s="612"/>
      <c r="DI28" s="612"/>
      <c r="DJ28" s="612"/>
      <c r="DK28" s="613"/>
      <c r="DL28" s="617">
        <v>3917379</v>
      </c>
      <c r="DM28" s="612"/>
      <c r="DN28" s="612"/>
      <c r="DO28" s="612"/>
      <c r="DP28" s="612"/>
      <c r="DQ28" s="612"/>
      <c r="DR28" s="612"/>
      <c r="DS28" s="612"/>
      <c r="DT28" s="612"/>
      <c r="DU28" s="612"/>
      <c r="DV28" s="613"/>
      <c r="DW28" s="614">
        <v>10</v>
      </c>
      <c r="DX28" s="623"/>
      <c r="DY28" s="623"/>
      <c r="DZ28" s="623"/>
      <c r="EA28" s="623"/>
      <c r="EB28" s="623"/>
      <c r="EC28" s="642"/>
    </row>
    <row r="29" spans="2:133" ht="11.25" customHeight="1" x14ac:dyDescent="0.15">
      <c r="B29" s="608" t="s">
        <v>301</v>
      </c>
      <c r="C29" s="609"/>
      <c r="D29" s="609"/>
      <c r="E29" s="609"/>
      <c r="F29" s="609"/>
      <c r="G29" s="609"/>
      <c r="H29" s="609"/>
      <c r="I29" s="609"/>
      <c r="J29" s="609"/>
      <c r="K29" s="609"/>
      <c r="L29" s="609"/>
      <c r="M29" s="609"/>
      <c r="N29" s="609"/>
      <c r="O29" s="609"/>
      <c r="P29" s="609"/>
      <c r="Q29" s="610"/>
      <c r="R29" s="611">
        <v>1168822</v>
      </c>
      <c r="S29" s="612"/>
      <c r="T29" s="612"/>
      <c r="U29" s="612"/>
      <c r="V29" s="612"/>
      <c r="W29" s="612"/>
      <c r="X29" s="612"/>
      <c r="Y29" s="613"/>
      <c r="Z29" s="637">
        <v>1.3</v>
      </c>
      <c r="AA29" s="637"/>
      <c r="AB29" s="637"/>
      <c r="AC29" s="637"/>
      <c r="AD29" s="638" t="s">
        <v>128</v>
      </c>
      <c r="AE29" s="638"/>
      <c r="AF29" s="638"/>
      <c r="AG29" s="638"/>
      <c r="AH29" s="638"/>
      <c r="AI29" s="638"/>
      <c r="AJ29" s="638"/>
      <c r="AK29" s="638"/>
      <c r="AL29" s="614" t="s">
        <v>128</v>
      </c>
      <c r="AM29" s="615"/>
      <c r="AN29" s="615"/>
      <c r="AO29" s="639"/>
      <c r="AP29" s="588"/>
      <c r="AQ29" s="589"/>
      <c r="AR29" s="589"/>
      <c r="AS29" s="589"/>
      <c r="AT29" s="589"/>
      <c r="AU29" s="589"/>
      <c r="AV29" s="589"/>
      <c r="AW29" s="589"/>
      <c r="AX29" s="589"/>
      <c r="AY29" s="589"/>
      <c r="AZ29" s="589"/>
      <c r="BA29" s="589"/>
      <c r="BB29" s="589"/>
      <c r="BC29" s="589"/>
      <c r="BD29" s="589"/>
      <c r="BE29" s="589"/>
      <c r="BF29" s="590"/>
      <c r="BG29" s="611"/>
      <c r="BH29" s="612"/>
      <c r="BI29" s="612"/>
      <c r="BJ29" s="612"/>
      <c r="BK29" s="612"/>
      <c r="BL29" s="612"/>
      <c r="BM29" s="612"/>
      <c r="BN29" s="613"/>
      <c r="BO29" s="637"/>
      <c r="BP29" s="637"/>
      <c r="BQ29" s="637"/>
      <c r="BR29" s="637"/>
      <c r="BS29" s="638"/>
      <c r="BT29" s="638"/>
      <c r="BU29" s="638"/>
      <c r="BV29" s="638"/>
      <c r="BW29" s="638"/>
      <c r="BX29" s="638"/>
      <c r="BY29" s="638"/>
      <c r="BZ29" s="638"/>
      <c r="CA29" s="638"/>
      <c r="CB29" s="683"/>
      <c r="CD29" s="631" t="s">
        <v>302</v>
      </c>
      <c r="CE29" s="632"/>
      <c r="CF29" s="608" t="s">
        <v>70</v>
      </c>
      <c r="CG29" s="609"/>
      <c r="CH29" s="609"/>
      <c r="CI29" s="609"/>
      <c r="CJ29" s="609"/>
      <c r="CK29" s="609"/>
      <c r="CL29" s="609"/>
      <c r="CM29" s="609"/>
      <c r="CN29" s="609"/>
      <c r="CO29" s="609"/>
      <c r="CP29" s="609"/>
      <c r="CQ29" s="610"/>
      <c r="CR29" s="611">
        <v>3917379</v>
      </c>
      <c r="CS29" s="621"/>
      <c r="CT29" s="621"/>
      <c r="CU29" s="621"/>
      <c r="CV29" s="621"/>
      <c r="CW29" s="621"/>
      <c r="CX29" s="621"/>
      <c r="CY29" s="622"/>
      <c r="CZ29" s="614">
        <v>4.7</v>
      </c>
      <c r="DA29" s="623"/>
      <c r="DB29" s="623"/>
      <c r="DC29" s="624"/>
      <c r="DD29" s="617">
        <v>3917379</v>
      </c>
      <c r="DE29" s="621"/>
      <c r="DF29" s="621"/>
      <c r="DG29" s="621"/>
      <c r="DH29" s="621"/>
      <c r="DI29" s="621"/>
      <c r="DJ29" s="621"/>
      <c r="DK29" s="622"/>
      <c r="DL29" s="617">
        <v>3917379</v>
      </c>
      <c r="DM29" s="621"/>
      <c r="DN29" s="621"/>
      <c r="DO29" s="621"/>
      <c r="DP29" s="621"/>
      <c r="DQ29" s="621"/>
      <c r="DR29" s="621"/>
      <c r="DS29" s="621"/>
      <c r="DT29" s="621"/>
      <c r="DU29" s="621"/>
      <c r="DV29" s="622"/>
      <c r="DW29" s="614">
        <v>10</v>
      </c>
      <c r="DX29" s="623"/>
      <c r="DY29" s="623"/>
      <c r="DZ29" s="623"/>
      <c r="EA29" s="623"/>
      <c r="EB29" s="623"/>
      <c r="EC29" s="642"/>
    </row>
    <row r="30" spans="2:133" ht="11.25" customHeight="1" x14ac:dyDescent="0.15">
      <c r="B30" s="608" t="s">
        <v>303</v>
      </c>
      <c r="C30" s="609"/>
      <c r="D30" s="609"/>
      <c r="E30" s="609"/>
      <c r="F30" s="609"/>
      <c r="G30" s="609"/>
      <c r="H30" s="609"/>
      <c r="I30" s="609"/>
      <c r="J30" s="609"/>
      <c r="K30" s="609"/>
      <c r="L30" s="609"/>
      <c r="M30" s="609"/>
      <c r="N30" s="609"/>
      <c r="O30" s="609"/>
      <c r="P30" s="609"/>
      <c r="Q30" s="610"/>
      <c r="R30" s="611">
        <v>340111</v>
      </c>
      <c r="S30" s="612"/>
      <c r="T30" s="612"/>
      <c r="U30" s="612"/>
      <c r="V30" s="612"/>
      <c r="W30" s="612"/>
      <c r="X30" s="612"/>
      <c r="Y30" s="613"/>
      <c r="Z30" s="637">
        <v>0.4</v>
      </c>
      <c r="AA30" s="637"/>
      <c r="AB30" s="637"/>
      <c r="AC30" s="637"/>
      <c r="AD30" s="638">
        <v>114167</v>
      </c>
      <c r="AE30" s="638"/>
      <c r="AF30" s="638"/>
      <c r="AG30" s="638"/>
      <c r="AH30" s="638"/>
      <c r="AI30" s="638"/>
      <c r="AJ30" s="638"/>
      <c r="AK30" s="638"/>
      <c r="AL30" s="614">
        <v>0.3</v>
      </c>
      <c r="AM30" s="615"/>
      <c r="AN30" s="615"/>
      <c r="AO30" s="639"/>
      <c r="AP30" s="664" t="s">
        <v>221</v>
      </c>
      <c r="AQ30" s="665"/>
      <c r="AR30" s="665"/>
      <c r="AS30" s="665"/>
      <c r="AT30" s="665"/>
      <c r="AU30" s="665"/>
      <c r="AV30" s="665"/>
      <c r="AW30" s="665"/>
      <c r="AX30" s="665"/>
      <c r="AY30" s="665"/>
      <c r="AZ30" s="665"/>
      <c r="BA30" s="665"/>
      <c r="BB30" s="665"/>
      <c r="BC30" s="665"/>
      <c r="BD30" s="665"/>
      <c r="BE30" s="665"/>
      <c r="BF30" s="666"/>
      <c r="BG30" s="664" t="s">
        <v>304</v>
      </c>
      <c r="BH30" s="681"/>
      <c r="BI30" s="681"/>
      <c r="BJ30" s="681"/>
      <c r="BK30" s="681"/>
      <c r="BL30" s="681"/>
      <c r="BM30" s="681"/>
      <c r="BN30" s="681"/>
      <c r="BO30" s="681"/>
      <c r="BP30" s="681"/>
      <c r="BQ30" s="682"/>
      <c r="BR30" s="664" t="s">
        <v>305</v>
      </c>
      <c r="BS30" s="681"/>
      <c r="BT30" s="681"/>
      <c r="BU30" s="681"/>
      <c r="BV30" s="681"/>
      <c r="BW30" s="681"/>
      <c r="BX30" s="681"/>
      <c r="BY30" s="681"/>
      <c r="BZ30" s="681"/>
      <c r="CA30" s="681"/>
      <c r="CB30" s="682"/>
      <c r="CD30" s="633"/>
      <c r="CE30" s="634"/>
      <c r="CF30" s="608" t="s">
        <v>306</v>
      </c>
      <c r="CG30" s="609"/>
      <c r="CH30" s="609"/>
      <c r="CI30" s="609"/>
      <c r="CJ30" s="609"/>
      <c r="CK30" s="609"/>
      <c r="CL30" s="609"/>
      <c r="CM30" s="609"/>
      <c r="CN30" s="609"/>
      <c r="CO30" s="609"/>
      <c r="CP30" s="609"/>
      <c r="CQ30" s="610"/>
      <c r="CR30" s="611">
        <v>3686233</v>
      </c>
      <c r="CS30" s="612"/>
      <c r="CT30" s="612"/>
      <c r="CU30" s="612"/>
      <c r="CV30" s="612"/>
      <c r="CW30" s="612"/>
      <c r="CX30" s="612"/>
      <c r="CY30" s="613"/>
      <c r="CZ30" s="614">
        <v>4.4000000000000004</v>
      </c>
      <c r="DA30" s="623"/>
      <c r="DB30" s="623"/>
      <c r="DC30" s="624"/>
      <c r="DD30" s="617">
        <v>3686233</v>
      </c>
      <c r="DE30" s="612"/>
      <c r="DF30" s="612"/>
      <c r="DG30" s="612"/>
      <c r="DH30" s="612"/>
      <c r="DI30" s="612"/>
      <c r="DJ30" s="612"/>
      <c r="DK30" s="613"/>
      <c r="DL30" s="617">
        <v>3686233</v>
      </c>
      <c r="DM30" s="612"/>
      <c r="DN30" s="612"/>
      <c r="DO30" s="612"/>
      <c r="DP30" s="612"/>
      <c r="DQ30" s="612"/>
      <c r="DR30" s="612"/>
      <c r="DS30" s="612"/>
      <c r="DT30" s="612"/>
      <c r="DU30" s="612"/>
      <c r="DV30" s="613"/>
      <c r="DW30" s="614">
        <v>9.4</v>
      </c>
      <c r="DX30" s="623"/>
      <c r="DY30" s="623"/>
      <c r="DZ30" s="623"/>
      <c r="EA30" s="623"/>
      <c r="EB30" s="623"/>
      <c r="EC30" s="642"/>
    </row>
    <row r="31" spans="2:133" ht="11.25" customHeight="1" x14ac:dyDescent="0.15">
      <c r="B31" s="608" t="s">
        <v>307</v>
      </c>
      <c r="C31" s="609"/>
      <c r="D31" s="609"/>
      <c r="E31" s="609"/>
      <c r="F31" s="609"/>
      <c r="G31" s="609"/>
      <c r="H31" s="609"/>
      <c r="I31" s="609"/>
      <c r="J31" s="609"/>
      <c r="K31" s="609"/>
      <c r="L31" s="609"/>
      <c r="M31" s="609"/>
      <c r="N31" s="609"/>
      <c r="O31" s="609"/>
      <c r="P31" s="609"/>
      <c r="Q31" s="610"/>
      <c r="R31" s="611">
        <v>561046</v>
      </c>
      <c r="S31" s="612"/>
      <c r="T31" s="612"/>
      <c r="U31" s="612"/>
      <c r="V31" s="612"/>
      <c r="W31" s="612"/>
      <c r="X31" s="612"/>
      <c r="Y31" s="613"/>
      <c r="Z31" s="637">
        <v>0.6</v>
      </c>
      <c r="AA31" s="637"/>
      <c r="AB31" s="637"/>
      <c r="AC31" s="637"/>
      <c r="AD31" s="638" t="s">
        <v>128</v>
      </c>
      <c r="AE31" s="638"/>
      <c r="AF31" s="638"/>
      <c r="AG31" s="638"/>
      <c r="AH31" s="638"/>
      <c r="AI31" s="638"/>
      <c r="AJ31" s="638"/>
      <c r="AK31" s="638"/>
      <c r="AL31" s="614" t="s">
        <v>128</v>
      </c>
      <c r="AM31" s="615"/>
      <c r="AN31" s="615"/>
      <c r="AO31" s="639"/>
      <c r="AP31" s="675" t="s">
        <v>308</v>
      </c>
      <c r="AQ31" s="676"/>
      <c r="AR31" s="676"/>
      <c r="AS31" s="676"/>
      <c r="AT31" s="677" t="s">
        <v>309</v>
      </c>
      <c r="AU31" s="347"/>
      <c r="AV31" s="347"/>
      <c r="AW31" s="347"/>
      <c r="AX31" s="661" t="s">
        <v>185</v>
      </c>
      <c r="AY31" s="662"/>
      <c r="AZ31" s="662"/>
      <c r="BA31" s="662"/>
      <c r="BB31" s="662"/>
      <c r="BC31" s="662"/>
      <c r="BD31" s="662"/>
      <c r="BE31" s="662"/>
      <c r="BF31" s="663"/>
      <c r="BG31" s="671">
        <v>99.5</v>
      </c>
      <c r="BH31" s="672"/>
      <c r="BI31" s="672"/>
      <c r="BJ31" s="672"/>
      <c r="BK31" s="672"/>
      <c r="BL31" s="672"/>
      <c r="BM31" s="673">
        <v>98.9</v>
      </c>
      <c r="BN31" s="672"/>
      <c r="BO31" s="672"/>
      <c r="BP31" s="672"/>
      <c r="BQ31" s="674"/>
      <c r="BR31" s="671">
        <v>98.9</v>
      </c>
      <c r="BS31" s="672"/>
      <c r="BT31" s="672"/>
      <c r="BU31" s="672"/>
      <c r="BV31" s="672"/>
      <c r="BW31" s="672"/>
      <c r="BX31" s="673">
        <v>98.2</v>
      </c>
      <c r="BY31" s="672"/>
      <c r="BZ31" s="672"/>
      <c r="CA31" s="672"/>
      <c r="CB31" s="674"/>
      <c r="CD31" s="633"/>
      <c r="CE31" s="634"/>
      <c r="CF31" s="608" t="s">
        <v>310</v>
      </c>
      <c r="CG31" s="609"/>
      <c r="CH31" s="609"/>
      <c r="CI31" s="609"/>
      <c r="CJ31" s="609"/>
      <c r="CK31" s="609"/>
      <c r="CL31" s="609"/>
      <c r="CM31" s="609"/>
      <c r="CN31" s="609"/>
      <c r="CO31" s="609"/>
      <c r="CP31" s="609"/>
      <c r="CQ31" s="610"/>
      <c r="CR31" s="611">
        <v>231146</v>
      </c>
      <c r="CS31" s="621"/>
      <c r="CT31" s="621"/>
      <c r="CU31" s="621"/>
      <c r="CV31" s="621"/>
      <c r="CW31" s="621"/>
      <c r="CX31" s="621"/>
      <c r="CY31" s="622"/>
      <c r="CZ31" s="614">
        <v>0.3</v>
      </c>
      <c r="DA31" s="623"/>
      <c r="DB31" s="623"/>
      <c r="DC31" s="624"/>
      <c r="DD31" s="617">
        <v>231146</v>
      </c>
      <c r="DE31" s="621"/>
      <c r="DF31" s="621"/>
      <c r="DG31" s="621"/>
      <c r="DH31" s="621"/>
      <c r="DI31" s="621"/>
      <c r="DJ31" s="621"/>
      <c r="DK31" s="622"/>
      <c r="DL31" s="617">
        <v>231146</v>
      </c>
      <c r="DM31" s="621"/>
      <c r="DN31" s="621"/>
      <c r="DO31" s="621"/>
      <c r="DP31" s="621"/>
      <c r="DQ31" s="621"/>
      <c r="DR31" s="621"/>
      <c r="DS31" s="621"/>
      <c r="DT31" s="621"/>
      <c r="DU31" s="621"/>
      <c r="DV31" s="622"/>
      <c r="DW31" s="614">
        <v>0.6</v>
      </c>
      <c r="DX31" s="623"/>
      <c r="DY31" s="623"/>
      <c r="DZ31" s="623"/>
      <c r="EA31" s="623"/>
      <c r="EB31" s="623"/>
      <c r="EC31" s="642"/>
    </row>
    <row r="32" spans="2:133" ht="11.25" customHeight="1" x14ac:dyDescent="0.15">
      <c r="B32" s="608" t="s">
        <v>311</v>
      </c>
      <c r="C32" s="609"/>
      <c r="D32" s="609"/>
      <c r="E32" s="609"/>
      <c r="F32" s="609"/>
      <c r="G32" s="609"/>
      <c r="H32" s="609"/>
      <c r="I32" s="609"/>
      <c r="J32" s="609"/>
      <c r="K32" s="609"/>
      <c r="L32" s="609"/>
      <c r="M32" s="609"/>
      <c r="N32" s="609"/>
      <c r="O32" s="609"/>
      <c r="P32" s="609"/>
      <c r="Q32" s="610"/>
      <c r="R32" s="611">
        <v>23376663</v>
      </c>
      <c r="S32" s="612"/>
      <c r="T32" s="612"/>
      <c r="U32" s="612"/>
      <c r="V32" s="612"/>
      <c r="W32" s="612"/>
      <c r="X32" s="612"/>
      <c r="Y32" s="613"/>
      <c r="Z32" s="637">
        <v>26.9</v>
      </c>
      <c r="AA32" s="637"/>
      <c r="AB32" s="637"/>
      <c r="AC32" s="637"/>
      <c r="AD32" s="638" t="s">
        <v>128</v>
      </c>
      <c r="AE32" s="638"/>
      <c r="AF32" s="638"/>
      <c r="AG32" s="638"/>
      <c r="AH32" s="638"/>
      <c r="AI32" s="638"/>
      <c r="AJ32" s="638"/>
      <c r="AK32" s="638"/>
      <c r="AL32" s="614" t="s">
        <v>128</v>
      </c>
      <c r="AM32" s="615"/>
      <c r="AN32" s="615"/>
      <c r="AO32" s="639"/>
      <c r="AP32" s="648"/>
      <c r="AQ32" s="649"/>
      <c r="AR32" s="649"/>
      <c r="AS32" s="649"/>
      <c r="AT32" s="678"/>
      <c r="AU32" s="205" t="s">
        <v>312</v>
      </c>
      <c r="AX32" s="608" t="s">
        <v>313</v>
      </c>
      <c r="AY32" s="609"/>
      <c r="AZ32" s="609"/>
      <c r="BA32" s="609"/>
      <c r="BB32" s="609"/>
      <c r="BC32" s="609"/>
      <c r="BD32" s="609"/>
      <c r="BE32" s="609"/>
      <c r="BF32" s="610"/>
      <c r="BG32" s="680">
        <v>99.4</v>
      </c>
      <c r="BH32" s="621"/>
      <c r="BI32" s="621"/>
      <c r="BJ32" s="621"/>
      <c r="BK32" s="621"/>
      <c r="BL32" s="621"/>
      <c r="BM32" s="615">
        <v>98.5</v>
      </c>
      <c r="BN32" s="621"/>
      <c r="BO32" s="621"/>
      <c r="BP32" s="621"/>
      <c r="BQ32" s="646"/>
      <c r="BR32" s="680">
        <v>99.2</v>
      </c>
      <c r="BS32" s="621"/>
      <c r="BT32" s="621"/>
      <c r="BU32" s="621"/>
      <c r="BV32" s="621"/>
      <c r="BW32" s="621"/>
      <c r="BX32" s="615">
        <v>98.2</v>
      </c>
      <c r="BY32" s="621"/>
      <c r="BZ32" s="621"/>
      <c r="CA32" s="621"/>
      <c r="CB32" s="646"/>
      <c r="CD32" s="635"/>
      <c r="CE32" s="636"/>
      <c r="CF32" s="608" t="s">
        <v>314</v>
      </c>
      <c r="CG32" s="609"/>
      <c r="CH32" s="609"/>
      <c r="CI32" s="609"/>
      <c r="CJ32" s="609"/>
      <c r="CK32" s="609"/>
      <c r="CL32" s="609"/>
      <c r="CM32" s="609"/>
      <c r="CN32" s="609"/>
      <c r="CO32" s="609"/>
      <c r="CP32" s="609"/>
      <c r="CQ32" s="610"/>
      <c r="CR32" s="611" t="s">
        <v>128</v>
      </c>
      <c r="CS32" s="612"/>
      <c r="CT32" s="612"/>
      <c r="CU32" s="612"/>
      <c r="CV32" s="612"/>
      <c r="CW32" s="612"/>
      <c r="CX32" s="612"/>
      <c r="CY32" s="613"/>
      <c r="CZ32" s="614" t="s">
        <v>128</v>
      </c>
      <c r="DA32" s="623"/>
      <c r="DB32" s="623"/>
      <c r="DC32" s="624"/>
      <c r="DD32" s="617" t="s">
        <v>128</v>
      </c>
      <c r="DE32" s="612"/>
      <c r="DF32" s="612"/>
      <c r="DG32" s="612"/>
      <c r="DH32" s="612"/>
      <c r="DI32" s="612"/>
      <c r="DJ32" s="612"/>
      <c r="DK32" s="613"/>
      <c r="DL32" s="617" t="s">
        <v>128</v>
      </c>
      <c r="DM32" s="612"/>
      <c r="DN32" s="612"/>
      <c r="DO32" s="612"/>
      <c r="DP32" s="612"/>
      <c r="DQ32" s="612"/>
      <c r="DR32" s="612"/>
      <c r="DS32" s="612"/>
      <c r="DT32" s="612"/>
      <c r="DU32" s="612"/>
      <c r="DV32" s="613"/>
      <c r="DW32" s="614" t="s">
        <v>128</v>
      </c>
      <c r="DX32" s="623"/>
      <c r="DY32" s="623"/>
      <c r="DZ32" s="623"/>
      <c r="EA32" s="623"/>
      <c r="EB32" s="623"/>
      <c r="EC32" s="642"/>
    </row>
    <row r="33" spans="2:133" ht="11.25" customHeight="1" x14ac:dyDescent="0.15">
      <c r="B33" s="668" t="s">
        <v>315</v>
      </c>
      <c r="C33" s="669"/>
      <c r="D33" s="669"/>
      <c r="E33" s="669"/>
      <c r="F33" s="669"/>
      <c r="G33" s="669"/>
      <c r="H33" s="669"/>
      <c r="I33" s="669"/>
      <c r="J33" s="669"/>
      <c r="K33" s="669"/>
      <c r="L33" s="669"/>
      <c r="M33" s="669"/>
      <c r="N33" s="669"/>
      <c r="O33" s="669"/>
      <c r="P33" s="669"/>
      <c r="Q33" s="670"/>
      <c r="R33" s="611" t="s">
        <v>128</v>
      </c>
      <c r="S33" s="612"/>
      <c r="T33" s="612"/>
      <c r="U33" s="612"/>
      <c r="V33" s="612"/>
      <c r="W33" s="612"/>
      <c r="X33" s="612"/>
      <c r="Y33" s="613"/>
      <c r="Z33" s="637" t="s">
        <v>128</v>
      </c>
      <c r="AA33" s="637"/>
      <c r="AB33" s="637"/>
      <c r="AC33" s="637"/>
      <c r="AD33" s="638" t="s">
        <v>128</v>
      </c>
      <c r="AE33" s="638"/>
      <c r="AF33" s="638"/>
      <c r="AG33" s="638"/>
      <c r="AH33" s="638"/>
      <c r="AI33" s="638"/>
      <c r="AJ33" s="638"/>
      <c r="AK33" s="638"/>
      <c r="AL33" s="614" t="s">
        <v>128</v>
      </c>
      <c r="AM33" s="615"/>
      <c r="AN33" s="615"/>
      <c r="AO33" s="639"/>
      <c r="AP33" s="650"/>
      <c r="AQ33" s="651"/>
      <c r="AR33" s="651"/>
      <c r="AS33" s="651"/>
      <c r="AT33" s="679"/>
      <c r="AU33" s="343"/>
      <c r="AV33" s="343"/>
      <c r="AW33" s="343"/>
      <c r="AX33" s="588" t="s">
        <v>316</v>
      </c>
      <c r="AY33" s="589"/>
      <c r="AZ33" s="589"/>
      <c r="BA33" s="589"/>
      <c r="BB33" s="589"/>
      <c r="BC33" s="589"/>
      <c r="BD33" s="589"/>
      <c r="BE33" s="589"/>
      <c r="BF33" s="590"/>
      <c r="BG33" s="667">
        <v>99.6</v>
      </c>
      <c r="BH33" s="592"/>
      <c r="BI33" s="592"/>
      <c r="BJ33" s="592"/>
      <c r="BK33" s="592"/>
      <c r="BL33" s="592"/>
      <c r="BM33" s="629">
        <v>99.3</v>
      </c>
      <c r="BN33" s="592"/>
      <c r="BO33" s="592"/>
      <c r="BP33" s="592"/>
      <c r="BQ33" s="640"/>
      <c r="BR33" s="667">
        <v>98.4</v>
      </c>
      <c r="BS33" s="592"/>
      <c r="BT33" s="592"/>
      <c r="BU33" s="592"/>
      <c r="BV33" s="592"/>
      <c r="BW33" s="592"/>
      <c r="BX33" s="629">
        <v>98</v>
      </c>
      <c r="BY33" s="592"/>
      <c r="BZ33" s="592"/>
      <c r="CA33" s="592"/>
      <c r="CB33" s="640"/>
      <c r="CD33" s="608" t="s">
        <v>317</v>
      </c>
      <c r="CE33" s="609"/>
      <c r="CF33" s="609"/>
      <c r="CG33" s="609"/>
      <c r="CH33" s="609"/>
      <c r="CI33" s="609"/>
      <c r="CJ33" s="609"/>
      <c r="CK33" s="609"/>
      <c r="CL33" s="609"/>
      <c r="CM33" s="609"/>
      <c r="CN33" s="609"/>
      <c r="CO33" s="609"/>
      <c r="CP33" s="609"/>
      <c r="CQ33" s="610"/>
      <c r="CR33" s="611">
        <v>29913700</v>
      </c>
      <c r="CS33" s="621"/>
      <c r="CT33" s="621"/>
      <c r="CU33" s="621"/>
      <c r="CV33" s="621"/>
      <c r="CW33" s="621"/>
      <c r="CX33" s="621"/>
      <c r="CY33" s="622"/>
      <c r="CZ33" s="614">
        <v>36.1</v>
      </c>
      <c r="DA33" s="623"/>
      <c r="DB33" s="623"/>
      <c r="DC33" s="624"/>
      <c r="DD33" s="617">
        <v>21488956</v>
      </c>
      <c r="DE33" s="621"/>
      <c r="DF33" s="621"/>
      <c r="DG33" s="621"/>
      <c r="DH33" s="621"/>
      <c r="DI33" s="621"/>
      <c r="DJ33" s="621"/>
      <c r="DK33" s="622"/>
      <c r="DL33" s="617">
        <v>15421147</v>
      </c>
      <c r="DM33" s="621"/>
      <c r="DN33" s="621"/>
      <c r="DO33" s="621"/>
      <c r="DP33" s="621"/>
      <c r="DQ33" s="621"/>
      <c r="DR33" s="621"/>
      <c r="DS33" s="621"/>
      <c r="DT33" s="621"/>
      <c r="DU33" s="621"/>
      <c r="DV33" s="622"/>
      <c r="DW33" s="614">
        <v>39.299999999999997</v>
      </c>
      <c r="DX33" s="623"/>
      <c r="DY33" s="623"/>
      <c r="DZ33" s="623"/>
      <c r="EA33" s="623"/>
      <c r="EB33" s="623"/>
      <c r="EC33" s="642"/>
    </row>
    <row r="34" spans="2:133" ht="11.25" customHeight="1" x14ac:dyDescent="0.15">
      <c r="B34" s="608" t="s">
        <v>318</v>
      </c>
      <c r="C34" s="609"/>
      <c r="D34" s="609"/>
      <c r="E34" s="609"/>
      <c r="F34" s="609"/>
      <c r="G34" s="609"/>
      <c r="H34" s="609"/>
      <c r="I34" s="609"/>
      <c r="J34" s="609"/>
      <c r="K34" s="609"/>
      <c r="L34" s="609"/>
      <c r="M34" s="609"/>
      <c r="N34" s="609"/>
      <c r="O34" s="609"/>
      <c r="P34" s="609"/>
      <c r="Q34" s="610"/>
      <c r="R34" s="611">
        <v>5667337</v>
      </c>
      <c r="S34" s="612"/>
      <c r="T34" s="612"/>
      <c r="U34" s="612"/>
      <c r="V34" s="612"/>
      <c r="W34" s="612"/>
      <c r="X34" s="612"/>
      <c r="Y34" s="613"/>
      <c r="Z34" s="637">
        <v>6.5</v>
      </c>
      <c r="AA34" s="637"/>
      <c r="AB34" s="637"/>
      <c r="AC34" s="637"/>
      <c r="AD34" s="638" t="s">
        <v>128</v>
      </c>
      <c r="AE34" s="638"/>
      <c r="AF34" s="638"/>
      <c r="AG34" s="638"/>
      <c r="AH34" s="638"/>
      <c r="AI34" s="638"/>
      <c r="AJ34" s="638"/>
      <c r="AK34" s="638"/>
      <c r="AL34" s="614" t="s">
        <v>128</v>
      </c>
      <c r="AM34" s="615"/>
      <c r="AN34" s="615"/>
      <c r="AO34" s="639"/>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8" t="s">
        <v>319</v>
      </c>
      <c r="CE34" s="609"/>
      <c r="CF34" s="609"/>
      <c r="CG34" s="609"/>
      <c r="CH34" s="609"/>
      <c r="CI34" s="609"/>
      <c r="CJ34" s="609"/>
      <c r="CK34" s="609"/>
      <c r="CL34" s="609"/>
      <c r="CM34" s="609"/>
      <c r="CN34" s="609"/>
      <c r="CO34" s="609"/>
      <c r="CP34" s="609"/>
      <c r="CQ34" s="610"/>
      <c r="CR34" s="611">
        <v>14496878</v>
      </c>
      <c r="CS34" s="612"/>
      <c r="CT34" s="612"/>
      <c r="CU34" s="612"/>
      <c r="CV34" s="612"/>
      <c r="CW34" s="612"/>
      <c r="CX34" s="612"/>
      <c r="CY34" s="613"/>
      <c r="CZ34" s="614">
        <v>17.5</v>
      </c>
      <c r="DA34" s="623"/>
      <c r="DB34" s="623"/>
      <c r="DC34" s="624"/>
      <c r="DD34" s="617">
        <v>9507361</v>
      </c>
      <c r="DE34" s="612"/>
      <c r="DF34" s="612"/>
      <c r="DG34" s="612"/>
      <c r="DH34" s="612"/>
      <c r="DI34" s="612"/>
      <c r="DJ34" s="612"/>
      <c r="DK34" s="613"/>
      <c r="DL34" s="617">
        <v>7939494</v>
      </c>
      <c r="DM34" s="612"/>
      <c r="DN34" s="612"/>
      <c r="DO34" s="612"/>
      <c r="DP34" s="612"/>
      <c r="DQ34" s="612"/>
      <c r="DR34" s="612"/>
      <c r="DS34" s="612"/>
      <c r="DT34" s="612"/>
      <c r="DU34" s="612"/>
      <c r="DV34" s="613"/>
      <c r="DW34" s="614">
        <v>20.2</v>
      </c>
      <c r="DX34" s="623"/>
      <c r="DY34" s="623"/>
      <c r="DZ34" s="623"/>
      <c r="EA34" s="623"/>
      <c r="EB34" s="623"/>
      <c r="EC34" s="642"/>
    </row>
    <row r="35" spans="2:133" ht="11.25" customHeight="1" x14ac:dyDescent="0.15">
      <c r="B35" s="608" t="s">
        <v>320</v>
      </c>
      <c r="C35" s="609"/>
      <c r="D35" s="609"/>
      <c r="E35" s="609"/>
      <c r="F35" s="609"/>
      <c r="G35" s="609"/>
      <c r="H35" s="609"/>
      <c r="I35" s="609"/>
      <c r="J35" s="609"/>
      <c r="K35" s="609"/>
      <c r="L35" s="609"/>
      <c r="M35" s="609"/>
      <c r="N35" s="609"/>
      <c r="O35" s="609"/>
      <c r="P35" s="609"/>
      <c r="Q35" s="610"/>
      <c r="R35" s="611">
        <v>244870</v>
      </c>
      <c r="S35" s="612"/>
      <c r="T35" s="612"/>
      <c r="U35" s="612"/>
      <c r="V35" s="612"/>
      <c r="W35" s="612"/>
      <c r="X35" s="612"/>
      <c r="Y35" s="613"/>
      <c r="Z35" s="637">
        <v>0.3</v>
      </c>
      <c r="AA35" s="637"/>
      <c r="AB35" s="637"/>
      <c r="AC35" s="637"/>
      <c r="AD35" s="638">
        <v>71372</v>
      </c>
      <c r="AE35" s="638"/>
      <c r="AF35" s="638"/>
      <c r="AG35" s="638"/>
      <c r="AH35" s="638"/>
      <c r="AI35" s="638"/>
      <c r="AJ35" s="638"/>
      <c r="AK35" s="638"/>
      <c r="AL35" s="614">
        <v>0.2</v>
      </c>
      <c r="AM35" s="615"/>
      <c r="AN35" s="615"/>
      <c r="AO35" s="639"/>
      <c r="AP35" s="211"/>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608" t="s">
        <v>323</v>
      </c>
      <c r="CE35" s="609"/>
      <c r="CF35" s="609"/>
      <c r="CG35" s="609"/>
      <c r="CH35" s="609"/>
      <c r="CI35" s="609"/>
      <c r="CJ35" s="609"/>
      <c r="CK35" s="609"/>
      <c r="CL35" s="609"/>
      <c r="CM35" s="609"/>
      <c r="CN35" s="609"/>
      <c r="CO35" s="609"/>
      <c r="CP35" s="609"/>
      <c r="CQ35" s="610"/>
      <c r="CR35" s="611">
        <v>467306</v>
      </c>
      <c r="CS35" s="621"/>
      <c r="CT35" s="621"/>
      <c r="CU35" s="621"/>
      <c r="CV35" s="621"/>
      <c r="CW35" s="621"/>
      <c r="CX35" s="621"/>
      <c r="CY35" s="622"/>
      <c r="CZ35" s="614">
        <v>0.6</v>
      </c>
      <c r="DA35" s="623"/>
      <c r="DB35" s="623"/>
      <c r="DC35" s="624"/>
      <c r="DD35" s="617">
        <v>426086</v>
      </c>
      <c r="DE35" s="621"/>
      <c r="DF35" s="621"/>
      <c r="DG35" s="621"/>
      <c r="DH35" s="621"/>
      <c r="DI35" s="621"/>
      <c r="DJ35" s="621"/>
      <c r="DK35" s="622"/>
      <c r="DL35" s="617">
        <v>418454</v>
      </c>
      <c r="DM35" s="621"/>
      <c r="DN35" s="621"/>
      <c r="DO35" s="621"/>
      <c r="DP35" s="621"/>
      <c r="DQ35" s="621"/>
      <c r="DR35" s="621"/>
      <c r="DS35" s="621"/>
      <c r="DT35" s="621"/>
      <c r="DU35" s="621"/>
      <c r="DV35" s="622"/>
      <c r="DW35" s="614">
        <v>1.1000000000000001</v>
      </c>
      <c r="DX35" s="623"/>
      <c r="DY35" s="623"/>
      <c r="DZ35" s="623"/>
      <c r="EA35" s="623"/>
      <c r="EB35" s="623"/>
      <c r="EC35" s="642"/>
    </row>
    <row r="36" spans="2:133" ht="11.25" customHeight="1" x14ac:dyDescent="0.15">
      <c r="B36" s="608" t="s">
        <v>324</v>
      </c>
      <c r="C36" s="609"/>
      <c r="D36" s="609"/>
      <c r="E36" s="609"/>
      <c r="F36" s="609"/>
      <c r="G36" s="609"/>
      <c r="H36" s="609"/>
      <c r="I36" s="609"/>
      <c r="J36" s="609"/>
      <c r="K36" s="609"/>
      <c r="L36" s="609"/>
      <c r="M36" s="609"/>
      <c r="N36" s="609"/>
      <c r="O36" s="609"/>
      <c r="P36" s="609"/>
      <c r="Q36" s="610"/>
      <c r="R36" s="611">
        <v>52264</v>
      </c>
      <c r="S36" s="612"/>
      <c r="T36" s="612"/>
      <c r="U36" s="612"/>
      <c r="V36" s="612"/>
      <c r="W36" s="612"/>
      <c r="X36" s="612"/>
      <c r="Y36" s="613"/>
      <c r="Z36" s="637">
        <v>0.1</v>
      </c>
      <c r="AA36" s="637"/>
      <c r="AB36" s="637"/>
      <c r="AC36" s="637"/>
      <c r="AD36" s="638" t="s">
        <v>128</v>
      </c>
      <c r="AE36" s="638"/>
      <c r="AF36" s="638"/>
      <c r="AG36" s="638"/>
      <c r="AH36" s="638"/>
      <c r="AI36" s="638"/>
      <c r="AJ36" s="638"/>
      <c r="AK36" s="638"/>
      <c r="AL36" s="614" t="s">
        <v>128</v>
      </c>
      <c r="AM36" s="615"/>
      <c r="AN36" s="615"/>
      <c r="AO36" s="639"/>
      <c r="AP36" s="211"/>
      <c r="AQ36" s="655" t="s">
        <v>325</v>
      </c>
      <c r="AR36" s="656"/>
      <c r="AS36" s="656"/>
      <c r="AT36" s="656"/>
      <c r="AU36" s="656"/>
      <c r="AV36" s="656"/>
      <c r="AW36" s="656"/>
      <c r="AX36" s="656"/>
      <c r="AY36" s="657"/>
      <c r="AZ36" s="658">
        <v>5925524</v>
      </c>
      <c r="BA36" s="659"/>
      <c r="BB36" s="659"/>
      <c r="BC36" s="659"/>
      <c r="BD36" s="659"/>
      <c r="BE36" s="659"/>
      <c r="BF36" s="660"/>
      <c r="BG36" s="661" t="s">
        <v>326</v>
      </c>
      <c r="BH36" s="662"/>
      <c r="BI36" s="662"/>
      <c r="BJ36" s="662"/>
      <c r="BK36" s="662"/>
      <c r="BL36" s="662"/>
      <c r="BM36" s="662"/>
      <c r="BN36" s="662"/>
      <c r="BO36" s="662"/>
      <c r="BP36" s="662"/>
      <c r="BQ36" s="662"/>
      <c r="BR36" s="662"/>
      <c r="BS36" s="662"/>
      <c r="BT36" s="662"/>
      <c r="BU36" s="663"/>
      <c r="BV36" s="658">
        <v>178521</v>
      </c>
      <c r="BW36" s="659"/>
      <c r="BX36" s="659"/>
      <c r="BY36" s="659"/>
      <c r="BZ36" s="659"/>
      <c r="CA36" s="659"/>
      <c r="CB36" s="660"/>
      <c r="CD36" s="608" t="s">
        <v>327</v>
      </c>
      <c r="CE36" s="609"/>
      <c r="CF36" s="609"/>
      <c r="CG36" s="609"/>
      <c r="CH36" s="609"/>
      <c r="CI36" s="609"/>
      <c r="CJ36" s="609"/>
      <c r="CK36" s="609"/>
      <c r="CL36" s="609"/>
      <c r="CM36" s="609"/>
      <c r="CN36" s="609"/>
      <c r="CO36" s="609"/>
      <c r="CP36" s="609"/>
      <c r="CQ36" s="610"/>
      <c r="CR36" s="611">
        <v>6121603</v>
      </c>
      <c r="CS36" s="612"/>
      <c r="CT36" s="612"/>
      <c r="CU36" s="612"/>
      <c r="CV36" s="612"/>
      <c r="CW36" s="612"/>
      <c r="CX36" s="612"/>
      <c r="CY36" s="613"/>
      <c r="CZ36" s="614">
        <v>7.4</v>
      </c>
      <c r="DA36" s="623"/>
      <c r="DB36" s="623"/>
      <c r="DC36" s="624"/>
      <c r="DD36" s="617">
        <v>4024016</v>
      </c>
      <c r="DE36" s="612"/>
      <c r="DF36" s="612"/>
      <c r="DG36" s="612"/>
      <c r="DH36" s="612"/>
      <c r="DI36" s="612"/>
      <c r="DJ36" s="612"/>
      <c r="DK36" s="613"/>
      <c r="DL36" s="617">
        <v>2780101</v>
      </c>
      <c r="DM36" s="612"/>
      <c r="DN36" s="612"/>
      <c r="DO36" s="612"/>
      <c r="DP36" s="612"/>
      <c r="DQ36" s="612"/>
      <c r="DR36" s="612"/>
      <c r="DS36" s="612"/>
      <c r="DT36" s="612"/>
      <c r="DU36" s="612"/>
      <c r="DV36" s="613"/>
      <c r="DW36" s="614">
        <v>7.1</v>
      </c>
      <c r="DX36" s="623"/>
      <c r="DY36" s="623"/>
      <c r="DZ36" s="623"/>
      <c r="EA36" s="623"/>
      <c r="EB36" s="623"/>
      <c r="EC36" s="642"/>
    </row>
    <row r="37" spans="2:133" ht="11.25" customHeight="1" x14ac:dyDescent="0.15">
      <c r="B37" s="608" t="s">
        <v>328</v>
      </c>
      <c r="C37" s="609"/>
      <c r="D37" s="609"/>
      <c r="E37" s="609"/>
      <c r="F37" s="609"/>
      <c r="G37" s="609"/>
      <c r="H37" s="609"/>
      <c r="I37" s="609"/>
      <c r="J37" s="609"/>
      <c r="K37" s="609"/>
      <c r="L37" s="609"/>
      <c r="M37" s="609"/>
      <c r="N37" s="609"/>
      <c r="O37" s="609"/>
      <c r="P37" s="609"/>
      <c r="Q37" s="610"/>
      <c r="R37" s="611">
        <v>1304938</v>
      </c>
      <c r="S37" s="612"/>
      <c r="T37" s="612"/>
      <c r="U37" s="612"/>
      <c r="V37" s="612"/>
      <c r="W37" s="612"/>
      <c r="X37" s="612"/>
      <c r="Y37" s="613"/>
      <c r="Z37" s="637">
        <v>1.5</v>
      </c>
      <c r="AA37" s="637"/>
      <c r="AB37" s="637"/>
      <c r="AC37" s="637"/>
      <c r="AD37" s="638" t="s">
        <v>128</v>
      </c>
      <c r="AE37" s="638"/>
      <c r="AF37" s="638"/>
      <c r="AG37" s="638"/>
      <c r="AH37" s="638"/>
      <c r="AI37" s="638"/>
      <c r="AJ37" s="638"/>
      <c r="AK37" s="638"/>
      <c r="AL37" s="614" t="s">
        <v>128</v>
      </c>
      <c r="AM37" s="615"/>
      <c r="AN37" s="615"/>
      <c r="AO37" s="639"/>
      <c r="AQ37" s="643" t="s">
        <v>329</v>
      </c>
      <c r="AR37" s="644"/>
      <c r="AS37" s="644"/>
      <c r="AT37" s="644"/>
      <c r="AU37" s="644"/>
      <c r="AV37" s="644"/>
      <c r="AW37" s="644"/>
      <c r="AX37" s="644"/>
      <c r="AY37" s="645"/>
      <c r="AZ37" s="611">
        <v>500650</v>
      </c>
      <c r="BA37" s="612"/>
      <c r="BB37" s="612"/>
      <c r="BC37" s="612"/>
      <c r="BD37" s="621"/>
      <c r="BE37" s="621"/>
      <c r="BF37" s="646"/>
      <c r="BG37" s="608" t="s">
        <v>330</v>
      </c>
      <c r="BH37" s="609"/>
      <c r="BI37" s="609"/>
      <c r="BJ37" s="609"/>
      <c r="BK37" s="609"/>
      <c r="BL37" s="609"/>
      <c r="BM37" s="609"/>
      <c r="BN37" s="609"/>
      <c r="BO37" s="609"/>
      <c r="BP37" s="609"/>
      <c r="BQ37" s="609"/>
      <c r="BR37" s="609"/>
      <c r="BS37" s="609"/>
      <c r="BT37" s="609"/>
      <c r="BU37" s="610"/>
      <c r="BV37" s="611">
        <v>-216307</v>
      </c>
      <c r="BW37" s="612"/>
      <c r="BX37" s="612"/>
      <c r="BY37" s="612"/>
      <c r="BZ37" s="612"/>
      <c r="CA37" s="612"/>
      <c r="CB37" s="647"/>
      <c r="CD37" s="608" t="s">
        <v>331</v>
      </c>
      <c r="CE37" s="609"/>
      <c r="CF37" s="609"/>
      <c r="CG37" s="609"/>
      <c r="CH37" s="609"/>
      <c r="CI37" s="609"/>
      <c r="CJ37" s="609"/>
      <c r="CK37" s="609"/>
      <c r="CL37" s="609"/>
      <c r="CM37" s="609"/>
      <c r="CN37" s="609"/>
      <c r="CO37" s="609"/>
      <c r="CP37" s="609"/>
      <c r="CQ37" s="610"/>
      <c r="CR37" s="611">
        <v>177949</v>
      </c>
      <c r="CS37" s="621"/>
      <c r="CT37" s="621"/>
      <c r="CU37" s="621"/>
      <c r="CV37" s="621"/>
      <c r="CW37" s="621"/>
      <c r="CX37" s="621"/>
      <c r="CY37" s="622"/>
      <c r="CZ37" s="614">
        <v>0.2</v>
      </c>
      <c r="DA37" s="623"/>
      <c r="DB37" s="623"/>
      <c r="DC37" s="624"/>
      <c r="DD37" s="617">
        <v>177949</v>
      </c>
      <c r="DE37" s="621"/>
      <c r="DF37" s="621"/>
      <c r="DG37" s="621"/>
      <c r="DH37" s="621"/>
      <c r="DI37" s="621"/>
      <c r="DJ37" s="621"/>
      <c r="DK37" s="622"/>
      <c r="DL37" s="617">
        <v>177451</v>
      </c>
      <c r="DM37" s="621"/>
      <c r="DN37" s="621"/>
      <c r="DO37" s="621"/>
      <c r="DP37" s="621"/>
      <c r="DQ37" s="621"/>
      <c r="DR37" s="621"/>
      <c r="DS37" s="621"/>
      <c r="DT37" s="621"/>
      <c r="DU37" s="621"/>
      <c r="DV37" s="622"/>
      <c r="DW37" s="614">
        <v>0.5</v>
      </c>
      <c r="DX37" s="623"/>
      <c r="DY37" s="623"/>
      <c r="DZ37" s="623"/>
      <c r="EA37" s="623"/>
      <c r="EB37" s="623"/>
      <c r="EC37" s="642"/>
    </row>
    <row r="38" spans="2:133" ht="11.25" customHeight="1" x14ac:dyDescent="0.15">
      <c r="B38" s="608" t="s">
        <v>332</v>
      </c>
      <c r="C38" s="609"/>
      <c r="D38" s="609"/>
      <c r="E38" s="609"/>
      <c r="F38" s="609"/>
      <c r="G38" s="609"/>
      <c r="H38" s="609"/>
      <c r="I38" s="609"/>
      <c r="J38" s="609"/>
      <c r="K38" s="609"/>
      <c r="L38" s="609"/>
      <c r="M38" s="609"/>
      <c r="N38" s="609"/>
      <c r="O38" s="609"/>
      <c r="P38" s="609"/>
      <c r="Q38" s="610"/>
      <c r="R38" s="611">
        <v>3517798</v>
      </c>
      <c r="S38" s="612"/>
      <c r="T38" s="612"/>
      <c r="U38" s="612"/>
      <c r="V38" s="612"/>
      <c r="W38" s="612"/>
      <c r="X38" s="612"/>
      <c r="Y38" s="613"/>
      <c r="Z38" s="637">
        <v>4.0999999999999996</v>
      </c>
      <c r="AA38" s="637"/>
      <c r="AB38" s="637"/>
      <c r="AC38" s="637"/>
      <c r="AD38" s="638" t="s">
        <v>128</v>
      </c>
      <c r="AE38" s="638"/>
      <c r="AF38" s="638"/>
      <c r="AG38" s="638"/>
      <c r="AH38" s="638"/>
      <c r="AI38" s="638"/>
      <c r="AJ38" s="638"/>
      <c r="AK38" s="638"/>
      <c r="AL38" s="614" t="s">
        <v>128</v>
      </c>
      <c r="AM38" s="615"/>
      <c r="AN38" s="615"/>
      <c r="AO38" s="639"/>
      <c r="AQ38" s="643" t="s">
        <v>333</v>
      </c>
      <c r="AR38" s="644"/>
      <c r="AS38" s="644"/>
      <c r="AT38" s="644"/>
      <c r="AU38" s="644"/>
      <c r="AV38" s="644"/>
      <c r="AW38" s="644"/>
      <c r="AX38" s="644"/>
      <c r="AY38" s="645"/>
      <c r="AZ38" s="611">
        <v>189618</v>
      </c>
      <c r="BA38" s="612"/>
      <c r="BB38" s="612"/>
      <c r="BC38" s="612"/>
      <c r="BD38" s="621"/>
      <c r="BE38" s="621"/>
      <c r="BF38" s="646"/>
      <c r="BG38" s="608" t="s">
        <v>334</v>
      </c>
      <c r="BH38" s="609"/>
      <c r="BI38" s="609"/>
      <c r="BJ38" s="609"/>
      <c r="BK38" s="609"/>
      <c r="BL38" s="609"/>
      <c r="BM38" s="609"/>
      <c r="BN38" s="609"/>
      <c r="BO38" s="609"/>
      <c r="BP38" s="609"/>
      <c r="BQ38" s="609"/>
      <c r="BR38" s="609"/>
      <c r="BS38" s="609"/>
      <c r="BT38" s="609"/>
      <c r="BU38" s="610"/>
      <c r="BV38" s="611">
        <v>21820</v>
      </c>
      <c r="BW38" s="612"/>
      <c r="BX38" s="612"/>
      <c r="BY38" s="612"/>
      <c r="BZ38" s="612"/>
      <c r="CA38" s="612"/>
      <c r="CB38" s="647"/>
      <c r="CD38" s="608" t="s">
        <v>335</v>
      </c>
      <c r="CE38" s="609"/>
      <c r="CF38" s="609"/>
      <c r="CG38" s="609"/>
      <c r="CH38" s="609"/>
      <c r="CI38" s="609"/>
      <c r="CJ38" s="609"/>
      <c r="CK38" s="609"/>
      <c r="CL38" s="609"/>
      <c r="CM38" s="609"/>
      <c r="CN38" s="609"/>
      <c r="CO38" s="609"/>
      <c r="CP38" s="609"/>
      <c r="CQ38" s="610"/>
      <c r="CR38" s="611">
        <v>5415029</v>
      </c>
      <c r="CS38" s="612"/>
      <c r="CT38" s="612"/>
      <c r="CU38" s="612"/>
      <c r="CV38" s="612"/>
      <c r="CW38" s="612"/>
      <c r="CX38" s="612"/>
      <c r="CY38" s="613"/>
      <c r="CZ38" s="614">
        <v>6.5</v>
      </c>
      <c r="DA38" s="623"/>
      <c r="DB38" s="623"/>
      <c r="DC38" s="624"/>
      <c r="DD38" s="617">
        <v>4638819</v>
      </c>
      <c r="DE38" s="612"/>
      <c r="DF38" s="612"/>
      <c r="DG38" s="612"/>
      <c r="DH38" s="612"/>
      <c r="DI38" s="612"/>
      <c r="DJ38" s="612"/>
      <c r="DK38" s="613"/>
      <c r="DL38" s="617">
        <v>4269862</v>
      </c>
      <c r="DM38" s="612"/>
      <c r="DN38" s="612"/>
      <c r="DO38" s="612"/>
      <c r="DP38" s="612"/>
      <c r="DQ38" s="612"/>
      <c r="DR38" s="612"/>
      <c r="DS38" s="612"/>
      <c r="DT38" s="612"/>
      <c r="DU38" s="612"/>
      <c r="DV38" s="613"/>
      <c r="DW38" s="614">
        <v>10.9</v>
      </c>
      <c r="DX38" s="623"/>
      <c r="DY38" s="623"/>
      <c r="DZ38" s="623"/>
      <c r="EA38" s="623"/>
      <c r="EB38" s="623"/>
      <c r="EC38" s="642"/>
    </row>
    <row r="39" spans="2:133" ht="11.25" customHeight="1" x14ac:dyDescent="0.15">
      <c r="B39" s="608" t="s">
        <v>336</v>
      </c>
      <c r="C39" s="609"/>
      <c r="D39" s="609"/>
      <c r="E39" s="609"/>
      <c r="F39" s="609"/>
      <c r="G39" s="609"/>
      <c r="H39" s="609"/>
      <c r="I39" s="609"/>
      <c r="J39" s="609"/>
      <c r="K39" s="609"/>
      <c r="L39" s="609"/>
      <c r="M39" s="609"/>
      <c r="N39" s="609"/>
      <c r="O39" s="609"/>
      <c r="P39" s="609"/>
      <c r="Q39" s="610"/>
      <c r="R39" s="611">
        <v>2293349</v>
      </c>
      <c r="S39" s="612"/>
      <c r="T39" s="612"/>
      <c r="U39" s="612"/>
      <c r="V39" s="612"/>
      <c r="W39" s="612"/>
      <c r="X39" s="612"/>
      <c r="Y39" s="613"/>
      <c r="Z39" s="637">
        <v>2.6</v>
      </c>
      <c r="AA39" s="637"/>
      <c r="AB39" s="637"/>
      <c r="AC39" s="637"/>
      <c r="AD39" s="638">
        <v>7267</v>
      </c>
      <c r="AE39" s="638"/>
      <c r="AF39" s="638"/>
      <c r="AG39" s="638"/>
      <c r="AH39" s="638"/>
      <c r="AI39" s="638"/>
      <c r="AJ39" s="638"/>
      <c r="AK39" s="638"/>
      <c r="AL39" s="614">
        <v>0</v>
      </c>
      <c r="AM39" s="615"/>
      <c r="AN39" s="615"/>
      <c r="AO39" s="639"/>
      <c r="AQ39" s="643" t="s">
        <v>337</v>
      </c>
      <c r="AR39" s="644"/>
      <c r="AS39" s="644"/>
      <c r="AT39" s="644"/>
      <c r="AU39" s="644"/>
      <c r="AV39" s="644"/>
      <c r="AW39" s="644"/>
      <c r="AX39" s="644"/>
      <c r="AY39" s="645"/>
      <c r="AZ39" s="611">
        <v>9845</v>
      </c>
      <c r="BA39" s="612"/>
      <c r="BB39" s="612"/>
      <c r="BC39" s="612"/>
      <c r="BD39" s="621"/>
      <c r="BE39" s="621"/>
      <c r="BF39" s="646"/>
      <c r="BG39" s="608" t="s">
        <v>338</v>
      </c>
      <c r="BH39" s="609"/>
      <c r="BI39" s="609"/>
      <c r="BJ39" s="609"/>
      <c r="BK39" s="609"/>
      <c r="BL39" s="609"/>
      <c r="BM39" s="609"/>
      <c r="BN39" s="609"/>
      <c r="BO39" s="609"/>
      <c r="BP39" s="609"/>
      <c r="BQ39" s="609"/>
      <c r="BR39" s="609"/>
      <c r="BS39" s="609"/>
      <c r="BT39" s="609"/>
      <c r="BU39" s="610"/>
      <c r="BV39" s="611">
        <v>32242</v>
      </c>
      <c r="BW39" s="612"/>
      <c r="BX39" s="612"/>
      <c r="BY39" s="612"/>
      <c r="BZ39" s="612"/>
      <c r="CA39" s="612"/>
      <c r="CB39" s="647"/>
      <c r="CD39" s="608" t="s">
        <v>339</v>
      </c>
      <c r="CE39" s="609"/>
      <c r="CF39" s="609"/>
      <c r="CG39" s="609"/>
      <c r="CH39" s="609"/>
      <c r="CI39" s="609"/>
      <c r="CJ39" s="609"/>
      <c r="CK39" s="609"/>
      <c r="CL39" s="609"/>
      <c r="CM39" s="609"/>
      <c r="CN39" s="609"/>
      <c r="CO39" s="609"/>
      <c r="CP39" s="609"/>
      <c r="CQ39" s="610"/>
      <c r="CR39" s="611">
        <v>2924065</v>
      </c>
      <c r="CS39" s="621"/>
      <c r="CT39" s="621"/>
      <c r="CU39" s="621"/>
      <c r="CV39" s="621"/>
      <c r="CW39" s="621"/>
      <c r="CX39" s="621"/>
      <c r="CY39" s="622"/>
      <c r="CZ39" s="614">
        <v>3.5</v>
      </c>
      <c r="DA39" s="623"/>
      <c r="DB39" s="623"/>
      <c r="DC39" s="624"/>
      <c r="DD39" s="617">
        <v>2879438</v>
      </c>
      <c r="DE39" s="621"/>
      <c r="DF39" s="621"/>
      <c r="DG39" s="621"/>
      <c r="DH39" s="621"/>
      <c r="DI39" s="621"/>
      <c r="DJ39" s="621"/>
      <c r="DK39" s="622"/>
      <c r="DL39" s="617" t="s">
        <v>128</v>
      </c>
      <c r="DM39" s="621"/>
      <c r="DN39" s="621"/>
      <c r="DO39" s="621"/>
      <c r="DP39" s="621"/>
      <c r="DQ39" s="621"/>
      <c r="DR39" s="621"/>
      <c r="DS39" s="621"/>
      <c r="DT39" s="621"/>
      <c r="DU39" s="621"/>
      <c r="DV39" s="622"/>
      <c r="DW39" s="614" t="s">
        <v>128</v>
      </c>
      <c r="DX39" s="623"/>
      <c r="DY39" s="623"/>
      <c r="DZ39" s="623"/>
      <c r="EA39" s="623"/>
      <c r="EB39" s="623"/>
      <c r="EC39" s="642"/>
    </row>
    <row r="40" spans="2:133" ht="11.25" customHeight="1" x14ac:dyDescent="0.15">
      <c r="B40" s="608" t="s">
        <v>340</v>
      </c>
      <c r="C40" s="609"/>
      <c r="D40" s="609"/>
      <c r="E40" s="609"/>
      <c r="F40" s="609"/>
      <c r="G40" s="609"/>
      <c r="H40" s="609"/>
      <c r="I40" s="609"/>
      <c r="J40" s="609"/>
      <c r="K40" s="609"/>
      <c r="L40" s="609"/>
      <c r="M40" s="609"/>
      <c r="N40" s="609"/>
      <c r="O40" s="609"/>
      <c r="P40" s="609"/>
      <c r="Q40" s="610"/>
      <c r="R40" s="611">
        <v>9139300</v>
      </c>
      <c r="S40" s="612"/>
      <c r="T40" s="612"/>
      <c r="U40" s="612"/>
      <c r="V40" s="612"/>
      <c r="W40" s="612"/>
      <c r="X40" s="612"/>
      <c r="Y40" s="613"/>
      <c r="Z40" s="637">
        <v>10.5</v>
      </c>
      <c r="AA40" s="637"/>
      <c r="AB40" s="637"/>
      <c r="AC40" s="637"/>
      <c r="AD40" s="638" t="s">
        <v>128</v>
      </c>
      <c r="AE40" s="638"/>
      <c r="AF40" s="638"/>
      <c r="AG40" s="638"/>
      <c r="AH40" s="638"/>
      <c r="AI40" s="638"/>
      <c r="AJ40" s="638"/>
      <c r="AK40" s="638"/>
      <c r="AL40" s="614" t="s">
        <v>128</v>
      </c>
      <c r="AM40" s="615"/>
      <c r="AN40" s="615"/>
      <c r="AO40" s="639"/>
      <c r="AQ40" s="643" t="s">
        <v>341</v>
      </c>
      <c r="AR40" s="644"/>
      <c r="AS40" s="644"/>
      <c r="AT40" s="644"/>
      <c r="AU40" s="644"/>
      <c r="AV40" s="644"/>
      <c r="AW40" s="644"/>
      <c r="AX40" s="644"/>
      <c r="AY40" s="645"/>
      <c r="AZ40" s="611" t="s">
        <v>128</v>
      </c>
      <c r="BA40" s="612"/>
      <c r="BB40" s="612"/>
      <c r="BC40" s="612"/>
      <c r="BD40" s="621"/>
      <c r="BE40" s="621"/>
      <c r="BF40" s="646"/>
      <c r="BG40" s="648" t="s">
        <v>342</v>
      </c>
      <c r="BH40" s="649"/>
      <c r="BI40" s="649"/>
      <c r="BJ40" s="649"/>
      <c r="BK40" s="649"/>
      <c r="BL40" s="345"/>
      <c r="BM40" s="609" t="s">
        <v>343</v>
      </c>
      <c r="BN40" s="609"/>
      <c r="BO40" s="609"/>
      <c r="BP40" s="609"/>
      <c r="BQ40" s="609"/>
      <c r="BR40" s="609"/>
      <c r="BS40" s="609"/>
      <c r="BT40" s="609"/>
      <c r="BU40" s="610"/>
      <c r="BV40" s="611">
        <v>104</v>
      </c>
      <c r="BW40" s="612"/>
      <c r="BX40" s="612"/>
      <c r="BY40" s="612"/>
      <c r="BZ40" s="612"/>
      <c r="CA40" s="612"/>
      <c r="CB40" s="647"/>
      <c r="CD40" s="608" t="s">
        <v>344</v>
      </c>
      <c r="CE40" s="609"/>
      <c r="CF40" s="609"/>
      <c r="CG40" s="609"/>
      <c r="CH40" s="609"/>
      <c r="CI40" s="609"/>
      <c r="CJ40" s="609"/>
      <c r="CK40" s="609"/>
      <c r="CL40" s="609"/>
      <c r="CM40" s="609"/>
      <c r="CN40" s="609"/>
      <c r="CO40" s="609"/>
      <c r="CP40" s="609"/>
      <c r="CQ40" s="610"/>
      <c r="CR40" s="611">
        <v>488819</v>
      </c>
      <c r="CS40" s="612"/>
      <c r="CT40" s="612"/>
      <c r="CU40" s="612"/>
      <c r="CV40" s="612"/>
      <c r="CW40" s="612"/>
      <c r="CX40" s="612"/>
      <c r="CY40" s="613"/>
      <c r="CZ40" s="614">
        <v>0.6</v>
      </c>
      <c r="DA40" s="623"/>
      <c r="DB40" s="623"/>
      <c r="DC40" s="624"/>
      <c r="DD40" s="617">
        <v>13236</v>
      </c>
      <c r="DE40" s="612"/>
      <c r="DF40" s="612"/>
      <c r="DG40" s="612"/>
      <c r="DH40" s="612"/>
      <c r="DI40" s="612"/>
      <c r="DJ40" s="612"/>
      <c r="DK40" s="613"/>
      <c r="DL40" s="617">
        <v>13236</v>
      </c>
      <c r="DM40" s="612"/>
      <c r="DN40" s="612"/>
      <c r="DO40" s="612"/>
      <c r="DP40" s="612"/>
      <c r="DQ40" s="612"/>
      <c r="DR40" s="612"/>
      <c r="DS40" s="612"/>
      <c r="DT40" s="612"/>
      <c r="DU40" s="612"/>
      <c r="DV40" s="613"/>
      <c r="DW40" s="614">
        <v>0</v>
      </c>
      <c r="DX40" s="623"/>
      <c r="DY40" s="623"/>
      <c r="DZ40" s="623"/>
      <c r="EA40" s="623"/>
      <c r="EB40" s="623"/>
      <c r="EC40" s="642"/>
    </row>
    <row r="41" spans="2:133" ht="11.25" customHeight="1" x14ac:dyDescent="0.15">
      <c r="B41" s="608" t="s">
        <v>345</v>
      </c>
      <c r="C41" s="609"/>
      <c r="D41" s="609"/>
      <c r="E41" s="609"/>
      <c r="F41" s="609"/>
      <c r="G41" s="609"/>
      <c r="H41" s="609"/>
      <c r="I41" s="609"/>
      <c r="J41" s="609"/>
      <c r="K41" s="609"/>
      <c r="L41" s="609"/>
      <c r="M41" s="609"/>
      <c r="N41" s="609"/>
      <c r="O41" s="609"/>
      <c r="P41" s="609"/>
      <c r="Q41" s="610"/>
      <c r="R41" s="611" t="s">
        <v>128</v>
      </c>
      <c r="S41" s="612"/>
      <c r="T41" s="612"/>
      <c r="U41" s="612"/>
      <c r="V41" s="612"/>
      <c r="W41" s="612"/>
      <c r="X41" s="612"/>
      <c r="Y41" s="613"/>
      <c r="Z41" s="637" t="s">
        <v>128</v>
      </c>
      <c r="AA41" s="637"/>
      <c r="AB41" s="637"/>
      <c r="AC41" s="637"/>
      <c r="AD41" s="638" t="s">
        <v>128</v>
      </c>
      <c r="AE41" s="638"/>
      <c r="AF41" s="638"/>
      <c r="AG41" s="638"/>
      <c r="AH41" s="638"/>
      <c r="AI41" s="638"/>
      <c r="AJ41" s="638"/>
      <c r="AK41" s="638"/>
      <c r="AL41" s="614" t="s">
        <v>128</v>
      </c>
      <c r="AM41" s="615"/>
      <c r="AN41" s="615"/>
      <c r="AO41" s="639"/>
      <c r="AQ41" s="643" t="s">
        <v>346</v>
      </c>
      <c r="AR41" s="644"/>
      <c r="AS41" s="644"/>
      <c r="AT41" s="644"/>
      <c r="AU41" s="644"/>
      <c r="AV41" s="644"/>
      <c r="AW41" s="644"/>
      <c r="AX41" s="644"/>
      <c r="AY41" s="645"/>
      <c r="AZ41" s="611">
        <v>1334843</v>
      </c>
      <c r="BA41" s="612"/>
      <c r="BB41" s="612"/>
      <c r="BC41" s="612"/>
      <c r="BD41" s="621"/>
      <c r="BE41" s="621"/>
      <c r="BF41" s="646"/>
      <c r="BG41" s="648"/>
      <c r="BH41" s="649"/>
      <c r="BI41" s="649"/>
      <c r="BJ41" s="649"/>
      <c r="BK41" s="649"/>
      <c r="BL41" s="345"/>
      <c r="BM41" s="609" t="s">
        <v>347</v>
      </c>
      <c r="BN41" s="609"/>
      <c r="BO41" s="609"/>
      <c r="BP41" s="609"/>
      <c r="BQ41" s="609"/>
      <c r="BR41" s="609"/>
      <c r="BS41" s="609"/>
      <c r="BT41" s="609"/>
      <c r="BU41" s="610"/>
      <c r="BV41" s="611" t="s">
        <v>128</v>
      </c>
      <c r="BW41" s="612"/>
      <c r="BX41" s="612"/>
      <c r="BY41" s="612"/>
      <c r="BZ41" s="612"/>
      <c r="CA41" s="612"/>
      <c r="CB41" s="647"/>
      <c r="CD41" s="608" t="s">
        <v>348</v>
      </c>
      <c r="CE41" s="609"/>
      <c r="CF41" s="609"/>
      <c r="CG41" s="609"/>
      <c r="CH41" s="609"/>
      <c r="CI41" s="609"/>
      <c r="CJ41" s="609"/>
      <c r="CK41" s="609"/>
      <c r="CL41" s="609"/>
      <c r="CM41" s="609"/>
      <c r="CN41" s="609"/>
      <c r="CO41" s="609"/>
      <c r="CP41" s="609"/>
      <c r="CQ41" s="610"/>
      <c r="CR41" s="611" t="s">
        <v>128</v>
      </c>
      <c r="CS41" s="621"/>
      <c r="CT41" s="621"/>
      <c r="CU41" s="621"/>
      <c r="CV41" s="621"/>
      <c r="CW41" s="621"/>
      <c r="CX41" s="621"/>
      <c r="CY41" s="622"/>
      <c r="CZ41" s="614" t="s">
        <v>128</v>
      </c>
      <c r="DA41" s="623"/>
      <c r="DB41" s="623"/>
      <c r="DC41" s="624"/>
      <c r="DD41" s="617" t="s">
        <v>128</v>
      </c>
      <c r="DE41" s="621"/>
      <c r="DF41" s="621"/>
      <c r="DG41" s="621"/>
      <c r="DH41" s="621"/>
      <c r="DI41" s="621"/>
      <c r="DJ41" s="621"/>
      <c r="DK41" s="622"/>
      <c r="DL41" s="618"/>
      <c r="DM41" s="619"/>
      <c r="DN41" s="619"/>
      <c r="DO41" s="619"/>
      <c r="DP41" s="619"/>
      <c r="DQ41" s="619"/>
      <c r="DR41" s="619"/>
      <c r="DS41" s="619"/>
      <c r="DT41" s="619"/>
      <c r="DU41" s="619"/>
      <c r="DV41" s="620"/>
      <c r="DW41" s="604"/>
      <c r="DX41" s="605"/>
      <c r="DY41" s="605"/>
      <c r="DZ41" s="605"/>
      <c r="EA41" s="605"/>
      <c r="EB41" s="605"/>
      <c r="EC41" s="606"/>
    </row>
    <row r="42" spans="2:133" ht="11.25" customHeight="1" x14ac:dyDescent="0.15">
      <c r="B42" s="608" t="s">
        <v>349</v>
      </c>
      <c r="C42" s="609"/>
      <c r="D42" s="609"/>
      <c r="E42" s="609"/>
      <c r="F42" s="609"/>
      <c r="G42" s="609"/>
      <c r="H42" s="609"/>
      <c r="I42" s="609"/>
      <c r="J42" s="609"/>
      <c r="K42" s="609"/>
      <c r="L42" s="609"/>
      <c r="M42" s="609"/>
      <c r="N42" s="609"/>
      <c r="O42" s="609"/>
      <c r="P42" s="609"/>
      <c r="Q42" s="610"/>
      <c r="R42" s="611" t="s">
        <v>128</v>
      </c>
      <c r="S42" s="612"/>
      <c r="T42" s="612"/>
      <c r="U42" s="612"/>
      <c r="V42" s="612"/>
      <c r="W42" s="612"/>
      <c r="X42" s="612"/>
      <c r="Y42" s="613"/>
      <c r="Z42" s="637" t="s">
        <v>128</v>
      </c>
      <c r="AA42" s="637"/>
      <c r="AB42" s="637"/>
      <c r="AC42" s="637"/>
      <c r="AD42" s="638" t="s">
        <v>128</v>
      </c>
      <c r="AE42" s="638"/>
      <c r="AF42" s="638"/>
      <c r="AG42" s="638"/>
      <c r="AH42" s="638"/>
      <c r="AI42" s="638"/>
      <c r="AJ42" s="638"/>
      <c r="AK42" s="638"/>
      <c r="AL42" s="614" t="s">
        <v>128</v>
      </c>
      <c r="AM42" s="615"/>
      <c r="AN42" s="615"/>
      <c r="AO42" s="639"/>
      <c r="AQ42" s="652" t="s">
        <v>350</v>
      </c>
      <c r="AR42" s="653"/>
      <c r="AS42" s="653"/>
      <c r="AT42" s="653"/>
      <c r="AU42" s="653"/>
      <c r="AV42" s="653"/>
      <c r="AW42" s="653"/>
      <c r="AX42" s="653"/>
      <c r="AY42" s="654"/>
      <c r="AZ42" s="591">
        <v>3890568</v>
      </c>
      <c r="BA42" s="625"/>
      <c r="BB42" s="625"/>
      <c r="BC42" s="625"/>
      <c r="BD42" s="592"/>
      <c r="BE42" s="592"/>
      <c r="BF42" s="640"/>
      <c r="BG42" s="650"/>
      <c r="BH42" s="651"/>
      <c r="BI42" s="651"/>
      <c r="BJ42" s="651"/>
      <c r="BK42" s="651"/>
      <c r="BL42" s="346"/>
      <c r="BM42" s="589" t="s">
        <v>351</v>
      </c>
      <c r="BN42" s="589"/>
      <c r="BO42" s="589"/>
      <c r="BP42" s="589"/>
      <c r="BQ42" s="589"/>
      <c r="BR42" s="589"/>
      <c r="BS42" s="589"/>
      <c r="BT42" s="589"/>
      <c r="BU42" s="590"/>
      <c r="BV42" s="591">
        <v>314</v>
      </c>
      <c r="BW42" s="625"/>
      <c r="BX42" s="625"/>
      <c r="BY42" s="625"/>
      <c r="BZ42" s="625"/>
      <c r="CA42" s="625"/>
      <c r="CB42" s="641"/>
      <c r="CD42" s="608" t="s">
        <v>352</v>
      </c>
      <c r="CE42" s="609"/>
      <c r="CF42" s="609"/>
      <c r="CG42" s="609"/>
      <c r="CH42" s="609"/>
      <c r="CI42" s="609"/>
      <c r="CJ42" s="609"/>
      <c r="CK42" s="609"/>
      <c r="CL42" s="609"/>
      <c r="CM42" s="609"/>
      <c r="CN42" s="609"/>
      <c r="CO42" s="609"/>
      <c r="CP42" s="609"/>
      <c r="CQ42" s="610"/>
      <c r="CR42" s="611">
        <v>13919668</v>
      </c>
      <c r="CS42" s="621"/>
      <c r="CT42" s="621"/>
      <c r="CU42" s="621"/>
      <c r="CV42" s="621"/>
      <c r="CW42" s="621"/>
      <c r="CX42" s="621"/>
      <c r="CY42" s="622"/>
      <c r="CZ42" s="614">
        <v>16.8</v>
      </c>
      <c r="DA42" s="623"/>
      <c r="DB42" s="623"/>
      <c r="DC42" s="624"/>
      <c r="DD42" s="617">
        <v>1847993</v>
      </c>
      <c r="DE42" s="621"/>
      <c r="DF42" s="621"/>
      <c r="DG42" s="621"/>
      <c r="DH42" s="621"/>
      <c r="DI42" s="621"/>
      <c r="DJ42" s="621"/>
      <c r="DK42" s="622"/>
      <c r="DL42" s="618"/>
      <c r="DM42" s="619"/>
      <c r="DN42" s="619"/>
      <c r="DO42" s="619"/>
      <c r="DP42" s="619"/>
      <c r="DQ42" s="619"/>
      <c r="DR42" s="619"/>
      <c r="DS42" s="619"/>
      <c r="DT42" s="619"/>
      <c r="DU42" s="619"/>
      <c r="DV42" s="620"/>
      <c r="DW42" s="604"/>
      <c r="DX42" s="605"/>
      <c r="DY42" s="605"/>
      <c r="DZ42" s="605"/>
      <c r="EA42" s="605"/>
      <c r="EB42" s="605"/>
      <c r="EC42" s="606"/>
    </row>
    <row r="43" spans="2:133" ht="11.25" customHeight="1" x14ac:dyDescent="0.15">
      <c r="B43" s="608" t="s">
        <v>353</v>
      </c>
      <c r="C43" s="609"/>
      <c r="D43" s="609"/>
      <c r="E43" s="609"/>
      <c r="F43" s="609"/>
      <c r="G43" s="609"/>
      <c r="H43" s="609"/>
      <c r="I43" s="609"/>
      <c r="J43" s="609"/>
      <c r="K43" s="609"/>
      <c r="L43" s="609"/>
      <c r="M43" s="609"/>
      <c r="N43" s="609"/>
      <c r="O43" s="609"/>
      <c r="P43" s="609"/>
      <c r="Q43" s="610"/>
      <c r="R43" s="611">
        <v>2568300</v>
      </c>
      <c r="S43" s="612"/>
      <c r="T43" s="612"/>
      <c r="U43" s="612"/>
      <c r="V43" s="612"/>
      <c r="W43" s="612"/>
      <c r="X43" s="612"/>
      <c r="Y43" s="613"/>
      <c r="Z43" s="637">
        <v>3</v>
      </c>
      <c r="AA43" s="637"/>
      <c r="AB43" s="637"/>
      <c r="AC43" s="637"/>
      <c r="AD43" s="638" t="s">
        <v>128</v>
      </c>
      <c r="AE43" s="638"/>
      <c r="AF43" s="638"/>
      <c r="AG43" s="638"/>
      <c r="AH43" s="638"/>
      <c r="AI43" s="638"/>
      <c r="AJ43" s="638"/>
      <c r="AK43" s="638"/>
      <c r="AL43" s="614" t="s">
        <v>128</v>
      </c>
      <c r="AM43" s="615"/>
      <c r="AN43" s="615"/>
      <c r="AO43" s="639"/>
      <c r="CD43" s="608" t="s">
        <v>354</v>
      </c>
      <c r="CE43" s="609"/>
      <c r="CF43" s="609"/>
      <c r="CG43" s="609"/>
      <c r="CH43" s="609"/>
      <c r="CI43" s="609"/>
      <c r="CJ43" s="609"/>
      <c r="CK43" s="609"/>
      <c r="CL43" s="609"/>
      <c r="CM43" s="609"/>
      <c r="CN43" s="609"/>
      <c r="CO43" s="609"/>
      <c r="CP43" s="609"/>
      <c r="CQ43" s="610"/>
      <c r="CR43" s="611">
        <v>247953</v>
      </c>
      <c r="CS43" s="621"/>
      <c r="CT43" s="621"/>
      <c r="CU43" s="621"/>
      <c r="CV43" s="621"/>
      <c r="CW43" s="621"/>
      <c r="CX43" s="621"/>
      <c r="CY43" s="622"/>
      <c r="CZ43" s="614">
        <v>0.3</v>
      </c>
      <c r="DA43" s="623"/>
      <c r="DB43" s="623"/>
      <c r="DC43" s="624"/>
      <c r="DD43" s="617">
        <v>247953</v>
      </c>
      <c r="DE43" s="621"/>
      <c r="DF43" s="621"/>
      <c r="DG43" s="621"/>
      <c r="DH43" s="621"/>
      <c r="DI43" s="621"/>
      <c r="DJ43" s="621"/>
      <c r="DK43" s="622"/>
      <c r="DL43" s="618"/>
      <c r="DM43" s="619"/>
      <c r="DN43" s="619"/>
      <c r="DO43" s="619"/>
      <c r="DP43" s="619"/>
      <c r="DQ43" s="619"/>
      <c r="DR43" s="619"/>
      <c r="DS43" s="619"/>
      <c r="DT43" s="619"/>
      <c r="DU43" s="619"/>
      <c r="DV43" s="620"/>
      <c r="DW43" s="604"/>
      <c r="DX43" s="605"/>
      <c r="DY43" s="605"/>
      <c r="DZ43" s="605"/>
      <c r="EA43" s="605"/>
      <c r="EB43" s="605"/>
      <c r="EC43" s="606"/>
    </row>
    <row r="44" spans="2:133" ht="11.25" customHeight="1" x14ac:dyDescent="0.15">
      <c r="B44" s="588" t="s">
        <v>355</v>
      </c>
      <c r="C44" s="589"/>
      <c r="D44" s="589"/>
      <c r="E44" s="589"/>
      <c r="F44" s="589"/>
      <c r="G44" s="589"/>
      <c r="H44" s="589"/>
      <c r="I44" s="589"/>
      <c r="J44" s="589"/>
      <c r="K44" s="589"/>
      <c r="L44" s="589"/>
      <c r="M44" s="589"/>
      <c r="N44" s="589"/>
      <c r="O44" s="589"/>
      <c r="P44" s="589"/>
      <c r="Q44" s="590"/>
      <c r="R44" s="591">
        <v>86775249</v>
      </c>
      <c r="S44" s="625"/>
      <c r="T44" s="625"/>
      <c r="U44" s="625"/>
      <c r="V44" s="625"/>
      <c r="W44" s="625"/>
      <c r="X44" s="625"/>
      <c r="Y44" s="626"/>
      <c r="Z44" s="627">
        <v>100</v>
      </c>
      <c r="AA44" s="627"/>
      <c r="AB44" s="627"/>
      <c r="AC44" s="627"/>
      <c r="AD44" s="628">
        <v>36653167</v>
      </c>
      <c r="AE44" s="628"/>
      <c r="AF44" s="628"/>
      <c r="AG44" s="628"/>
      <c r="AH44" s="628"/>
      <c r="AI44" s="628"/>
      <c r="AJ44" s="628"/>
      <c r="AK44" s="628"/>
      <c r="AL44" s="594">
        <v>100</v>
      </c>
      <c r="AM44" s="629"/>
      <c r="AN44" s="629"/>
      <c r="AO44" s="630"/>
      <c r="CD44" s="631" t="s">
        <v>302</v>
      </c>
      <c r="CE44" s="632"/>
      <c r="CF44" s="608" t="s">
        <v>356</v>
      </c>
      <c r="CG44" s="609"/>
      <c r="CH44" s="609"/>
      <c r="CI44" s="609"/>
      <c r="CJ44" s="609"/>
      <c r="CK44" s="609"/>
      <c r="CL44" s="609"/>
      <c r="CM44" s="609"/>
      <c r="CN44" s="609"/>
      <c r="CO44" s="609"/>
      <c r="CP44" s="609"/>
      <c r="CQ44" s="610"/>
      <c r="CR44" s="611">
        <v>13919668</v>
      </c>
      <c r="CS44" s="612"/>
      <c r="CT44" s="612"/>
      <c r="CU44" s="612"/>
      <c r="CV44" s="612"/>
      <c r="CW44" s="612"/>
      <c r="CX44" s="612"/>
      <c r="CY44" s="613"/>
      <c r="CZ44" s="614">
        <v>16.8</v>
      </c>
      <c r="DA44" s="615"/>
      <c r="DB44" s="615"/>
      <c r="DC44" s="616"/>
      <c r="DD44" s="617">
        <v>1847993</v>
      </c>
      <c r="DE44" s="612"/>
      <c r="DF44" s="612"/>
      <c r="DG44" s="612"/>
      <c r="DH44" s="612"/>
      <c r="DI44" s="612"/>
      <c r="DJ44" s="612"/>
      <c r="DK44" s="613"/>
      <c r="DL44" s="618"/>
      <c r="DM44" s="619"/>
      <c r="DN44" s="619"/>
      <c r="DO44" s="619"/>
      <c r="DP44" s="619"/>
      <c r="DQ44" s="619"/>
      <c r="DR44" s="619"/>
      <c r="DS44" s="619"/>
      <c r="DT44" s="619"/>
      <c r="DU44" s="619"/>
      <c r="DV44" s="620"/>
      <c r="DW44" s="604"/>
      <c r="DX44" s="605"/>
      <c r="DY44" s="605"/>
      <c r="DZ44" s="605"/>
      <c r="EA44" s="605"/>
      <c r="EB44" s="605"/>
      <c r="EC44" s="606"/>
    </row>
    <row r="45" spans="2:133" ht="11.25" customHeight="1" x14ac:dyDescent="0.15">
      <c r="CD45" s="633"/>
      <c r="CE45" s="634"/>
      <c r="CF45" s="608" t="s">
        <v>357</v>
      </c>
      <c r="CG45" s="609"/>
      <c r="CH45" s="609"/>
      <c r="CI45" s="609"/>
      <c r="CJ45" s="609"/>
      <c r="CK45" s="609"/>
      <c r="CL45" s="609"/>
      <c r="CM45" s="609"/>
      <c r="CN45" s="609"/>
      <c r="CO45" s="609"/>
      <c r="CP45" s="609"/>
      <c r="CQ45" s="610"/>
      <c r="CR45" s="611">
        <v>5620659</v>
      </c>
      <c r="CS45" s="621"/>
      <c r="CT45" s="621"/>
      <c r="CU45" s="621"/>
      <c r="CV45" s="621"/>
      <c r="CW45" s="621"/>
      <c r="CX45" s="621"/>
      <c r="CY45" s="622"/>
      <c r="CZ45" s="614">
        <v>6.8</v>
      </c>
      <c r="DA45" s="623"/>
      <c r="DB45" s="623"/>
      <c r="DC45" s="624"/>
      <c r="DD45" s="617">
        <v>150451</v>
      </c>
      <c r="DE45" s="621"/>
      <c r="DF45" s="621"/>
      <c r="DG45" s="621"/>
      <c r="DH45" s="621"/>
      <c r="DI45" s="621"/>
      <c r="DJ45" s="621"/>
      <c r="DK45" s="622"/>
      <c r="DL45" s="618"/>
      <c r="DM45" s="619"/>
      <c r="DN45" s="619"/>
      <c r="DO45" s="619"/>
      <c r="DP45" s="619"/>
      <c r="DQ45" s="619"/>
      <c r="DR45" s="619"/>
      <c r="DS45" s="619"/>
      <c r="DT45" s="619"/>
      <c r="DU45" s="619"/>
      <c r="DV45" s="620"/>
      <c r="DW45" s="604"/>
      <c r="DX45" s="605"/>
      <c r="DY45" s="605"/>
      <c r="DZ45" s="605"/>
      <c r="EA45" s="605"/>
      <c r="EB45" s="605"/>
      <c r="EC45" s="606"/>
    </row>
    <row r="46" spans="2:133" ht="11.25" customHeight="1" x14ac:dyDescent="0.15">
      <c r="B46" s="205" t="s">
        <v>358</v>
      </c>
      <c r="CD46" s="633"/>
      <c r="CE46" s="634"/>
      <c r="CF46" s="608" t="s">
        <v>359</v>
      </c>
      <c r="CG46" s="609"/>
      <c r="CH46" s="609"/>
      <c r="CI46" s="609"/>
      <c r="CJ46" s="609"/>
      <c r="CK46" s="609"/>
      <c r="CL46" s="609"/>
      <c r="CM46" s="609"/>
      <c r="CN46" s="609"/>
      <c r="CO46" s="609"/>
      <c r="CP46" s="609"/>
      <c r="CQ46" s="610"/>
      <c r="CR46" s="611">
        <v>7402896</v>
      </c>
      <c r="CS46" s="612"/>
      <c r="CT46" s="612"/>
      <c r="CU46" s="612"/>
      <c r="CV46" s="612"/>
      <c r="CW46" s="612"/>
      <c r="CX46" s="612"/>
      <c r="CY46" s="613"/>
      <c r="CZ46" s="614">
        <v>8.9</v>
      </c>
      <c r="DA46" s="615"/>
      <c r="DB46" s="615"/>
      <c r="DC46" s="616"/>
      <c r="DD46" s="617">
        <v>1634195</v>
      </c>
      <c r="DE46" s="612"/>
      <c r="DF46" s="612"/>
      <c r="DG46" s="612"/>
      <c r="DH46" s="612"/>
      <c r="DI46" s="612"/>
      <c r="DJ46" s="612"/>
      <c r="DK46" s="613"/>
      <c r="DL46" s="618"/>
      <c r="DM46" s="619"/>
      <c r="DN46" s="619"/>
      <c r="DO46" s="619"/>
      <c r="DP46" s="619"/>
      <c r="DQ46" s="619"/>
      <c r="DR46" s="619"/>
      <c r="DS46" s="619"/>
      <c r="DT46" s="619"/>
      <c r="DU46" s="619"/>
      <c r="DV46" s="620"/>
      <c r="DW46" s="604"/>
      <c r="DX46" s="605"/>
      <c r="DY46" s="605"/>
      <c r="DZ46" s="605"/>
      <c r="EA46" s="605"/>
      <c r="EB46" s="605"/>
      <c r="EC46" s="606"/>
    </row>
    <row r="47" spans="2:133" ht="11.25" customHeight="1" x14ac:dyDescent="0.15">
      <c r="B47" s="607" t="s">
        <v>360</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607"/>
      <c r="BE47" s="607"/>
      <c r="BF47" s="607"/>
      <c r="BG47" s="607"/>
      <c r="BH47" s="607"/>
      <c r="BI47" s="607"/>
      <c r="BJ47" s="607"/>
      <c r="BK47" s="607"/>
      <c r="BL47" s="607"/>
      <c r="BM47" s="607"/>
      <c r="BN47" s="607"/>
      <c r="BO47" s="607"/>
      <c r="BP47" s="607"/>
      <c r="BQ47" s="607"/>
      <c r="BR47" s="607"/>
      <c r="BS47" s="607"/>
      <c r="BT47" s="607"/>
      <c r="BU47" s="607"/>
      <c r="BV47" s="607"/>
      <c r="BW47" s="607"/>
      <c r="BX47" s="607"/>
      <c r="BY47" s="607"/>
      <c r="BZ47" s="607"/>
      <c r="CA47" s="607"/>
      <c r="CB47" s="607"/>
      <c r="CD47" s="633"/>
      <c r="CE47" s="634"/>
      <c r="CF47" s="608" t="s">
        <v>361</v>
      </c>
      <c r="CG47" s="609"/>
      <c r="CH47" s="609"/>
      <c r="CI47" s="609"/>
      <c r="CJ47" s="609"/>
      <c r="CK47" s="609"/>
      <c r="CL47" s="609"/>
      <c r="CM47" s="609"/>
      <c r="CN47" s="609"/>
      <c r="CO47" s="609"/>
      <c r="CP47" s="609"/>
      <c r="CQ47" s="610"/>
      <c r="CR47" s="611" t="s">
        <v>128</v>
      </c>
      <c r="CS47" s="621"/>
      <c r="CT47" s="621"/>
      <c r="CU47" s="621"/>
      <c r="CV47" s="621"/>
      <c r="CW47" s="621"/>
      <c r="CX47" s="621"/>
      <c r="CY47" s="622"/>
      <c r="CZ47" s="614" t="s">
        <v>128</v>
      </c>
      <c r="DA47" s="623"/>
      <c r="DB47" s="623"/>
      <c r="DC47" s="624"/>
      <c r="DD47" s="617" t="s">
        <v>128</v>
      </c>
      <c r="DE47" s="621"/>
      <c r="DF47" s="621"/>
      <c r="DG47" s="621"/>
      <c r="DH47" s="621"/>
      <c r="DI47" s="621"/>
      <c r="DJ47" s="621"/>
      <c r="DK47" s="622"/>
      <c r="DL47" s="618"/>
      <c r="DM47" s="619"/>
      <c r="DN47" s="619"/>
      <c r="DO47" s="619"/>
      <c r="DP47" s="619"/>
      <c r="DQ47" s="619"/>
      <c r="DR47" s="619"/>
      <c r="DS47" s="619"/>
      <c r="DT47" s="619"/>
      <c r="DU47" s="619"/>
      <c r="DV47" s="620"/>
      <c r="DW47" s="604"/>
      <c r="DX47" s="605"/>
      <c r="DY47" s="605"/>
      <c r="DZ47" s="605"/>
      <c r="EA47" s="605"/>
      <c r="EB47" s="605"/>
      <c r="EC47" s="606"/>
    </row>
    <row r="48" spans="2:133" x14ac:dyDescent="0.15">
      <c r="B48" s="607" t="s">
        <v>362</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07"/>
      <c r="AP48" s="607"/>
      <c r="AQ48" s="607"/>
      <c r="AR48" s="607"/>
      <c r="AS48" s="607"/>
      <c r="AT48" s="607"/>
      <c r="AU48" s="607"/>
      <c r="AV48" s="607"/>
      <c r="AW48" s="607"/>
      <c r="AX48" s="607"/>
      <c r="AY48" s="607"/>
      <c r="AZ48" s="607"/>
      <c r="BA48" s="607"/>
      <c r="BB48" s="607"/>
      <c r="BC48" s="607"/>
      <c r="BD48" s="607"/>
      <c r="BE48" s="607"/>
      <c r="BF48" s="607"/>
      <c r="BG48" s="607"/>
      <c r="BH48" s="607"/>
      <c r="BI48" s="607"/>
      <c r="BJ48" s="607"/>
      <c r="BK48" s="607"/>
      <c r="BL48" s="607"/>
      <c r="BM48" s="607"/>
      <c r="BN48" s="607"/>
      <c r="BO48" s="607"/>
      <c r="BP48" s="607"/>
      <c r="BQ48" s="607"/>
      <c r="BR48" s="607"/>
      <c r="BS48" s="607"/>
      <c r="BT48" s="607"/>
      <c r="BU48" s="607"/>
      <c r="BV48" s="607"/>
      <c r="BW48" s="607"/>
      <c r="BX48" s="607"/>
      <c r="BY48" s="607"/>
      <c r="BZ48" s="607"/>
      <c r="CA48" s="607"/>
      <c r="CB48" s="607"/>
      <c r="CD48" s="635"/>
      <c r="CE48" s="636"/>
      <c r="CF48" s="608" t="s">
        <v>363</v>
      </c>
      <c r="CG48" s="609"/>
      <c r="CH48" s="609"/>
      <c r="CI48" s="609"/>
      <c r="CJ48" s="609"/>
      <c r="CK48" s="609"/>
      <c r="CL48" s="609"/>
      <c r="CM48" s="609"/>
      <c r="CN48" s="609"/>
      <c r="CO48" s="609"/>
      <c r="CP48" s="609"/>
      <c r="CQ48" s="610"/>
      <c r="CR48" s="611" t="s">
        <v>128</v>
      </c>
      <c r="CS48" s="612"/>
      <c r="CT48" s="612"/>
      <c r="CU48" s="612"/>
      <c r="CV48" s="612"/>
      <c r="CW48" s="612"/>
      <c r="CX48" s="612"/>
      <c r="CY48" s="613"/>
      <c r="CZ48" s="614" t="s">
        <v>128</v>
      </c>
      <c r="DA48" s="615"/>
      <c r="DB48" s="615"/>
      <c r="DC48" s="616"/>
      <c r="DD48" s="617" t="s">
        <v>128</v>
      </c>
      <c r="DE48" s="612"/>
      <c r="DF48" s="612"/>
      <c r="DG48" s="612"/>
      <c r="DH48" s="612"/>
      <c r="DI48" s="612"/>
      <c r="DJ48" s="612"/>
      <c r="DK48" s="613"/>
      <c r="DL48" s="618"/>
      <c r="DM48" s="619"/>
      <c r="DN48" s="619"/>
      <c r="DO48" s="619"/>
      <c r="DP48" s="619"/>
      <c r="DQ48" s="619"/>
      <c r="DR48" s="619"/>
      <c r="DS48" s="619"/>
      <c r="DT48" s="619"/>
      <c r="DU48" s="619"/>
      <c r="DV48" s="620"/>
      <c r="DW48" s="604"/>
      <c r="DX48" s="605"/>
      <c r="DY48" s="605"/>
      <c r="DZ48" s="605"/>
      <c r="EA48" s="605"/>
      <c r="EB48" s="605"/>
      <c r="EC48" s="606"/>
    </row>
    <row r="49" spans="2:133" ht="11.25" customHeight="1" x14ac:dyDescent="0.15">
      <c r="B49" s="344"/>
      <c r="CD49" s="588" t="s">
        <v>364</v>
      </c>
      <c r="CE49" s="589"/>
      <c r="CF49" s="589"/>
      <c r="CG49" s="589"/>
      <c r="CH49" s="589"/>
      <c r="CI49" s="589"/>
      <c r="CJ49" s="589"/>
      <c r="CK49" s="589"/>
      <c r="CL49" s="589"/>
      <c r="CM49" s="589"/>
      <c r="CN49" s="589"/>
      <c r="CO49" s="589"/>
      <c r="CP49" s="589"/>
      <c r="CQ49" s="590"/>
      <c r="CR49" s="591">
        <v>82867764</v>
      </c>
      <c r="CS49" s="592"/>
      <c r="CT49" s="592"/>
      <c r="CU49" s="592"/>
      <c r="CV49" s="592"/>
      <c r="CW49" s="592"/>
      <c r="CX49" s="592"/>
      <c r="CY49" s="593"/>
      <c r="CZ49" s="594">
        <v>100</v>
      </c>
      <c r="DA49" s="595"/>
      <c r="DB49" s="595"/>
      <c r="DC49" s="596"/>
      <c r="DD49" s="597">
        <v>41425885</v>
      </c>
      <c r="DE49" s="592"/>
      <c r="DF49" s="592"/>
      <c r="DG49" s="592"/>
      <c r="DH49" s="592"/>
      <c r="DI49" s="592"/>
      <c r="DJ49" s="592"/>
      <c r="DK49" s="593"/>
      <c r="DL49" s="598"/>
      <c r="DM49" s="599"/>
      <c r="DN49" s="599"/>
      <c r="DO49" s="599"/>
      <c r="DP49" s="599"/>
      <c r="DQ49" s="599"/>
      <c r="DR49" s="599"/>
      <c r="DS49" s="599"/>
      <c r="DT49" s="599"/>
      <c r="DU49" s="599"/>
      <c r="DV49" s="600"/>
      <c r="DW49" s="601"/>
      <c r="DX49" s="602"/>
      <c r="DY49" s="602"/>
      <c r="DZ49" s="602"/>
      <c r="EA49" s="602"/>
      <c r="EB49" s="602"/>
      <c r="EC49" s="603"/>
    </row>
    <row r="50" spans="2:133" hidden="1" x14ac:dyDescent="0.15">
      <c r="B50" s="344"/>
    </row>
  </sheetData>
  <sheetProtection algorithmName="SHA-512" hashValue="9mWRPPtQhFmZ4UC2WNU7xkrQcYOP6xt5dAzE13tXmFGHrozRv2gpLIW0QYXW4ftbWeTc8OqtxpQWC4YinodRPQ==" saltValue="nGGbhgNUbIk8HAku4Kxx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5" t="s">
        <v>365</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075"/>
      <c r="AO2" s="1075"/>
      <c r="AP2" s="1075"/>
      <c r="AQ2" s="1075"/>
      <c r="AR2" s="1075"/>
      <c r="AS2" s="1075"/>
      <c r="AT2" s="1075"/>
      <c r="AU2" s="1075"/>
      <c r="AV2" s="1075"/>
      <c r="AW2" s="1075"/>
      <c r="AX2" s="1075"/>
      <c r="AY2" s="1075"/>
      <c r="AZ2" s="1075"/>
      <c r="BA2" s="1075"/>
      <c r="BB2" s="1075"/>
      <c r="BC2" s="1075"/>
      <c r="BD2" s="1075"/>
      <c r="BE2" s="1075"/>
      <c r="BF2" s="1075"/>
      <c r="BG2" s="1075"/>
      <c r="BH2" s="1075"/>
      <c r="BI2" s="1075"/>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6" t="s">
        <v>366</v>
      </c>
      <c r="DK2" s="1077"/>
      <c r="DL2" s="1077"/>
      <c r="DM2" s="1077"/>
      <c r="DN2" s="1077"/>
      <c r="DO2" s="1078"/>
      <c r="DP2" s="214"/>
      <c r="DQ2" s="1076" t="s">
        <v>367</v>
      </c>
      <c r="DR2" s="1077"/>
      <c r="DS2" s="1077"/>
      <c r="DT2" s="1077"/>
      <c r="DU2" s="1077"/>
      <c r="DV2" s="1077"/>
      <c r="DW2" s="1077"/>
      <c r="DX2" s="1077"/>
      <c r="DY2" s="1077"/>
      <c r="DZ2" s="1078"/>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4" t="s">
        <v>368</v>
      </c>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218"/>
      <c r="BA4" s="218"/>
      <c r="BB4" s="218"/>
      <c r="BC4" s="218"/>
      <c r="BD4" s="218"/>
      <c r="BE4" s="219"/>
      <c r="BF4" s="219"/>
      <c r="BG4" s="219"/>
      <c r="BH4" s="219"/>
      <c r="BI4" s="219"/>
      <c r="BJ4" s="219"/>
      <c r="BK4" s="219"/>
      <c r="BL4" s="219"/>
      <c r="BM4" s="219"/>
      <c r="BN4" s="219"/>
      <c r="BO4" s="219"/>
      <c r="BP4" s="219"/>
      <c r="BQ4" s="715" t="s">
        <v>369</v>
      </c>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220"/>
    </row>
    <row r="5" spans="1:131" s="221" customFormat="1" ht="26.25" customHeight="1" x14ac:dyDescent="0.15">
      <c r="A5" s="980" t="s">
        <v>370</v>
      </c>
      <c r="B5" s="981"/>
      <c r="C5" s="981"/>
      <c r="D5" s="981"/>
      <c r="E5" s="981"/>
      <c r="F5" s="981"/>
      <c r="G5" s="981"/>
      <c r="H5" s="981"/>
      <c r="I5" s="981"/>
      <c r="J5" s="981"/>
      <c r="K5" s="981"/>
      <c r="L5" s="981"/>
      <c r="M5" s="981"/>
      <c r="N5" s="981"/>
      <c r="O5" s="981"/>
      <c r="P5" s="982"/>
      <c r="Q5" s="986" t="s">
        <v>371</v>
      </c>
      <c r="R5" s="987"/>
      <c r="S5" s="987"/>
      <c r="T5" s="987"/>
      <c r="U5" s="988"/>
      <c r="V5" s="986" t="s">
        <v>372</v>
      </c>
      <c r="W5" s="987"/>
      <c r="X5" s="987"/>
      <c r="Y5" s="987"/>
      <c r="Z5" s="988"/>
      <c r="AA5" s="986" t="s">
        <v>373</v>
      </c>
      <c r="AB5" s="987"/>
      <c r="AC5" s="987"/>
      <c r="AD5" s="987"/>
      <c r="AE5" s="987"/>
      <c r="AF5" s="1079" t="s">
        <v>374</v>
      </c>
      <c r="AG5" s="987"/>
      <c r="AH5" s="987"/>
      <c r="AI5" s="987"/>
      <c r="AJ5" s="1000"/>
      <c r="AK5" s="987" t="s">
        <v>375</v>
      </c>
      <c r="AL5" s="987"/>
      <c r="AM5" s="987"/>
      <c r="AN5" s="987"/>
      <c r="AO5" s="988"/>
      <c r="AP5" s="986" t="s">
        <v>376</v>
      </c>
      <c r="AQ5" s="987"/>
      <c r="AR5" s="987"/>
      <c r="AS5" s="987"/>
      <c r="AT5" s="988"/>
      <c r="AU5" s="986" t="s">
        <v>377</v>
      </c>
      <c r="AV5" s="987"/>
      <c r="AW5" s="987"/>
      <c r="AX5" s="987"/>
      <c r="AY5" s="1000"/>
      <c r="AZ5" s="218"/>
      <c r="BA5" s="218"/>
      <c r="BB5" s="218"/>
      <c r="BC5" s="218"/>
      <c r="BD5" s="218"/>
      <c r="BE5" s="219"/>
      <c r="BF5" s="219"/>
      <c r="BG5" s="219"/>
      <c r="BH5" s="219"/>
      <c r="BI5" s="219"/>
      <c r="BJ5" s="219"/>
      <c r="BK5" s="219"/>
      <c r="BL5" s="219"/>
      <c r="BM5" s="219"/>
      <c r="BN5" s="219"/>
      <c r="BO5" s="219"/>
      <c r="BP5" s="219"/>
      <c r="BQ5" s="980" t="s">
        <v>378</v>
      </c>
      <c r="BR5" s="981"/>
      <c r="BS5" s="981"/>
      <c r="BT5" s="981"/>
      <c r="BU5" s="981"/>
      <c r="BV5" s="981"/>
      <c r="BW5" s="981"/>
      <c r="BX5" s="981"/>
      <c r="BY5" s="981"/>
      <c r="BZ5" s="981"/>
      <c r="CA5" s="981"/>
      <c r="CB5" s="981"/>
      <c r="CC5" s="981"/>
      <c r="CD5" s="981"/>
      <c r="CE5" s="981"/>
      <c r="CF5" s="981"/>
      <c r="CG5" s="982"/>
      <c r="CH5" s="986" t="s">
        <v>379</v>
      </c>
      <c r="CI5" s="987"/>
      <c r="CJ5" s="987"/>
      <c r="CK5" s="987"/>
      <c r="CL5" s="988"/>
      <c r="CM5" s="986" t="s">
        <v>380</v>
      </c>
      <c r="CN5" s="987"/>
      <c r="CO5" s="987"/>
      <c r="CP5" s="987"/>
      <c r="CQ5" s="988"/>
      <c r="CR5" s="986" t="s">
        <v>381</v>
      </c>
      <c r="CS5" s="987"/>
      <c r="CT5" s="987"/>
      <c r="CU5" s="987"/>
      <c r="CV5" s="988"/>
      <c r="CW5" s="986" t="s">
        <v>382</v>
      </c>
      <c r="CX5" s="987"/>
      <c r="CY5" s="987"/>
      <c r="CZ5" s="987"/>
      <c r="DA5" s="988"/>
      <c r="DB5" s="986" t="s">
        <v>383</v>
      </c>
      <c r="DC5" s="987"/>
      <c r="DD5" s="987"/>
      <c r="DE5" s="987"/>
      <c r="DF5" s="988"/>
      <c r="DG5" s="1069" t="s">
        <v>384</v>
      </c>
      <c r="DH5" s="1070"/>
      <c r="DI5" s="1070"/>
      <c r="DJ5" s="1070"/>
      <c r="DK5" s="1071"/>
      <c r="DL5" s="1069" t="s">
        <v>385</v>
      </c>
      <c r="DM5" s="1070"/>
      <c r="DN5" s="1070"/>
      <c r="DO5" s="1070"/>
      <c r="DP5" s="1071"/>
      <c r="DQ5" s="986" t="s">
        <v>386</v>
      </c>
      <c r="DR5" s="987"/>
      <c r="DS5" s="987"/>
      <c r="DT5" s="987"/>
      <c r="DU5" s="988"/>
      <c r="DV5" s="986" t="s">
        <v>377</v>
      </c>
      <c r="DW5" s="987"/>
      <c r="DX5" s="987"/>
      <c r="DY5" s="987"/>
      <c r="DZ5" s="1000"/>
      <c r="EA5" s="220"/>
    </row>
    <row r="6" spans="1:131" s="221" customFormat="1" ht="26.25" customHeight="1" thickBot="1" x14ac:dyDescent="0.2">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80"/>
      <c r="AG6" s="990"/>
      <c r="AH6" s="990"/>
      <c r="AI6" s="990"/>
      <c r="AJ6" s="1001"/>
      <c r="AK6" s="990"/>
      <c r="AL6" s="990"/>
      <c r="AM6" s="990"/>
      <c r="AN6" s="990"/>
      <c r="AO6" s="991"/>
      <c r="AP6" s="989"/>
      <c r="AQ6" s="990"/>
      <c r="AR6" s="990"/>
      <c r="AS6" s="990"/>
      <c r="AT6" s="991"/>
      <c r="AU6" s="989"/>
      <c r="AV6" s="990"/>
      <c r="AW6" s="990"/>
      <c r="AX6" s="990"/>
      <c r="AY6" s="1001"/>
      <c r="AZ6" s="218"/>
      <c r="BA6" s="218"/>
      <c r="BB6" s="218"/>
      <c r="BC6" s="218"/>
      <c r="BD6" s="218"/>
      <c r="BE6" s="219"/>
      <c r="BF6" s="219"/>
      <c r="BG6" s="219"/>
      <c r="BH6" s="219"/>
      <c r="BI6" s="219"/>
      <c r="BJ6" s="219"/>
      <c r="BK6" s="219"/>
      <c r="BL6" s="219"/>
      <c r="BM6" s="219"/>
      <c r="BN6" s="219"/>
      <c r="BO6" s="219"/>
      <c r="BP6" s="219"/>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072"/>
      <c r="DH6" s="1073"/>
      <c r="DI6" s="1073"/>
      <c r="DJ6" s="1073"/>
      <c r="DK6" s="1074"/>
      <c r="DL6" s="1072"/>
      <c r="DM6" s="1073"/>
      <c r="DN6" s="1073"/>
      <c r="DO6" s="1073"/>
      <c r="DP6" s="1074"/>
      <c r="DQ6" s="989"/>
      <c r="DR6" s="990"/>
      <c r="DS6" s="990"/>
      <c r="DT6" s="990"/>
      <c r="DU6" s="991"/>
      <c r="DV6" s="989"/>
      <c r="DW6" s="990"/>
      <c r="DX6" s="990"/>
      <c r="DY6" s="990"/>
      <c r="DZ6" s="1001"/>
      <c r="EA6" s="220"/>
    </row>
    <row r="7" spans="1:131" s="221" customFormat="1" ht="26.25" customHeight="1" thickTop="1" x14ac:dyDescent="0.15">
      <c r="A7" s="222">
        <v>1</v>
      </c>
      <c r="B7" s="1032" t="s">
        <v>387</v>
      </c>
      <c r="C7" s="1033"/>
      <c r="D7" s="1033"/>
      <c r="E7" s="1033"/>
      <c r="F7" s="1033"/>
      <c r="G7" s="1033"/>
      <c r="H7" s="1033"/>
      <c r="I7" s="1033"/>
      <c r="J7" s="1033"/>
      <c r="K7" s="1033"/>
      <c r="L7" s="1033"/>
      <c r="M7" s="1033"/>
      <c r="N7" s="1033"/>
      <c r="O7" s="1033"/>
      <c r="P7" s="1034"/>
      <c r="Q7" s="1087">
        <v>86865</v>
      </c>
      <c r="R7" s="1088"/>
      <c r="S7" s="1088"/>
      <c r="T7" s="1088"/>
      <c r="U7" s="1088"/>
      <c r="V7" s="1088">
        <v>82958</v>
      </c>
      <c r="W7" s="1088"/>
      <c r="X7" s="1088"/>
      <c r="Y7" s="1088"/>
      <c r="Z7" s="1088"/>
      <c r="AA7" s="1088">
        <v>3907</v>
      </c>
      <c r="AB7" s="1088"/>
      <c r="AC7" s="1088"/>
      <c r="AD7" s="1088"/>
      <c r="AE7" s="1089"/>
      <c r="AF7" s="1090">
        <v>3142</v>
      </c>
      <c r="AG7" s="1091"/>
      <c r="AH7" s="1091"/>
      <c r="AI7" s="1091"/>
      <c r="AJ7" s="1092"/>
      <c r="AK7" s="1093">
        <v>1305</v>
      </c>
      <c r="AL7" s="1094"/>
      <c r="AM7" s="1094"/>
      <c r="AN7" s="1094"/>
      <c r="AO7" s="1094"/>
      <c r="AP7" s="1094">
        <v>60940</v>
      </c>
      <c r="AQ7" s="1094"/>
      <c r="AR7" s="1094"/>
      <c r="AS7" s="1094"/>
      <c r="AT7" s="1094"/>
      <c r="AU7" s="1095"/>
      <c r="AV7" s="1095"/>
      <c r="AW7" s="1095"/>
      <c r="AX7" s="1095"/>
      <c r="AY7" s="1096"/>
      <c r="AZ7" s="218"/>
      <c r="BA7" s="218"/>
      <c r="BB7" s="218"/>
      <c r="BC7" s="218"/>
      <c r="BD7" s="218"/>
      <c r="BE7" s="219"/>
      <c r="BF7" s="219"/>
      <c r="BG7" s="219"/>
      <c r="BH7" s="219"/>
      <c r="BI7" s="219"/>
      <c r="BJ7" s="219"/>
      <c r="BK7" s="219"/>
      <c r="BL7" s="219"/>
      <c r="BM7" s="219"/>
      <c r="BN7" s="219"/>
      <c r="BO7" s="219"/>
      <c r="BP7" s="219"/>
      <c r="BQ7" s="222">
        <v>1</v>
      </c>
      <c r="BR7" s="223"/>
      <c r="BS7" s="1084" t="s">
        <v>587</v>
      </c>
      <c r="BT7" s="1085"/>
      <c r="BU7" s="1085"/>
      <c r="BV7" s="1085"/>
      <c r="BW7" s="1085"/>
      <c r="BX7" s="1085"/>
      <c r="BY7" s="1085"/>
      <c r="BZ7" s="1085"/>
      <c r="CA7" s="1085"/>
      <c r="CB7" s="1085"/>
      <c r="CC7" s="1085"/>
      <c r="CD7" s="1085"/>
      <c r="CE7" s="1085"/>
      <c r="CF7" s="1085"/>
      <c r="CG7" s="1097"/>
      <c r="CH7" s="1081">
        <v>0</v>
      </c>
      <c r="CI7" s="1082"/>
      <c r="CJ7" s="1082"/>
      <c r="CK7" s="1082"/>
      <c r="CL7" s="1083"/>
      <c r="CM7" s="1081">
        <v>86</v>
      </c>
      <c r="CN7" s="1082"/>
      <c r="CO7" s="1082"/>
      <c r="CP7" s="1082"/>
      <c r="CQ7" s="1083"/>
      <c r="CR7" s="1081">
        <v>5</v>
      </c>
      <c r="CS7" s="1082"/>
      <c r="CT7" s="1082"/>
      <c r="CU7" s="1082"/>
      <c r="CV7" s="1083"/>
      <c r="CW7" s="1081">
        <v>0</v>
      </c>
      <c r="CX7" s="1082"/>
      <c r="CY7" s="1082"/>
      <c r="CZ7" s="1082"/>
      <c r="DA7" s="1083"/>
      <c r="DB7" s="1081">
        <v>0</v>
      </c>
      <c r="DC7" s="1082"/>
      <c r="DD7" s="1082"/>
      <c r="DE7" s="1082"/>
      <c r="DF7" s="1083"/>
      <c r="DG7" s="1081" t="s">
        <v>586</v>
      </c>
      <c r="DH7" s="1082"/>
      <c r="DI7" s="1082"/>
      <c r="DJ7" s="1082"/>
      <c r="DK7" s="1083"/>
      <c r="DL7" s="1081" t="s">
        <v>586</v>
      </c>
      <c r="DM7" s="1082"/>
      <c r="DN7" s="1082"/>
      <c r="DO7" s="1082"/>
      <c r="DP7" s="1083"/>
      <c r="DQ7" s="1081" t="s">
        <v>586</v>
      </c>
      <c r="DR7" s="1082"/>
      <c r="DS7" s="1082"/>
      <c r="DT7" s="1082"/>
      <c r="DU7" s="1083"/>
      <c r="DV7" s="1084"/>
      <c r="DW7" s="1085"/>
      <c r="DX7" s="1085"/>
      <c r="DY7" s="1085"/>
      <c r="DZ7" s="1086"/>
      <c r="EA7" s="220"/>
    </row>
    <row r="8" spans="1:131" s="221" customFormat="1" ht="26.25" customHeight="1" x14ac:dyDescent="0.15">
      <c r="A8" s="224">
        <v>2</v>
      </c>
      <c r="B8" s="1015"/>
      <c r="C8" s="1016"/>
      <c r="D8" s="1016"/>
      <c r="E8" s="1016"/>
      <c r="F8" s="1016"/>
      <c r="G8" s="1016"/>
      <c r="H8" s="1016"/>
      <c r="I8" s="1016"/>
      <c r="J8" s="1016"/>
      <c r="K8" s="1016"/>
      <c r="L8" s="1016"/>
      <c r="M8" s="1016"/>
      <c r="N8" s="1016"/>
      <c r="O8" s="1016"/>
      <c r="P8" s="1017"/>
      <c r="Q8" s="1023"/>
      <c r="R8" s="1024"/>
      <c r="S8" s="1024"/>
      <c r="T8" s="1024"/>
      <c r="U8" s="1024"/>
      <c r="V8" s="1024"/>
      <c r="W8" s="1024"/>
      <c r="X8" s="1024"/>
      <c r="Y8" s="1024"/>
      <c r="Z8" s="1024"/>
      <c r="AA8" s="1024"/>
      <c r="AB8" s="1024"/>
      <c r="AC8" s="1024"/>
      <c r="AD8" s="1024"/>
      <c r="AE8" s="1025"/>
      <c r="AF8" s="1020"/>
      <c r="AG8" s="1021"/>
      <c r="AH8" s="1021"/>
      <c r="AI8" s="1021"/>
      <c r="AJ8" s="1022"/>
      <c r="AK8" s="1065"/>
      <c r="AL8" s="1066"/>
      <c r="AM8" s="1066"/>
      <c r="AN8" s="1066"/>
      <c r="AO8" s="1066"/>
      <c r="AP8" s="1066"/>
      <c r="AQ8" s="1066"/>
      <c r="AR8" s="1066"/>
      <c r="AS8" s="1066"/>
      <c r="AT8" s="1066"/>
      <c r="AU8" s="1067"/>
      <c r="AV8" s="1067"/>
      <c r="AW8" s="1067"/>
      <c r="AX8" s="1067"/>
      <c r="AY8" s="1068"/>
      <c r="AZ8" s="218"/>
      <c r="BA8" s="218"/>
      <c r="BB8" s="218"/>
      <c r="BC8" s="218"/>
      <c r="BD8" s="218"/>
      <c r="BE8" s="219"/>
      <c r="BF8" s="219"/>
      <c r="BG8" s="219"/>
      <c r="BH8" s="219"/>
      <c r="BI8" s="219"/>
      <c r="BJ8" s="219"/>
      <c r="BK8" s="219"/>
      <c r="BL8" s="219"/>
      <c r="BM8" s="219"/>
      <c r="BN8" s="219"/>
      <c r="BO8" s="219"/>
      <c r="BP8" s="219"/>
      <c r="BQ8" s="224">
        <v>2</v>
      </c>
      <c r="BR8" s="225"/>
      <c r="BS8" s="977" t="s">
        <v>588</v>
      </c>
      <c r="BT8" s="978"/>
      <c r="BU8" s="978"/>
      <c r="BV8" s="978"/>
      <c r="BW8" s="978"/>
      <c r="BX8" s="978"/>
      <c r="BY8" s="978"/>
      <c r="BZ8" s="978"/>
      <c r="CA8" s="978"/>
      <c r="CB8" s="978"/>
      <c r="CC8" s="978"/>
      <c r="CD8" s="978"/>
      <c r="CE8" s="978"/>
      <c r="CF8" s="978"/>
      <c r="CG8" s="999"/>
      <c r="CH8" s="974">
        <v>-9</v>
      </c>
      <c r="CI8" s="975"/>
      <c r="CJ8" s="975"/>
      <c r="CK8" s="975"/>
      <c r="CL8" s="976"/>
      <c r="CM8" s="974">
        <v>38</v>
      </c>
      <c r="CN8" s="975"/>
      <c r="CO8" s="975"/>
      <c r="CP8" s="975"/>
      <c r="CQ8" s="976"/>
      <c r="CR8" s="974">
        <v>0</v>
      </c>
      <c r="CS8" s="975"/>
      <c r="CT8" s="975"/>
      <c r="CU8" s="975"/>
      <c r="CV8" s="976"/>
      <c r="CW8" s="974">
        <v>25</v>
      </c>
      <c r="CX8" s="975"/>
      <c r="CY8" s="975"/>
      <c r="CZ8" s="975"/>
      <c r="DA8" s="976"/>
      <c r="DB8" s="974">
        <v>0</v>
      </c>
      <c r="DC8" s="975"/>
      <c r="DD8" s="975"/>
      <c r="DE8" s="975"/>
      <c r="DF8" s="976"/>
      <c r="DG8" s="974" t="s">
        <v>586</v>
      </c>
      <c r="DH8" s="975"/>
      <c r="DI8" s="975"/>
      <c r="DJ8" s="975"/>
      <c r="DK8" s="976"/>
      <c r="DL8" s="974" t="s">
        <v>586</v>
      </c>
      <c r="DM8" s="975"/>
      <c r="DN8" s="975"/>
      <c r="DO8" s="975"/>
      <c r="DP8" s="976"/>
      <c r="DQ8" s="974" t="s">
        <v>586</v>
      </c>
      <c r="DR8" s="975"/>
      <c r="DS8" s="975"/>
      <c r="DT8" s="975"/>
      <c r="DU8" s="976"/>
      <c r="DV8" s="977"/>
      <c r="DW8" s="978"/>
      <c r="DX8" s="978"/>
      <c r="DY8" s="978"/>
      <c r="DZ8" s="979"/>
      <c r="EA8" s="220"/>
    </row>
    <row r="9" spans="1:131" s="221" customFormat="1" ht="26.25" customHeight="1" x14ac:dyDescent="0.15">
      <c r="A9" s="224">
        <v>3</v>
      </c>
      <c r="B9" s="1015"/>
      <c r="C9" s="1016"/>
      <c r="D9" s="1016"/>
      <c r="E9" s="1016"/>
      <c r="F9" s="1016"/>
      <c r="G9" s="1016"/>
      <c r="H9" s="1016"/>
      <c r="I9" s="1016"/>
      <c r="J9" s="1016"/>
      <c r="K9" s="1016"/>
      <c r="L9" s="1016"/>
      <c r="M9" s="1016"/>
      <c r="N9" s="1016"/>
      <c r="O9" s="1016"/>
      <c r="P9" s="1017"/>
      <c r="Q9" s="1023"/>
      <c r="R9" s="1024"/>
      <c r="S9" s="1024"/>
      <c r="T9" s="1024"/>
      <c r="U9" s="1024"/>
      <c r="V9" s="1024"/>
      <c r="W9" s="1024"/>
      <c r="X9" s="1024"/>
      <c r="Y9" s="1024"/>
      <c r="Z9" s="1024"/>
      <c r="AA9" s="1024"/>
      <c r="AB9" s="1024"/>
      <c r="AC9" s="1024"/>
      <c r="AD9" s="1024"/>
      <c r="AE9" s="1025"/>
      <c r="AF9" s="1020"/>
      <c r="AG9" s="1021"/>
      <c r="AH9" s="1021"/>
      <c r="AI9" s="1021"/>
      <c r="AJ9" s="1022"/>
      <c r="AK9" s="1065"/>
      <c r="AL9" s="1066"/>
      <c r="AM9" s="1066"/>
      <c r="AN9" s="1066"/>
      <c r="AO9" s="1066"/>
      <c r="AP9" s="1066"/>
      <c r="AQ9" s="1066"/>
      <c r="AR9" s="1066"/>
      <c r="AS9" s="1066"/>
      <c r="AT9" s="1066"/>
      <c r="AU9" s="1067"/>
      <c r="AV9" s="1067"/>
      <c r="AW9" s="1067"/>
      <c r="AX9" s="1067"/>
      <c r="AY9" s="1068"/>
      <c r="AZ9" s="218"/>
      <c r="BA9" s="218"/>
      <c r="BB9" s="218"/>
      <c r="BC9" s="218"/>
      <c r="BD9" s="218"/>
      <c r="BE9" s="219"/>
      <c r="BF9" s="219"/>
      <c r="BG9" s="219"/>
      <c r="BH9" s="219"/>
      <c r="BI9" s="219"/>
      <c r="BJ9" s="219"/>
      <c r="BK9" s="219"/>
      <c r="BL9" s="219"/>
      <c r="BM9" s="219"/>
      <c r="BN9" s="219"/>
      <c r="BO9" s="219"/>
      <c r="BP9" s="219"/>
      <c r="BQ9" s="224">
        <v>3</v>
      </c>
      <c r="BR9" s="225"/>
      <c r="BS9" s="977"/>
      <c r="BT9" s="978"/>
      <c r="BU9" s="978"/>
      <c r="BV9" s="978"/>
      <c r="BW9" s="978"/>
      <c r="BX9" s="978"/>
      <c r="BY9" s="978"/>
      <c r="BZ9" s="978"/>
      <c r="CA9" s="978"/>
      <c r="CB9" s="978"/>
      <c r="CC9" s="978"/>
      <c r="CD9" s="978"/>
      <c r="CE9" s="978"/>
      <c r="CF9" s="978"/>
      <c r="CG9" s="999"/>
      <c r="CH9" s="974"/>
      <c r="CI9" s="975"/>
      <c r="CJ9" s="975"/>
      <c r="CK9" s="975"/>
      <c r="CL9" s="976"/>
      <c r="CM9" s="974"/>
      <c r="CN9" s="975"/>
      <c r="CO9" s="975"/>
      <c r="CP9" s="975"/>
      <c r="CQ9" s="976"/>
      <c r="CR9" s="974"/>
      <c r="CS9" s="975"/>
      <c r="CT9" s="975"/>
      <c r="CU9" s="975"/>
      <c r="CV9" s="976"/>
      <c r="CW9" s="974"/>
      <c r="CX9" s="975"/>
      <c r="CY9" s="975"/>
      <c r="CZ9" s="975"/>
      <c r="DA9" s="976"/>
      <c r="DB9" s="974"/>
      <c r="DC9" s="975"/>
      <c r="DD9" s="975"/>
      <c r="DE9" s="975"/>
      <c r="DF9" s="976"/>
      <c r="DG9" s="974"/>
      <c r="DH9" s="975"/>
      <c r="DI9" s="975"/>
      <c r="DJ9" s="975"/>
      <c r="DK9" s="976"/>
      <c r="DL9" s="974"/>
      <c r="DM9" s="975"/>
      <c r="DN9" s="975"/>
      <c r="DO9" s="975"/>
      <c r="DP9" s="976"/>
      <c r="DQ9" s="974"/>
      <c r="DR9" s="975"/>
      <c r="DS9" s="975"/>
      <c r="DT9" s="975"/>
      <c r="DU9" s="976"/>
      <c r="DV9" s="977"/>
      <c r="DW9" s="978"/>
      <c r="DX9" s="978"/>
      <c r="DY9" s="978"/>
      <c r="DZ9" s="979"/>
      <c r="EA9" s="220"/>
    </row>
    <row r="10" spans="1:131" s="221" customFormat="1" ht="26.25" customHeight="1" x14ac:dyDescent="0.15">
      <c r="A10" s="224">
        <v>4</v>
      </c>
      <c r="B10" s="1015"/>
      <c r="C10" s="1016"/>
      <c r="D10" s="1016"/>
      <c r="E10" s="1016"/>
      <c r="F10" s="1016"/>
      <c r="G10" s="1016"/>
      <c r="H10" s="1016"/>
      <c r="I10" s="1016"/>
      <c r="J10" s="1016"/>
      <c r="K10" s="1016"/>
      <c r="L10" s="1016"/>
      <c r="M10" s="1016"/>
      <c r="N10" s="1016"/>
      <c r="O10" s="1016"/>
      <c r="P10" s="1017"/>
      <c r="Q10" s="1023"/>
      <c r="R10" s="1024"/>
      <c r="S10" s="1024"/>
      <c r="T10" s="1024"/>
      <c r="U10" s="1024"/>
      <c r="V10" s="1024"/>
      <c r="W10" s="1024"/>
      <c r="X10" s="1024"/>
      <c r="Y10" s="1024"/>
      <c r="Z10" s="1024"/>
      <c r="AA10" s="1024"/>
      <c r="AB10" s="1024"/>
      <c r="AC10" s="1024"/>
      <c r="AD10" s="1024"/>
      <c r="AE10" s="1025"/>
      <c r="AF10" s="1020"/>
      <c r="AG10" s="1021"/>
      <c r="AH10" s="1021"/>
      <c r="AI10" s="1021"/>
      <c r="AJ10" s="1022"/>
      <c r="AK10" s="1065"/>
      <c r="AL10" s="1066"/>
      <c r="AM10" s="1066"/>
      <c r="AN10" s="1066"/>
      <c r="AO10" s="1066"/>
      <c r="AP10" s="1066"/>
      <c r="AQ10" s="1066"/>
      <c r="AR10" s="1066"/>
      <c r="AS10" s="1066"/>
      <c r="AT10" s="1066"/>
      <c r="AU10" s="1067"/>
      <c r="AV10" s="1067"/>
      <c r="AW10" s="1067"/>
      <c r="AX10" s="1067"/>
      <c r="AY10" s="1068"/>
      <c r="AZ10" s="218"/>
      <c r="BA10" s="218"/>
      <c r="BB10" s="218"/>
      <c r="BC10" s="218"/>
      <c r="BD10" s="218"/>
      <c r="BE10" s="219"/>
      <c r="BF10" s="219"/>
      <c r="BG10" s="219"/>
      <c r="BH10" s="219"/>
      <c r="BI10" s="219"/>
      <c r="BJ10" s="219"/>
      <c r="BK10" s="219"/>
      <c r="BL10" s="219"/>
      <c r="BM10" s="219"/>
      <c r="BN10" s="219"/>
      <c r="BO10" s="219"/>
      <c r="BP10" s="219"/>
      <c r="BQ10" s="224">
        <v>4</v>
      </c>
      <c r="BR10" s="225"/>
      <c r="BS10" s="977"/>
      <c r="BT10" s="978"/>
      <c r="BU10" s="978"/>
      <c r="BV10" s="978"/>
      <c r="BW10" s="978"/>
      <c r="BX10" s="978"/>
      <c r="BY10" s="978"/>
      <c r="BZ10" s="978"/>
      <c r="CA10" s="978"/>
      <c r="CB10" s="978"/>
      <c r="CC10" s="978"/>
      <c r="CD10" s="978"/>
      <c r="CE10" s="978"/>
      <c r="CF10" s="978"/>
      <c r="CG10" s="999"/>
      <c r="CH10" s="974"/>
      <c r="CI10" s="975"/>
      <c r="CJ10" s="975"/>
      <c r="CK10" s="975"/>
      <c r="CL10" s="976"/>
      <c r="CM10" s="974"/>
      <c r="CN10" s="975"/>
      <c r="CO10" s="975"/>
      <c r="CP10" s="975"/>
      <c r="CQ10" s="976"/>
      <c r="CR10" s="974"/>
      <c r="CS10" s="975"/>
      <c r="CT10" s="975"/>
      <c r="CU10" s="975"/>
      <c r="CV10" s="976"/>
      <c r="CW10" s="974"/>
      <c r="CX10" s="975"/>
      <c r="CY10" s="975"/>
      <c r="CZ10" s="975"/>
      <c r="DA10" s="976"/>
      <c r="DB10" s="974"/>
      <c r="DC10" s="975"/>
      <c r="DD10" s="975"/>
      <c r="DE10" s="975"/>
      <c r="DF10" s="976"/>
      <c r="DG10" s="974"/>
      <c r="DH10" s="975"/>
      <c r="DI10" s="975"/>
      <c r="DJ10" s="975"/>
      <c r="DK10" s="976"/>
      <c r="DL10" s="974"/>
      <c r="DM10" s="975"/>
      <c r="DN10" s="975"/>
      <c r="DO10" s="975"/>
      <c r="DP10" s="976"/>
      <c r="DQ10" s="974"/>
      <c r="DR10" s="975"/>
      <c r="DS10" s="975"/>
      <c r="DT10" s="975"/>
      <c r="DU10" s="976"/>
      <c r="DV10" s="977"/>
      <c r="DW10" s="978"/>
      <c r="DX10" s="978"/>
      <c r="DY10" s="978"/>
      <c r="DZ10" s="979"/>
      <c r="EA10" s="220"/>
    </row>
    <row r="11" spans="1:131" s="221" customFormat="1" ht="26.25" customHeight="1" x14ac:dyDescent="0.15">
      <c r="A11" s="224">
        <v>5</v>
      </c>
      <c r="B11" s="1015"/>
      <c r="C11" s="1016"/>
      <c r="D11" s="1016"/>
      <c r="E11" s="1016"/>
      <c r="F11" s="1016"/>
      <c r="G11" s="1016"/>
      <c r="H11" s="1016"/>
      <c r="I11" s="1016"/>
      <c r="J11" s="1016"/>
      <c r="K11" s="1016"/>
      <c r="L11" s="1016"/>
      <c r="M11" s="1016"/>
      <c r="N11" s="1016"/>
      <c r="O11" s="1016"/>
      <c r="P11" s="1017"/>
      <c r="Q11" s="1023"/>
      <c r="R11" s="1024"/>
      <c r="S11" s="1024"/>
      <c r="T11" s="1024"/>
      <c r="U11" s="1024"/>
      <c r="V11" s="1024"/>
      <c r="W11" s="1024"/>
      <c r="X11" s="1024"/>
      <c r="Y11" s="1024"/>
      <c r="Z11" s="1024"/>
      <c r="AA11" s="1024"/>
      <c r="AB11" s="1024"/>
      <c r="AC11" s="1024"/>
      <c r="AD11" s="1024"/>
      <c r="AE11" s="1025"/>
      <c r="AF11" s="1020"/>
      <c r="AG11" s="1021"/>
      <c r="AH11" s="1021"/>
      <c r="AI11" s="1021"/>
      <c r="AJ11" s="1022"/>
      <c r="AK11" s="1065"/>
      <c r="AL11" s="1066"/>
      <c r="AM11" s="1066"/>
      <c r="AN11" s="1066"/>
      <c r="AO11" s="1066"/>
      <c r="AP11" s="1066"/>
      <c r="AQ11" s="1066"/>
      <c r="AR11" s="1066"/>
      <c r="AS11" s="1066"/>
      <c r="AT11" s="1066"/>
      <c r="AU11" s="1067"/>
      <c r="AV11" s="1067"/>
      <c r="AW11" s="1067"/>
      <c r="AX11" s="1067"/>
      <c r="AY11" s="1068"/>
      <c r="AZ11" s="218"/>
      <c r="BA11" s="218"/>
      <c r="BB11" s="218"/>
      <c r="BC11" s="218"/>
      <c r="BD11" s="218"/>
      <c r="BE11" s="219"/>
      <c r="BF11" s="219"/>
      <c r="BG11" s="219"/>
      <c r="BH11" s="219"/>
      <c r="BI11" s="219"/>
      <c r="BJ11" s="219"/>
      <c r="BK11" s="219"/>
      <c r="BL11" s="219"/>
      <c r="BM11" s="219"/>
      <c r="BN11" s="219"/>
      <c r="BO11" s="219"/>
      <c r="BP11" s="219"/>
      <c r="BQ11" s="224">
        <v>5</v>
      </c>
      <c r="BR11" s="225"/>
      <c r="BS11" s="977"/>
      <c r="BT11" s="978"/>
      <c r="BU11" s="978"/>
      <c r="BV11" s="978"/>
      <c r="BW11" s="978"/>
      <c r="BX11" s="978"/>
      <c r="BY11" s="978"/>
      <c r="BZ11" s="978"/>
      <c r="CA11" s="978"/>
      <c r="CB11" s="978"/>
      <c r="CC11" s="978"/>
      <c r="CD11" s="978"/>
      <c r="CE11" s="978"/>
      <c r="CF11" s="978"/>
      <c r="CG11" s="999"/>
      <c r="CH11" s="974"/>
      <c r="CI11" s="975"/>
      <c r="CJ11" s="975"/>
      <c r="CK11" s="975"/>
      <c r="CL11" s="976"/>
      <c r="CM11" s="974"/>
      <c r="CN11" s="975"/>
      <c r="CO11" s="975"/>
      <c r="CP11" s="975"/>
      <c r="CQ11" s="976"/>
      <c r="CR11" s="974"/>
      <c r="CS11" s="975"/>
      <c r="CT11" s="975"/>
      <c r="CU11" s="975"/>
      <c r="CV11" s="976"/>
      <c r="CW11" s="974"/>
      <c r="CX11" s="975"/>
      <c r="CY11" s="975"/>
      <c r="CZ11" s="975"/>
      <c r="DA11" s="976"/>
      <c r="DB11" s="974"/>
      <c r="DC11" s="975"/>
      <c r="DD11" s="975"/>
      <c r="DE11" s="975"/>
      <c r="DF11" s="976"/>
      <c r="DG11" s="974"/>
      <c r="DH11" s="975"/>
      <c r="DI11" s="975"/>
      <c r="DJ11" s="975"/>
      <c r="DK11" s="976"/>
      <c r="DL11" s="974"/>
      <c r="DM11" s="975"/>
      <c r="DN11" s="975"/>
      <c r="DO11" s="975"/>
      <c r="DP11" s="976"/>
      <c r="DQ11" s="974"/>
      <c r="DR11" s="975"/>
      <c r="DS11" s="975"/>
      <c r="DT11" s="975"/>
      <c r="DU11" s="976"/>
      <c r="DV11" s="977"/>
      <c r="DW11" s="978"/>
      <c r="DX11" s="978"/>
      <c r="DY11" s="978"/>
      <c r="DZ11" s="979"/>
      <c r="EA11" s="220"/>
    </row>
    <row r="12" spans="1:131" s="221" customFormat="1" ht="26.25" customHeight="1" x14ac:dyDescent="0.15">
      <c r="A12" s="224">
        <v>6</v>
      </c>
      <c r="B12" s="1015"/>
      <c r="C12" s="1016"/>
      <c r="D12" s="1016"/>
      <c r="E12" s="1016"/>
      <c r="F12" s="1016"/>
      <c r="G12" s="1016"/>
      <c r="H12" s="1016"/>
      <c r="I12" s="1016"/>
      <c r="J12" s="1016"/>
      <c r="K12" s="1016"/>
      <c r="L12" s="1016"/>
      <c r="M12" s="1016"/>
      <c r="N12" s="1016"/>
      <c r="O12" s="1016"/>
      <c r="P12" s="1017"/>
      <c r="Q12" s="1023"/>
      <c r="R12" s="1024"/>
      <c r="S12" s="1024"/>
      <c r="T12" s="1024"/>
      <c r="U12" s="1024"/>
      <c r="V12" s="1024"/>
      <c r="W12" s="1024"/>
      <c r="X12" s="1024"/>
      <c r="Y12" s="1024"/>
      <c r="Z12" s="1024"/>
      <c r="AA12" s="1024"/>
      <c r="AB12" s="1024"/>
      <c r="AC12" s="1024"/>
      <c r="AD12" s="1024"/>
      <c r="AE12" s="1025"/>
      <c r="AF12" s="1020"/>
      <c r="AG12" s="1021"/>
      <c r="AH12" s="1021"/>
      <c r="AI12" s="1021"/>
      <c r="AJ12" s="1022"/>
      <c r="AK12" s="1065"/>
      <c r="AL12" s="1066"/>
      <c r="AM12" s="1066"/>
      <c r="AN12" s="1066"/>
      <c r="AO12" s="1066"/>
      <c r="AP12" s="1066"/>
      <c r="AQ12" s="1066"/>
      <c r="AR12" s="1066"/>
      <c r="AS12" s="1066"/>
      <c r="AT12" s="1066"/>
      <c r="AU12" s="1067"/>
      <c r="AV12" s="1067"/>
      <c r="AW12" s="1067"/>
      <c r="AX12" s="1067"/>
      <c r="AY12" s="1068"/>
      <c r="AZ12" s="218"/>
      <c r="BA12" s="218"/>
      <c r="BB12" s="218"/>
      <c r="BC12" s="218"/>
      <c r="BD12" s="218"/>
      <c r="BE12" s="219"/>
      <c r="BF12" s="219"/>
      <c r="BG12" s="219"/>
      <c r="BH12" s="219"/>
      <c r="BI12" s="219"/>
      <c r="BJ12" s="219"/>
      <c r="BK12" s="219"/>
      <c r="BL12" s="219"/>
      <c r="BM12" s="219"/>
      <c r="BN12" s="219"/>
      <c r="BO12" s="219"/>
      <c r="BP12" s="219"/>
      <c r="BQ12" s="224">
        <v>6</v>
      </c>
      <c r="BR12" s="225"/>
      <c r="BS12" s="977"/>
      <c r="BT12" s="978"/>
      <c r="BU12" s="978"/>
      <c r="BV12" s="978"/>
      <c r="BW12" s="978"/>
      <c r="BX12" s="978"/>
      <c r="BY12" s="978"/>
      <c r="BZ12" s="978"/>
      <c r="CA12" s="978"/>
      <c r="CB12" s="978"/>
      <c r="CC12" s="978"/>
      <c r="CD12" s="978"/>
      <c r="CE12" s="978"/>
      <c r="CF12" s="978"/>
      <c r="CG12" s="999"/>
      <c r="CH12" s="974"/>
      <c r="CI12" s="975"/>
      <c r="CJ12" s="975"/>
      <c r="CK12" s="975"/>
      <c r="CL12" s="976"/>
      <c r="CM12" s="974"/>
      <c r="CN12" s="975"/>
      <c r="CO12" s="975"/>
      <c r="CP12" s="975"/>
      <c r="CQ12" s="976"/>
      <c r="CR12" s="974"/>
      <c r="CS12" s="975"/>
      <c r="CT12" s="975"/>
      <c r="CU12" s="975"/>
      <c r="CV12" s="976"/>
      <c r="CW12" s="974"/>
      <c r="CX12" s="975"/>
      <c r="CY12" s="975"/>
      <c r="CZ12" s="975"/>
      <c r="DA12" s="976"/>
      <c r="DB12" s="974"/>
      <c r="DC12" s="975"/>
      <c r="DD12" s="975"/>
      <c r="DE12" s="975"/>
      <c r="DF12" s="976"/>
      <c r="DG12" s="974"/>
      <c r="DH12" s="975"/>
      <c r="DI12" s="975"/>
      <c r="DJ12" s="975"/>
      <c r="DK12" s="976"/>
      <c r="DL12" s="974"/>
      <c r="DM12" s="975"/>
      <c r="DN12" s="975"/>
      <c r="DO12" s="975"/>
      <c r="DP12" s="976"/>
      <c r="DQ12" s="974"/>
      <c r="DR12" s="975"/>
      <c r="DS12" s="975"/>
      <c r="DT12" s="975"/>
      <c r="DU12" s="976"/>
      <c r="DV12" s="977"/>
      <c r="DW12" s="978"/>
      <c r="DX12" s="978"/>
      <c r="DY12" s="978"/>
      <c r="DZ12" s="979"/>
      <c r="EA12" s="220"/>
    </row>
    <row r="13" spans="1:131" s="221" customFormat="1" ht="26.25" customHeight="1" x14ac:dyDescent="0.15">
      <c r="A13" s="224">
        <v>7</v>
      </c>
      <c r="B13" s="1015"/>
      <c r="C13" s="1016"/>
      <c r="D13" s="1016"/>
      <c r="E13" s="1016"/>
      <c r="F13" s="1016"/>
      <c r="G13" s="1016"/>
      <c r="H13" s="1016"/>
      <c r="I13" s="1016"/>
      <c r="J13" s="1016"/>
      <c r="K13" s="1016"/>
      <c r="L13" s="1016"/>
      <c r="M13" s="1016"/>
      <c r="N13" s="1016"/>
      <c r="O13" s="1016"/>
      <c r="P13" s="1017"/>
      <c r="Q13" s="1023"/>
      <c r="R13" s="1024"/>
      <c r="S13" s="1024"/>
      <c r="T13" s="1024"/>
      <c r="U13" s="1024"/>
      <c r="V13" s="1024"/>
      <c r="W13" s="1024"/>
      <c r="X13" s="1024"/>
      <c r="Y13" s="1024"/>
      <c r="Z13" s="1024"/>
      <c r="AA13" s="1024"/>
      <c r="AB13" s="1024"/>
      <c r="AC13" s="1024"/>
      <c r="AD13" s="1024"/>
      <c r="AE13" s="1025"/>
      <c r="AF13" s="1020"/>
      <c r="AG13" s="1021"/>
      <c r="AH13" s="1021"/>
      <c r="AI13" s="1021"/>
      <c r="AJ13" s="1022"/>
      <c r="AK13" s="1065"/>
      <c r="AL13" s="1066"/>
      <c r="AM13" s="1066"/>
      <c r="AN13" s="1066"/>
      <c r="AO13" s="1066"/>
      <c r="AP13" s="1066"/>
      <c r="AQ13" s="1066"/>
      <c r="AR13" s="1066"/>
      <c r="AS13" s="1066"/>
      <c r="AT13" s="1066"/>
      <c r="AU13" s="1067"/>
      <c r="AV13" s="1067"/>
      <c r="AW13" s="1067"/>
      <c r="AX13" s="1067"/>
      <c r="AY13" s="1068"/>
      <c r="AZ13" s="218"/>
      <c r="BA13" s="218"/>
      <c r="BB13" s="218"/>
      <c r="BC13" s="218"/>
      <c r="BD13" s="218"/>
      <c r="BE13" s="219"/>
      <c r="BF13" s="219"/>
      <c r="BG13" s="219"/>
      <c r="BH13" s="219"/>
      <c r="BI13" s="219"/>
      <c r="BJ13" s="219"/>
      <c r="BK13" s="219"/>
      <c r="BL13" s="219"/>
      <c r="BM13" s="219"/>
      <c r="BN13" s="219"/>
      <c r="BO13" s="219"/>
      <c r="BP13" s="219"/>
      <c r="BQ13" s="224">
        <v>7</v>
      </c>
      <c r="BR13" s="225"/>
      <c r="BS13" s="977"/>
      <c r="BT13" s="978"/>
      <c r="BU13" s="978"/>
      <c r="BV13" s="978"/>
      <c r="BW13" s="978"/>
      <c r="BX13" s="978"/>
      <c r="BY13" s="978"/>
      <c r="BZ13" s="978"/>
      <c r="CA13" s="978"/>
      <c r="CB13" s="978"/>
      <c r="CC13" s="978"/>
      <c r="CD13" s="978"/>
      <c r="CE13" s="978"/>
      <c r="CF13" s="978"/>
      <c r="CG13" s="999"/>
      <c r="CH13" s="974"/>
      <c r="CI13" s="975"/>
      <c r="CJ13" s="975"/>
      <c r="CK13" s="975"/>
      <c r="CL13" s="976"/>
      <c r="CM13" s="974"/>
      <c r="CN13" s="975"/>
      <c r="CO13" s="975"/>
      <c r="CP13" s="975"/>
      <c r="CQ13" s="976"/>
      <c r="CR13" s="974"/>
      <c r="CS13" s="975"/>
      <c r="CT13" s="975"/>
      <c r="CU13" s="975"/>
      <c r="CV13" s="976"/>
      <c r="CW13" s="974"/>
      <c r="CX13" s="975"/>
      <c r="CY13" s="975"/>
      <c r="CZ13" s="975"/>
      <c r="DA13" s="976"/>
      <c r="DB13" s="974"/>
      <c r="DC13" s="975"/>
      <c r="DD13" s="975"/>
      <c r="DE13" s="975"/>
      <c r="DF13" s="976"/>
      <c r="DG13" s="974"/>
      <c r="DH13" s="975"/>
      <c r="DI13" s="975"/>
      <c r="DJ13" s="975"/>
      <c r="DK13" s="976"/>
      <c r="DL13" s="974"/>
      <c r="DM13" s="975"/>
      <c r="DN13" s="975"/>
      <c r="DO13" s="975"/>
      <c r="DP13" s="976"/>
      <c r="DQ13" s="974"/>
      <c r="DR13" s="975"/>
      <c r="DS13" s="975"/>
      <c r="DT13" s="975"/>
      <c r="DU13" s="976"/>
      <c r="DV13" s="977"/>
      <c r="DW13" s="978"/>
      <c r="DX13" s="978"/>
      <c r="DY13" s="978"/>
      <c r="DZ13" s="979"/>
      <c r="EA13" s="220"/>
    </row>
    <row r="14" spans="1:131" s="221" customFormat="1" ht="26.25" customHeight="1" x14ac:dyDescent="0.15">
      <c r="A14" s="224">
        <v>8</v>
      </c>
      <c r="B14" s="1015"/>
      <c r="C14" s="1016"/>
      <c r="D14" s="1016"/>
      <c r="E14" s="1016"/>
      <c r="F14" s="1016"/>
      <c r="G14" s="1016"/>
      <c r="H14" s="1016"/>
      <c r="I14" s="1016"/>
      <c r="J14" s="1016"/>
      <c r="K14" s="1016"/>
      <c r="L14" s="1016"/>
      <c r="M14" s="1016"/>
      <c r="N14" s="1016"/>
      <c r="O14" s="1016"/>
      <c r="P14" s="1017"/>
      <c r="Q14" s="1023"/>
      <c r="R14" s="1024"/>
      <c r="S14" s="1024"/>
      <c r="T14" s="1024"/>
      <c r="U14" s="1024"/>
      <c r="V14" s="1024"/>
      <c r="W14" s="1024"/>
      <c r="X14" s="1024"/>
      <c r="Y14" s="1024"/>
      <c r="Z14" s="1024"/>
      <c r="AA14" s="1024"/>
      <c r="AB14" s="1024"/>
      <c r="AC14" s="1024"/>
      <c r="AD14" s="1024"/>
      <c r="AE14" s="1025"/>
      <c r="AF14" s="1020"/>
      <c r="AG14" s="1021"/>
      <c r="AH14" s="1021"/>
      <c r="AI14" s="1021"/>
      <c r="AJ14" s="1022"/>
      <c r="AK14" s="1065"/>
      <c r="AL14" s="1066"/>
      <c r="AM14" s="1066"/>
      <c r="AN14" s="1066"/>
      <c r="AO14" s="1066"/>
      <c r="AP14" s="1066"/>
      <c r="AQ14" s="1066"/>
      <c r="AR14" s="1066"/>
      <c r="AS14" s="1066"/>
      <c r="AT14" s="1066"/>
      <c r="AU14" s="1067"/>
      <c r="AV14" s="1067"/>
      <c r="AW14" s="1067"/>
      <c r="AX14" s="1067"/>
      <c r="AY14" s="1068"/>
      <c r="AZ14" s="218"/>
      <c r="BA14" s="218"/>
      <c r="BB14" s="218"/>
      <c r="BC14" s="218"/>
      <c r="BD14" s="218"/>
      <c r="BE14" s="219"/>
      <c r="BF14" s="219"/>
      <c r="BG14" s="219"/>
      <c r="BH14" s="219"/>
      <c r="BI14" s="219"/>
      <c r="BJ14" s="219"/>
      <c r="BK14" s="219"/>
      <c r="BL14" s="219"/>
      <c r="BM14" s="219"/>
      <c r="BN14" s="219"/>
      <c r="BO14" s="219"/>
      <c r="BP14" s="219"/>
      <c r="BQ14" s="224">
        <v>8</v>
      </c>
      <c r="BR14" s="225"/>
      <c r="BS14" s="977"/>
      <c r="BT14" s="978"/>
      <c r="BU14" s="978"/>
      <c r="BV14" s="978"/>
      <c r="BW14" s="978"/>
      <c r="BX14" s="978"/>
      <c r="BY14" s="978"/>
      <c r="BZ14" s="978"/>
      <c r="CA14" s="978"/>
      <c r="CB14" s="978"/>
      <c r="CC14" s="978"/>
      <c r="CD14" s="978"/>
      <c r="CE14" s="978"/>
      <c r="CF14" s="978"/>
      <c r="CG14" s="999"/>
      <c r="CH14" s="974"/>
      <c r="CI14" s="975"/>
      <c r="CJ14" s="975"/>
      <c r="CK14" s="975"/>
      <c r="CL14" s="976"/>
      <c r="CM14" s="974"/>
      <c r="CN14" s="975"/>
      <c r="CO14" s="975"/>
      <c r="CP14" s="975"/>
      <c r="CQ14" s="976"/>
      <c r="CR14" s="974"/>
      <c r="CS14" s="975"/>
      <c r="CT14" s="975"/>
      <c r="CU14" s="975"/>
      <c r="CV14" s="976"/>
      <c r="CW14" s="974"/>
      <c r="CX14" s="975"/>
      <c r="CY14" s="975"/>
      <c r="CZ14" s="975"/>
      <c r="DA14" s="976"/>
      <c r="DB14" s="974"/>
      <c r="DC14" s="975"/>
      <c r="DD14" s="975"/>
      <c r="DE14" s="975"/>
      <c r="DF14" s="976"/>
      <c r="DG14" s="974"/>
      <c r="DH14" s="975"/>
      <c r="DI14" s="975"/>
      <c r="DJ14" s="975"/>
      <c r="DK14" s="976"/>
      <c r="DL14" s="974"/>
      <c r="DM14" s="975"/>
      <c r="DN14" s="975"/>
      <c r="DO14" s="975"/>
      <c r="DP14" s="976"/>
      <c r="DQ14" s="974"/>
      <c r="DR14" s="975"/>
      <c r="DS14" s="975"/>
      <c r="DT14" s="975"/>
      <c r="DU14" s="976"/>
      <c r="DV14" s="977"/>
      <c r="DW14" s="978"/>
      <c r="DX14" s="978"/>
      <c r="DY14" s="978"/>
      <c r="DZ14" s="979"/>
      <c r="EA14" s="220"/>
    </row>
    <row r="15" spans="1:131" s="221" customFormat="1" ht="26.25" customHeight="1" x14ac:dyDescent="0.15">
      <c r="A15" s="224">
        <v>9</v>
      </c>
      <c r="B15" s="1015"/>
      <c r="C15" s="1016"/>
      <c r="D15" s="1016"/>
      <c r="E15" s="1016"/>
      <c r="F15" s="1016"/>
      <c r="G15" s="1016"/>
      <c r="H15" s="1016"/>
      <c r="I15" s="1016"/>
      <c r="J15" s="1016"/>
      <c r="K15" s="1016"/>
      <c r="L15" s="1016"/>
      <c r="M15" s="1016"/>
      <c r="N15" s="1016"/>
      <c r="O15" s="1016"/>
      <c r="P15" s="1017"/>
      <c r="Q15" s="1023"/>
      <c r="R15" s="1024"/>
      <c r="S15" s="1024"/>
      <c r="T15" s="1024"/>
      <c r="U15" s="1024"/>
      <c r="V15" s="1024"/>
      <c r="W15" s="1024"/>
      <c r="X15" s="1024"/>
      <c r="Y15" s="1024"/>
      <c r="Z15" s="1024"/>
      <c r="AA15" s="1024"/>
      <c r="AB15" s="1024"/>
      <c r="AC15" s="1024"/>
      <c r="AD15" s="1024"/>
      <c r="AE15" s="1025"/>
      <c r="AF15" s="1020"/>
      <c r="AG15" s="1021"/>
      <c r="AH15" s="1021"/>
      <c r="AI15" s="1021"/>
      <c r="AJ15" s="1022"/>
      <c r="AK15" s="1065"/>
      <c r="AL15" s="1066"/>
      <c r="AM15" s="1066"/>
      <c r="AN15" s="1066"/>
      <c r="AO15" s="1066"/>
      <c r="AP15" s="1066"/>
      <c r="AQ15" s="1066"/>
      <c r="AR15" s="1066"/>
      <c r="AS15" s="1066"/>
      <c r="AT15" s="1066"/>
      <c r="AU15" s="1067"/>
      <c r="AV15" s="1067"/>
      <c r="AW15" s="1067"/>
      <c r="AX15" s="1067"/>
      <c r="AY15" s="1068"/>
      <c r="AZ15" s="218"/>
      <c r="BA15" s="218"/>
      <c r="BB15" s="218"/>
      <c r="BC15" s="218"/>
      <c r="BD15" s="218"/>
      <c r="BE15" s="219"/>
      <c r="BF15" s="219"/>
      <c r="BG15" s="219"/>
      <c r="BH15" s="219"/>
      <c r="BI15" s="219"/>
      <c r="BJ15" s="219"/>
      <c r="BK15" s="219"/>
      <c r="BL15" s="219"/>
      <c r="BM15" s="219"/>
      <c r="BN15" s="219"/>
      <c r="BO15" s="219"/>
      <c r="BP15" s="219"/>
      <c r="BQ15" s="224">
        <v>9</v>
      </c>
      <c r="BR15" s="225"/>
      <c r="BS15" s="977"/>
      <c r="BT15" s="978"/>
      <c r="BU15" s="978"/>
      <c r="BV15" s="978"/>
      <c r="BW15" s="978"/>
      <c r="BX15" s="978"/>
      <c r="BY15" s="978"/>
      <c r="BZ15" s="978"/>
      <c r="CA15" s="978"/>
      <c r="CB15" s="978"/>
      <c r="CC15" s="978"/>
      <c r="CD15" s="978"/>
      <c r="CE15" s="978"/>
      <c r="CF15" s="978"/>
      <c r="CG15" s="999"/>
      <c r="CH15" s="974"/>
      <c r="CI15" s="975"/>
      <c r="CJ15" s="975"/>
      <c r="CK15" s="975"/>
      <c r="CL15" s="976"/>
      <c r="CM15" s="974"/>
      <c r="CN15" s="975"/>
      <c r="CO15" s="975"/>
      <c r="CP15" s="975"/>
      <c r="CQ15" s="976"/>
      <c r="CR15" s="974"/>
      <c r="CS15" s="975"/>
      <c r="CT15" s="975"/>
      <c r="CU15" s="975"/>
      <c r="CV15" s="976"/>
      <c r="CW15" s="974"/>
      <c r="CX15" s="975"/>
      <c r="CY15" s="975"/>
      <c r="CZ15" s="975"/>
      <c r="DA15" s="976"/>
      <c r="DB15" s="974"/>
      <c r="DC15" s="975"/>
      <c r="DD15" s="975"/>
      <c r="DE15" s="975"/>
      <c r="DF15" s="976"/>
      <c r="DG15" s="974"/>
      <c r="DH15" s="975"/>
      <c r="DI15" s="975"/>
      <c r="DJ15" s="975"/>
      <c r="DK15" s="976"/>
      <c r="DL15" s="974"/>
      <c r="DM15" s="975"/>
      <c r="DN15" s="975"/>
      <c r="DO15" s="975"/>
      <c r="DP15" s="976"/>
      <c r="DQ15" s="974"/>
      <c r="DR15" s="975"/>
      <c r="DS15" s="975"/>
      <c r="DT15" s="975"/>
      <c r="DU15" s="976"/>
      <c r="DV15" s="977"/>
      <c r="DW15" s="978"/>
      <c r="DX15" s="978"/>
      <c r="DY15" s="978"/>
      <c r="DZ15" s="979"/>
      <c r="EA15" s="220"/>
    </row>
    <row r="16" spans="1:131" s="221" customFormat="1" ht="26.25" customHeight="1" x14ac:dyDescent="0.15">
      <c r="A16" s="224">
        <v>10</v>
      </c>
      <c r="B16" s="1015"/>
      <c r="C16" s="1016"/>
      <c r="D16" s="1016"/>
      <c r="E16" s="1016"/>
      <c r="F16" s="1016"/>
      <c r="G16" s="1016"/>
      <c r="H16" s="1016"/>
      <c r="I16" s="1016"/>
      <c r="J16" s="1016"/>
      <c r="K16" s="1016"/>
      <c r="L16" s="1016"/>
      <c r="M16" s="1016"/>
      <c r="N16" s="1016"/>
      <c r="O16" s="1016"/>
      <c r="P16" s="1017"/>
      <c r="Q16" s="1023"/>
      <c r="R16" s="1024"/>
      <c r="S16" s="1024"/>
      <c r="T16" s="1024"/>
      <c r="U16" s="1024"/>
      <c r="V16" s="1024"/>
      <c r="W16" s="1024"/>
      <c r="X16" s="1024"/>
      <c r="Y16" s="1024"/>
      <c r="Z16" s="1024"/>
      <c r="AA16" s="1024"/>
      <c r="AB16" s="1024"/>
      <c r="AC16" s="1024"/>
      <c r="AD16" s="1024"/>
      <c r="AE16" s="1025"/>
      <c r="AF16" s="1020"/>
      <c r="AG16" s="1021"/>
      <c r="AH16" s="1021"/>
      <c r="AI16" s="1021"/>
      <c r="AJ16" s="1022"/>
      <c r="AK16" s="1065"/>
      <c r="AL16" s="1066"/>
      <c r="AM16" s="1066"/>
      <c r="AN16" s="1066"/>
      <c r="AO16" s="1066"/>
      <c r="AP16" s="1066"/>
      <c r="AQ16" s="1066"/>
      <c r="AR16" s="1066"/>
      <c r="AS16" s="1066"/>
      <c r="AT16" s="1066"/>
      <c r="AU16" s="1067"/>
      <c r="AV16" s="1067"/>
      <c r="AW16" s="1067"/>
      <c r="AX16" s="1067"/>
      <c r="AY16" s="1068"/>
      <c r="AZ16" s="218"/>
      <c r="BA16" s="218"/>
      <c r="BB16" s="218"/>
      <c r="BC16" s="218"/>
      <c r="BD16" s="218"/>
      <c r="BE16" s="219"/>
      <c r="BF16" s="219"/>
      <c r="BG16" s="219"/>
      <c r="BH16" s="219"/>
      <c r="BI16" s="219"/>
      <c r="BJ16" s="219"/>
      <c r="BK16" s="219"/>
      <c r="BL16" s="219"/>
      <c r="BM16" s="219"/>
      <c r="BN16" s="219"/>
      <c r="BO16" s="219"/>
      <c r="BP16" s="219"/>
      <c r="BQ16" s="224">
        <v>10</v>
      </c>
      <c r="BR16" s="225"/>
      <c r="BS16" s="977"/>
      <c r="BT16" s="978"/>
      <c r="BU16" s="978"/>
      <c r="BV16" s="978"/>
      <c r="BW16" s="978"/>
      <c r="BX16" s="978"/>
      <c r="BY16" s="978"/>
      <c r="BZ16" s="978"/>
      <c r="CA16" s="978"/>
      <c r="CB16" s="978"/>
      <c r="CC16" s="978"/>
      <c r="CD16" s="978"/>
      <c r="CE16" s="978"/>
      <c r="CF16" s="978"/>
      <c r="CG16" s="999"/>
      <c r="CH16" s="974"/>
      <c r="CI16" s="975"/>
      <c r="CJ16" s="975"/>
      <c r="CK16" s="975"/>
      <c r="CL16" s="976"/>
      <c r="CM16" s="974"/>
      <c r="CN16" s="975"/>
      <c r="CO16" s="975"/>
      <c r="CP16" s="975"/>
      <c r="CQ16" s="976"/>
      <c r="CR16" s="974"/>
      <c r="CS16" s="975"/>
      <c r="CT16" s="975"/>
      <c r="CU16" s="975"/>
      <c r="CV16" s="976"/>
      <c r="CW16" s="974"/>
      <c r="CX16" s="975"/>
      <c r="CY16" s="975"/>
      <c r="CZ16" s="975"/>
      <c r="DA16" s="976"/>
      <c r="DB16" s="974"/>
      <c r="DC16" s="975"/>
      <c r="DD16" s="975"/>
      <c r="DE16" s="975"/>
      <c r="DF16" s="976"/>
      <c r="DG16" s="974"/>
      <c r="DH16" s="975"/>
      <c r="DI16" s="975"/>
      <c r="DJ16" s="975"/>
      <c r="DK16" s="976"/>
      <c r="DL16" s="974"/>
      <c r="DM16" s="975"/>
      <c r="DN16" s="975"/>
      <c r="DO16" s="975"/>
      <c r="DP16" s="976"/>
      <c r="DQ16" s="974"/>
      <c r="DR16" s="975"/>
      <c r="DS16" s="975"/>
      <c r="DT16" s="975"/>
      <c r="DU16" s="976"/>
      <c r="DV16" s="977"/>
      <c r="DW16" s="978"/>
      <c r="DX16" s="978"/>
      <c r="DY16" s="978"/>
      <c r="DZ16" s="979"/>
      <c r="EA16" s="220"/>
    </row>
    <row r="17" spans="1:131" s="221" customFormat="1" ht="26.25" customHeight="1" x14ac:dyDescent="0.15">
      <c r="A17" s="224">
        <v>11</v>
      </c>
      <c r="B17" s="1015"/>
      <c r="C17" s="1016"/>
      <c r="D17" s="1016"/>
      <c r="E17" s="1016"/>
      <c r="F17" s="1016"/>
      <c r="G17" s="1016"/>
      <c r="H17" s="1016"/>
      <c r="I17" s="1016"/>
      <c r="J17" s="1016"/>
      <c r="K17" s="1016"/>
      <c r="L17" s="1016"/>
      <c r="M17" s="1016"/>
      <c r="N17" s="1016"/>
      <c r="O17" s="1016"/>
      <c r="P17" s="1017"/>
      <c r="Q17" s="1023"/>
      <c r="R17" s="1024"/>
      <c r="S17" s="1024"/>
      <c r="T17" s="1024"/>
      <c r="U17" s="1024"/>
      <c r="V17" s="1024"/>
      <c r="W17" s="1024"/>
      <c r="X17" s="1024"/>
      <c r="Y17" s="1024"/>
      <c r="Z17" s="1024"/>
      <c r="AA17" s="1024"/>
      <c r="AB17" s="1024"/>
      <c r="AC17" s="1024"/>
      <c r="AD17" s="1024"/>
      <c r="AE17" s="1025"/>
      <c r="AF17" s="1020"/>
      <c r="AG17" s="1021"/>
      <c r="AH17" s="1021"/>
      <c r="AI17" s="1021"/>
      <c r="AJ17" s="1022"/>
      <c r="AK17" s="1065"/>
      <c r="AL17" s="1066"/>
      <c r="AM17" s="1066"/>
      <c r="AN17" s="1066"/>
      <c r="AO17" s="1066"/>
      <c r="AP17" s="1066"/>
      <c r="AQ17" s="1066"/>
      <c r="AR17" s="1066"/>
      <c r="AS17" s="1066"/>
      <c r="AT17" s="1066"/>
      <c r="AU17" s="1067"/>
      <c r="AV17" s="1067"/>
      <c r="AW17" s="1067"/>
      <c r="AX17" s="1067"/>
      <c r="AY17" s="1068"/>
      <c r="AZ17" s="218"/>
      <c r="BA17" s="218"/>
      <c r="BB17" s="218"/>
      <c r="BC17" s="218"/>
      <c r="BD17" s="218"/>
      <c r="BE17" s="219"/>
      <c r="BF17" s="219"/>
      <c r="BG17" s="219"/>
      <c r="BH17" s="219"/>
      <c r="BI17" s="219"/>
      <c r="BJ17" s="219"/>
      <c r="BK17" s="219"/>
      <c r="BL17" s="219"/>
      <c r="BM17" s="219"/>
      <c r="BN17" s="219"/>
      <c r="BO17" s="219"/>
      <c r="BP17" s="219"/>
      <c r="BQ17" s="224">
        <v>11</v>
      </c>
      <c r="BR17" s="225"/>
      <c r="BS17" s="977"/>
      <c r="BT17" s="978"/>
      <c r="BU17" s="978"/>
      <c r="BV17" s="978"/>
      <c r="BW17" s="978"/>
      <c r="BX17" s="978"/>
      <c r="BY17" s="978"/>
      <c r="BZ17" s="978"/>
      <c r="CA17" s="978"/>
      <c r="CB17" s="978"/>
      <c r="CC17" s="978"/>
      <c r="CD17" s="978"/>
      <c r="CE17" s="978"/>
      <c r="CF17" s="978"/>
      <c r="CG17" s="999"/>
      <c r="CH17" s="974"/>
      <c r="CI17" s="975"/>
      <c r="CJ17" s="975"/>
      <c r="CK17" s="975"/>
      <c r="CL17" s="976"/>
      <c r="CM17" s="974"/>
      <c r="CN17" s="975"/>
      <c r="CO17" s="975"/>
      <c r="CP17" s="975"/>
      <c r="CQ17" s="976"/>
      <c r="CR17" s="974"/>
      <c r="CS17" s="975"/>
      <c r="CT17" s="975"/>
      <c r="CU17" s="975"/>
      <c r="CV17" s="976"/>
      <c r="CW17" s="974"/>
      <c r="CX17" s="975"/>
      <c r="CY17" s="975"/>
      <c r="CZ17" s="975"/>
      <c r="DA17" s="976"/>
      <c r="DB17" s="974"/>
      <c r="DC17" s="975"/>
      <c r="DD17" s="975"/>
      <c r="DE17" s="975"/>
      <c r="DF17" s="976"/>
      <c r="DG17" s="974"/>
      <c r="DH17" s="975"/>
      <c r="DI17" s="975"/>
      <c r="DJ17" s="975"/>
      <c r="DK17" s="976"/>
      <c r="DL17" s="974"/>
      <c r="DM17" s="975"/>
      <c r="DN17" s="975"/>
      <c r="DO17" s="975"/>
      <c r="DP17" s="976"/>
      <c r="DQ17" s="974"/>
      <c r="DR17" s="975"/>
      <c r="DS17" s="975"/>
      <c r="DT17" s="975"/>
      <c r="DU17" s="976"/>
      <c r="DV17" s="977"/>
      <c r="DW17" s="978"/>
      <c r="DX17" s="978"/>
      <c r="DY17" s="978"/>
      <c r="DZ17" s="979"/>
      <c r="EA17" s="220"/>
    </row>
    <row r="18" spans="1:131" s="221" customFormat="1" ht="26.25" customHeight="1" x14ac:dyDescent="0.15">
      <c r="A18" s="224">
        <v>12</v>
      </c>
      <c r="B18" s="1015"/>
      <c r="C18" s="1016"/>
      <c r="D18" s="1016"/>
      <c r="E18" s="1016"/>
      <c r="F18" s="1016"/>
      <c r="G18" s="1016"/>
      <c r="H18" s="1016"/>
      <c r="I18" s="1016"/>
      <c r="J18" s="1016"/>
      <c r="K18" s="1016"/>
      <c r="L18" s="1016"/>
      <c r="M18" s="1016"/>
      <c r="N18" s="1016"/>
      <c r="O18" s="1016"/>
      <c r="P18" s="1017"/>
      <c r="Q18" s="1023"/>
      <c r="R18" s="1024"/>
      <c r="S18" s="1024"/>
      <c r="T18" s="1024"/>
      <c r="U18" s="1024"/>
      <c r="V18" s="1024"/>
      <c r="W18" s="1024"/>
      <c r="X18" s="1024"/>
      <c r="Y18" s="1024"/>
      <c r="Z18" s="1024"/>
      <c r="AA18" s="1024"/>
      <c r="AB18" s="1024"/>
      <c r="AC18" s="1024"/>
      <c r="AD18" s="1024"/>
      <c r="AE18" s="1025"/>
      <c r="AF18" s="1020"/>
      <c r="AG18" s="1021"/>
      <c r="AH18" s="1021"/>
      <c r="AI18" s="1021"/>
      <c r="AJ18" s="1022"/>
      <c r="AK18" s="1065"/>
      <c r="AL18" s="1066"/>
      <c r="AM18" s="1066"/>
      <c r="AN18" s="1066"/>
      <c r="AO18" s="1066"/>
      <c r="AP18" s="1066"/>
      <c r="AQ18" s="1066"/>
      <c r="AR18" s="1066"/>
      <c r="AS18" s="1066"/>
      <c r="AT18" s="1066"/>
      <c r="AU18" s="1067"/>
      <c r="AV18" s="1067"/>
      <c r="AW18" s="1067"/>
      <c r="AX18" s="1067"/>
      <c r="AY18" s="1068"/>
      <c r="AZ18" s="218"/>
      <c r="BA18" s="218"/>
      <c r="BB18" s="218"/>
      <c r="BC18" s="218"/>
      <c r="BD18" s="218"/>
      <c r="BE18" s="219"/>
      <c r="BF18" s="219"/>
      <c r="BG18" s="219"/>
      <c r="BH18" s="219"/>
      <c r="BI18" s="219"/>
      <c r="BJ18" s="219"/>
      <c r="BK18" s="219"/>
      <c r="BL18" s="219"/>
      <c r="BM18" s="219"/>
      <c r="BN18" s="219"/>
      <c r="BO18" s="219"/>
      <c r="BP18" s="219"/>
      <c r="BQ18" s="224">
        <v>12</v>
      </c>
      <c r="BR18" s="225"/>
      <c r="BS18" s="977"/>
      <c r="BT18" s="978"/>
      <c r="BU18" s="978"/>
      <c r="BV18" s="978"/>
      <c r="BW18" s="978"/>
      <c r="BX18" s="978"/>
      <c r="BY18" s="978"/>
      <c r="BZ18" s="978"/>
      <c r="CA18" s="978"/>
      <c r="CB18" s="978"/>
      <c r="CC18" s="978"/>
      <c r="CD18" s="978"/>
      <c r="CE18" s="978"/>
      <c r="CF18" s="978"/>
      <c r="CG18" s="999"/>
      <c r="CH18" s="974"/>
      <c r="CI18" s="975"/>
      <c r="CJ18" s="975"/>
      <c r="CK18" s="975"/>
      <c r="CL18" s="976"/>
      <c r="CM18" s="974"/>
      <c r="CN18" s="975"/>
      <c r="CO18" s="975"/>
      <c r="CP18" s="975"/>
      <c r="CQ18" s="976"/>
      <c r="CR18" s="974"/>
      <c r="CS18" s="975"/>
      <c r="CT18" s="975"/>
      <c r="CU18" s="975"/>
      <c r="CV18" s="976"/>
      <c r="CW18" s="974"/>
      <c r="CX18" s="975"/>
      <c r="CY18" s="975"/>
      <c r="CZ18" s="975"/>
      <c r="DA18" s="976"/>
      <c r="DB18" s="974"/>
      <c r="DC18" s="975"/>
      <c r="DD18" s="975"/>
      <c r="DE18" s="975"/>
      <c r="DF18" s="976"/>
      <c r="DG18" s="974"/>
      <c r="DH18" s="975"/>
      <c r="DI18" s="975"/>
      <c r="DJ18" s="975"/>
      <c r="DK18" s="976"/>
      <c r="DL18" s="974"/>
      <c r="DM18" s="975"/>
      <c r="DN18" s="975"/>
      <c r="DO18" s="975"/>
      <c r="DP18" s="976"/>
      <c r="DQ18" s="974"/>
      <c r="DR18" s="975"/>
      <c r="DS18" s="975"/>
      <c r="DT18" s="975"/>
      <c r="DU18" s="976"/>
      <c r="DV18" s="977"/>
      <c r="DW18" s="978"/>
      <c r="DX18" s="978"/>
      <c r="DY18" s="978"/>
      <c r="DZ18" s="979"/>
      <c r="EA18" s="220"/>
    </row>
    <row r="19" spans="1:131" s="221" customFormat="1" ht="26.25" customHeight="1" x14ac:dyDescent="0.15">
      <c r="A19" s="224">
        <v>13</v>
      </c>
      <c r="B19" s="1015"/>
      <c r="C19" s="1016"/>
      <c r="D19" s="1016"/>
      <c r="E19" s="1016"/>
      <c r="F19" s="1016"/>
      <c r="G19" s="1016"/>
      <c r="H19" s="1016"/>
      <c r="I19" s="1016"/>
      <c r="J19" s="1016"/>
      <c r="K19" s="1016"/>
      <c r="L19" s="1016"/>
      <c r="M19" s="1016"/>
      <c r="N19" s="1016"/>
      <c r="O19" s="1016"/>
      <c r="P19" s="1017"/>
      <c r="Q19" s="1023"/>
      <c r="R19" s="1024"/>
      <c r="S19" s="1024"/>
      <c r="T19" s="1024"/>
      <c r="U19" s="1024"/>
      <c r="V19" s="1024"/>
      <c r="W19" s="1024"/>
      <c r="X19" s="1024"/>
      <c r="Y19" s="1024"/>
      <c r="Z19" s="1024"/>
      <c r="AA19" s="1024"/>
      <c r="AB19" s="1024"/>
      <c r="AC19" s="1024"/>
      <c r="AD19" s="1024"/>
      <c r="AE19" s="1025"/>
      <c r="AF19" s="1020"/>
      <c r="AG19" s="1021"/>
      <c r="AH19" s="1021"/>
      <c r="AI19" s="1021"/>
      <c r="AJ19" s="1022"/>
      <c r="AK19" s="1065"/>
      <c r="AL19" s="1066"/>
      <c r="AM19" s="1066"/>
      <c r="AN19" s="1066"/>
      <c r="AO19" s="1066"/>
      <c r="AP19" s="1066"/>
      <c r="AQ19" s="1066"/>
      <c r="AR19" s="1066"/>
      <c r="AS19" s="1066"/>
      <c r="AT19" s="1066"/>
      <c r="AU19" s="1067"/>
      <c r="AV19" s="1067"/>
      <c r="AW19" s="1067"/>
      <c r="AX19" s="1067"/>
      <c r="AY19" s="1068"/>
      <c r="AZ19" s="218"/>
      <c r="BA19" s="218"/>
      <c r="BB19" s="218"/>
      <c r="BC19" s="218"/>
      <c r="BD19" s="218"/>
      <c r="BE19" s="219"/>
      <c r="BF19" s="219"/>
      <c r="BG19" s="219"/>
      <c r="BH19" s="219"/>
      <c r="BI19" s="219"/>
      <c r="BJ19" s="219"/>
      <c r="BK19" s="219"/>
      <c r="BL19" s="219"/>
      <c r="BM19" s="219"/>
      <c r="BN19" s="219"/>
      <c r="BO19" s="219"/>
      <c r="BP19" s="219"/>
      <c r="BQ19" s="224">
        <v>13</v>
      </c>
      <c r="BR19" s="225"/>
      <c r="BS19" s="977"/>
      <c r="BT19" s="978"/>
      <c r="BU19" s="978"/>
      <c r="BV19" s="978"/>
      <c r="BW19" s="978"/>
      <c r="BX19" s="978"/>
      <c r="BY19" s="978"/>
      <c r="BZ19" s="978"/>
      <c r="CA19" s="978"/>
      <c r="CB19" s="978"/>
      <c r="CC19" s="978"/>
      <c r="CD19" s="978"/>
      <c r="CE19" s="978"/>
      <c r="CF19" s="978"/>
      <c r="CG19" s="999"/>
      <c r="CH19" s="974"/>
      <c r="CI19" s="975"/>
      <c r="CJ19" s="975"/>
      <c r="CK19" s="975"/>
      <c r="CL19" s="976"/>
      <c r="CM19" s="974"/>
      <c r="CN19" s="975"/>
      <c r="CO19" s="975"/>
      <c r="CP19" s="975"/>
      <c r="CQ19" s="976"/>
      <c r="CR19" s="974"/>
      <c r="CS19" s="975"/>
      <c r="CT19" s="975"/>
      <c r="CU19" s="975"/>
      <c r="CV19" s="976"/>
      <c r="CW19" s="974"/>
      <c r="CX19" s="975"/>
      <c r="CY19" s="975"/>
      <c r="CZ19" s="975"/>
      <c r="DA19" s="976"/>
      <c r="DB19" s="974"/>
      <c r="DC19" s="975"/>
      <c r="DD19" s="975"/>
      <c r="DE19" s="975"/>
      <c r="DF19" s="976"/>
      <c r="DG19" s="974"/>
      <c r="DH19" s="975"/>
      <c r="DI19" s="975"/>
      <c r="DJ19" s="975"/>
      <c r="DK19" s="976"/>
      <c r="DL19" s="974"/>
      <c r="DM19" s="975"/>
      <c r="DN19" s="975"/>
      <c r="DO19" s="975"/>
      <c r="DP19" s="976"/>
      <c r="DQ19" s="974"/>
      <c r="DR19" s="975"/>
      <c r="DS19" s="975"/>
      <c r="DT19" s="975"/>
      <c r="DU19" s="976"/>
      <c r="DV19" s="977"/>
      <c r="DW19" s="978"/>
      <c r="DX19" s="978"/>
      <c r="DY19" s="978"/>
      <c r="DZ19" s="979"/>
      <c r="EA19" s="220"/>
    </row>
    <row r="20" spans="1:131" s="221" customFormat="1" ht="26.25" customHeight="1" x14ac:dyDescent="0.15">
      <c r="A20" s="224">
        <v>14</v>
      </c>
      <c r="B20" s="1015"/>
      <c r="C20" s="1016"/>
      <c r="D20" s="1016"/>
      <c r="E20" s="1016"/>
      <c r="F20" s="1016"/>
      <c r="G20" s="1016"/>
      <c r="H20" s="1016"/>
      <c r="I20" s="1016"/>
      <c r="J20" s="1016"/>
      <c r="K20" s="1016"/>
      <c r="L20" s="1016"/>
      <c r="M20" s="1016"/>
      <c r="N20" s="1016"/>
      <c r="O20" s="1016"/>
      <c r="P20" s="1017"/>
      <c r="Q20" s="1023"/>
      <c r="R20" s="1024"/>
      <c r="S20" s="1024"/>
      <c r="T20" s="1024"/>
      <c r="U20" s="1024"/>
      <c r="V20" s="1024"/>
      <c r="W20" s="1024"/>
      <c r="X20" s="1024"/>
      <c r="Y20" s="1024"/>
      <c r="Z20" s="1024"/>
      <c r="AA20" s="1024"/>
      <c r="AB20" s="1024"/>
      <c r="AC20" s="1024"/>
      <c r="AD20" s="1024"/>
      <c r="AE20" s="1025"/>
      <c r="AF20" s="1020"/>
      <c r="AG20" s="1021"/>
      <c r="AH20" s="1021"/>
      <c r="AI20" s="1021"/>
      <c r="AJ20" s="1022"/>
      <c r="AK20" s="1065"/>
      <c r="AL20" s="1066"/>
      <c r="AM20" s="1066"/>
      <c r="AN20" s="1066"/>
      <c r="AO20" s="1066"/>
      <c r="AP20" s="1066"/>
      <c r="AQ20" s="1066"/>
      <c r="AR20" s="1066"/>
      <c r="AS20" s="1066"/>
      <c r="AT20" s="1066"/>
      <c r="AU20" s="1067"/>
      <c r="AV20" s="1067"/>
      <c r="AW20" s="1067"/>
      <c r="AX20" s="1067"/>
      <c r="AY20" s="1068"/>
      <c r="AZ20" s="218"/>
      <c r="BA20" s="218"/>
      <c r="BB20" s="218"/>
      <c r="BC20" s="218"/>
      <c r="BD20" s="218"/>
      <c r="BE20" s="219"/>
      <c r="BF20" s="219"/>
      <c r="BG20" s="219"/>
      <c r="BH20" s="219"/>
      <c r="BI20" s="219"/>
      <c r="BJ20" s="219"/>
      <c r="BK20" s="219"/>
      <c r="BL20" s="219"/>
      <c r="BM20" s="219"/>
      <c r="BN20" s="219"/>
      <c r="BO20" s="219"/>
      <c r="BP20" s="219"/>
      <c r="BQ20" s="224">
        <v>14</v>
      </c>
      <c r="BR20" s="225"/>
      <c r="BS20" s="977"/>
      <c r="BT20" s="978"/>
      <c r="BU20" s="978"/>
      <c r="BV20" s="978"/>
      <c r="BW20" s="978"/>
      <c r="BX20" s="978"/>
      <c r="BY20" s="978"/>
      <c r="BZ20" s="978"/>
      <c r="CA20" s="978"/>
      <c r="CB20" s="978"/>
      <c r="CC20" s="978"/>
      <c r="CD20" s="978"/>
      <c r="CE20" s="978"/>
      <c r="CF20" s="978"/>
      <c r="CG20" s="999"/>
      <c r="CH20" s="974"/>
      <c r="CI20" s="975"/>
      <c r="CJ20" s="975"/>
      <c r="CK20" s="975"/>
      <c r="CL20" s="976"/>
      <c r="CM20" s="974"/>
      <c r="CN20" s="975"/>
      <c r="CO20" s="975"/>
      <c r="CP20" s="975"/>
      <c r="CQ20" s="976"/>
      <c r="CR20" s="974"/>
      <c r="CS20" s="975"/>
      <c r="CT20" s="975"/>
      <c r="CU20" s="975"/>
      <c r="CV20" s="976"/>
      <c r="CW20" s="974"/>
      <c r="CX20" s="975"/>
      <c r="CY20" s="975"/>
      <c r="CZ20" s="975"/>
      <c r="DA20" s="976"/>
      <c r="DB20" s="974"/>
      <c r="DC20" s="975"/>
      <c r="DD20" s="975"/>
      <c r="DE20" s="975"/>
      <c r="DF20" s="976"/>
      <c r="DG20" s="974"/>
      <c r="DH20" s="975"/>
      <c r="DI20" s="975"/>
      <c r="DJ20" s="975"/>
      <c r="DK20" s="976"/>
      <c r="DL20" s="974"/>
      <c r="DM20" s="975"/>
      <c r="DN20" s="975"/>
      <c r="DO20" s="975"/>
      <c r="DP20" s="976"/>
      <c r="DQ20" s="974"/>
      <c r="DR20" s="975"/>
      <c r="DS20" s="975"/>
      <c r="DT20" s="975"/>
      <c r="DU20" s="976"/>
      <c r="DV20" s="977"/>
      <c r="DW20" s="978"/>
      <c r="DX20" s="978"/>
      <c r="DY20" s="978"/>
      <c r="DZ20" s="979"/>
      <c r="EA20" s="220"/>
    </row>
    <row r="21" spans="1:131" s="221" customFormat="1" ht="26.25" customHeight="1" thickBot="1" x14ac:dyDescent="0.2">
      <c r="A21" s="224">
        <v>15</v>
      </c>
      <c r="B21" s="1015"/>
      <c r="C21" s="1016"/>
      <c r="D21" s="1016"/>
      <c r="E21" s="1016"/>
      <c r="F21" s="1016"/>
      <c r="G21" s="1016"/>
      <c r="H21" s="1016"/>
      <c r="I21" s="1016"/>
      <c r="J21" s="1016"/>
      <c r="K21" s="1016"/>
      <c r="L21" s="1016"/>
      <c r="M21" s="1016"/>
      <c r="N21" s="1016"/>
      <c r="O21" s="1016"/>
      <c r="P21" s="1017"/>
      <c r="Q21" s="1023"/>
      <c r="R21" s="1024"/>
      <c r="S21" s="1024"/>
      <c r="T21" s="1024"/>
      <c r="U21" s="1024"/>
      <c r="V21" s="1024"/>
      <c r="W21" s="1024"/>
      <c r="X21" s="1024"/>
      <c r="Y21" s="1024"/>
      <c r="Z21" s="1024"/>
      <c r="AA21" s="1024"/>
      <c r="AB21" s="1024"/>
      <c r="AC21" s="1024"/>
      <c r="AD21" s="1024"/>
      <c r="AE21" s="1025"/>
      <c r="AF21" s="1020"/>
      <c r="AG21" s="1021"/>
      <c r="AH21" s="1021"/>
      <c r="AI21" s="1021"/>
      <c r="AJ21" s="1022"/>
      <c r="AK21" s="1065"/>
      <c r="AL21" s="1066"/>
      <c r="AM21" s="1066"/>
      <c r="AN21" s="1066"/>
      <c r="AO21" s="1066"/>
      <c r="AP21" s="1066"/>
      <c r="AQ21" s="1066"/>
      <c r="AR21" s="1066"/>
      <c r="AS21" s="1066"/>
      <c r="AT21" s="1066"/>
      <c r="AU21" s="1067"/>
      <c r="AV21" s="1067"/>
      <c r="AW21" s="1067"/>
      <c r="AX21" s="1067"/>
      <c r="AY21" s="1068"/>
      <c r="AZ21" s="218"/>
      <c r="BA21" s="218"/>
      <c r="BB21" s="218"/>
      <c r="BC21" s="218"/>
      <c r="BD21" s="218"/>
      <c r="BE21" s="219"/>
      <c r="BF21" s="219"/>
      <c r="BG21" s="219"/>
      <c r="BH21" s="219"/>
      <c r="BI21" s="219"/>
      <c r="BJ21" s="219"/>
      <c r="BK21" s="219"/>
      <c r="BL21" s="219"/>
      <c r="BM21" s="219"/>
      <c r="BN21" s="219"/>
      <c r="BO21" s="219"/>
      <c r="BP21" s="219"/>
      <c r="BQ21" s="224">
        <v>15</v>
      </c>
      <c r="BR21" s="225"/>
      <c r="BS21" s="977"/>
      <c r="BT21" s="978"/>
      <c r="BU21" s="978"/>
      <c r="BV21" s="978"/>
      <c r="BW21" s="978"/>
      <c r="BX21" s="978"/>
      <c r="BY21" s="978"/>
      <c r="BZ21" s="978"/>
      <c r="CA21" s="978"/>
      <c r="CB21" s="978"/>
      <c r="CC21" s="978"/>
      <c r="CD21" s="978"/>
      <c r="CE21" s="978"/>
      <c r="CF21" s="978"/>
      <c r="CG21" s="999"/>
      <c r="CH21" s="974"/>
      <c r="CI21" s="975"/>
      <c r="CJ21" s="975"/>
      <c r="CK21" s="975"/>
      <c r="CL21" s="976"/>
      <c r="CM21" s="974"/>
      <c r="CN21" s="975"/>
      <c r="CO21" s="975"/>
      <c r="CP21" s="975"/>
      <c r="CQ21" s="976"/>
      <c r="CR21" s="974"/>
      <c r="CS21" s="975"/>
      <c r="CT21" s="975"/>
      <c r="CU21" s="975"/>
      <c r="CV21" s="976"/>
      <c r="CW21" s="974"/>
      <c r="CX21" s="975"/>
      <c r="CY21" s="975"/>
      <c r="CZ21" s="975"/>
      <c r="DA21" s="976"/>
      <c r="DB21" s="974"/>
      <c r="DC21" s="975"/>
      <c r="DD21" s="975"/>
      <c r="DE21" s="975"/>
      <c r="DF21" s="976"/>
      <c r="DG21" s="974"/>
      <c r="DH21" s="975"/>
      <c r="DI21" s="975"/>
      <c r="DJ21" s="975"/>
      <c r="DK21" s="976"/>
      <c r="DL21" s="974"/>
      <c r="DM21" s="975"/>
      <c r="DN21" s="975"/>
      <c r="DO21" s="975"/>
      <c r="DP21" s="976"/>
      <c r="DQ21" s="974"/>
      <c r="DR21" s="975"/>
      <c r="DS21" s="975"/>
      <c r="DT21" s="975"/>
      <c r="DU21" s="976"/>
      <c r="DV21" s="977"/>
      <c r="DW21" s="978"/>
      <c r="DX21" s="978"/>
      <c r="DY21" s="978"/>
      <c r="DZ21" s="979"/>
      <c r="EA21" s="220"/>
    </row>
    <row r="22" spans="1:131" s="221" customFormat="1" ht="26.25" customHeight="1" x14ac:dyDescent="0.15">
      <c r="A22" s="224">
        <v>16</v>
      </c>
      <c r="B22" s="1015"/>
      <c r="C22" s="1016"/>
      <c r="D22" s="1016"/>
      <c r="E22" s="1016"/>
      <c r="F22" s="1016"/>
      <c r="G22" s="1016"/>
      <c r="H22" s="1016"/>
      <c r="I22" s="1016"/>
      <c r="J22" s="1016"/>
      <c r="K22" s="1016"/>
      <c r="L22" s="1016"/>
      <c r="M22" s="1016"/>
      <c r="N22" s="1016"/>
      <c r="O22" s="1016"/>
      <c r="P22" s="1017"/>
      <c r="Q22" s="1058"/>
      <c r="R22" s="1059"/>
      <c r="S22" s="1059"/>
      <c r="T22" s="1059"/>
      <c r="U22" s="1059"/>
      <c r="V22" s="1059"/>
      <c r="W22" s="1059"/>
      <c r="X22" s="1059"/>
      <c r="Y22" s="1059"/>
      <c r="Z22" s="1059"/>
      <c r="AA22" s="1059"/>
      <c r="AB22" s="1059"/>
      <c r="AC22" s="1059"/>
      <c r="AD22" s="1059"/>
      <c r="AE22" s="1060"/>
      <c r="AF22" s="1020"/>
      <c r="AG22" s="1021"/>
      <c r="AH22" s="1021"/>
      <c r="AI22" s="1021"/>
      <c r="AJ22" s="1022"/>
      <c r="AK22" s="1061"/>
      <c r="AL22" s="1062"/>
      <c r="AM22" s="1062"/>
      <c r="AN22" s="1062"/>
      <c r="AO22" s="1062"/>
      <c r="AP22" s="1062"/>
      <c r="AQ22" s="1062"/>
      <c r="AR22" s="1062"/>
      <c r="AS22" s="1062"/>
      <c r="AT22" s="1062"/>
      <c r="AU22" s="1063"/>
      <c r="AV22" s="1063"/>
      <c r="AW22" s="1063"/>
      <c r="AX22" s="1063"/>
      <c r="AY22" s="1064"/>
      <c r="AZ22" s="1013" t="s">
        <v>388</v>
      </c>
      <c r="BA22" s="1013"/>
      <c r="BB22" s="1013"/>
      <c r="BC22" s="1013"/>
      <c r="BD22" s="1014"/>
      <c r="BE22" s="219"/>
      <c r="BF22" s="219"/>
      <c r="BG22" s="219"/>
      <c r="BH22" s="219"/>
      <c r="BI22" s="219"/>
      <c r="BJ22" s="219"/>
      <c r="BK22" s="219"/>
      <c r="BL22" s="219"/>
      <c r="BM22" s="219"/>
      <c r="BN22" s="219"/>
      <c r="BO22" s="219"/>
      <c r="BP22" s="219"/>
      <c r="BQ22" s="224">
        <v>16</v>
      </c>
      <c r="BR22" s="225"/>
      <c r="BS22" s="977"/>
      <c r="BT22" s="978"/>
      <c r="BU22" s="978"/>
      <c r="BV22" s="978"/>
      <c r="BW22" s="978"/>
      <c r="BX22" s="978"/>
      <c r="BY22" s="978"/>
      <c r="BZ22" s="978"/>
      <c r="CA22" s="978"/>
      <c r="CB22" s="978"/>
      <c r="CC22" s="978"/>
      <c r="CD22" s="978"/>
      <c r="CE22" s="978"/>
      <c r="CF22" s="978"/>
      <c r="CG22" s="999"/>
      <c r="CH22" s="974"/>
      <c r="CI22" s="975"/>
      <c r="CJ22" s="975"/>
      <c r="CK22" s="975"/>
      <c r="CL22" s="976"/>
      <c r="CM22" s="974"/>
      <c r="CN22" s="975"/>
      <c r="CO22" s="975"/>
      <c r="CP22" s="975"/>
      <c r="CQ22" s="976"/>
      <c r="CR22" s="974"/>
      <c r="CS22" s="975"/>
      <c r="CT22" s="975"/>
      <c r="CU22" s="975"/>
      <c r="CV22" s="976"/>
      <c r="CW22" s="974"/>
      <c r="CX22" s="975"/>
      <c r="CY22" s="975"/>
      <c r="CZ22" s="975"/>
      <c r="DA22" s="976"/>
      <c r="DB22" s="974"/>
      <c r="DC22" s="975"/>
      <c r="DD22" s="975"/>
      <c r="DE22" s="975"/>
      <c r="DF22" s="976"/>
      <c r="DG22" s="974"/>
      <c r="DH22" s="975"/>
      <c r="DI22" s="975"/>
      <c r="DJ22" s="975"/>
      <c r="DK22" s="976"/>
      <c r="DL22" s="974"/>
      <c r="DM22" s="975"/>
      <c r="DN22" s="975"/>
      <c r="DO22" s="975"/>
      <c r="DP22" s="976"/>
      <c r="DQ22" s="974"/>
      <c r="DR22" s="975"/>
      <c r="DS22" s="975"/>
      <c r="DT22" s="975"/>
      <c r="DU22" s="976"/>
      <c r="DV22" s="977"/>
      <c r="DW22" s="978"/>
      <c r="DX22" s="978"/>
      <c r="DY22" s="978"/>
      <c r="DZ22" s="979"/>
      <c r="EA22" s="220"/>
    </row>
    <row r="23" spans="1:131" s="221" customFormat="1" ht="26.25" customHeight="1" thickBot="1" x14ac:dyDescent="0.2">
      <c r="A23" s="226" t="s">
        <v>389</v>
      </c>
      <c r="B23" s="922" t="s">
        <v>390</v>
      </c>
      <c r="C23" s="923"/>
      <c r="D23" s="923"/>
      <c r="E23" s="923"/>
      <c r="F23" s="923"/>
      <c r="G23" s="923"/>
      <c r="H23" s="923"/>
      <c r="I23" s="923"/>
      <c r="J23" s="923"/>
      <c r="K23" s="923"/>
      <c r="L23" s="923"/>
      <c r="M23" s="923"/>
      <c r="N23" s="923"/>
      <c r="O23" s="923"/>
      <c r="P23" s="933"/>
      <c r="Q23" s="1052">
        <v>86865</v>
      </c>
      <c r="R23" s="1046"/>
      <c r="S23" s="1046"/>
      <c r="T23" s="1046"/>
      <c r="U23" s="1046"/>
      <c r="V23" s="1046">
        <v>82958</v>
      </c>
      <c r="W23" s="1046"/>
      <c r="X23" s="1046"/>
      <c r="Y23" s="1046"/>
      <c r="Z23" s="1046"/>
      <c r="AA23" s="1046">
        <v>3907</v>
      </c>
      <c r="AB23" s="1046"/>
      <c r="AC23" s="1046"/>
      <c r="AD23" s="1046"/>
      <c r="AE23" s="1053"/>
      <c r="AF23" s="1054">
        <v>3142</v>
      </c>
      <c r="AG23" s="1046"/>
      <c r="AH23" s="1046"/>
      <c r="AI23" s="1046"/>
      <c r="AJ23" s="1055"/>
      <c r="AK23" s="1056"/>
      <c r="AL23" s="1057"/>
      <c r="AM23" s="1057"/>
      <c r="AN23" s="1057"/>
      <c r="AO23" s="1057"/>
      <c r="AP23" s="1046">
        <v>60940</v>
      </c>
      <c r="AQ23" s="1046"/>
      <c r="AR23" s="1046"/>
      <c r="AS23" s="1046"/>
      <c r="AT23" s="1046"/>
      <c r="AU23" s="1047"/>
      <c r="AV23" s="1047"/>
      <c r="AW23" s="1047"/>
      <c r="AX23" s="1047"/>
      <c r="AY23" s="1048"/>
      <c r="AZ23" s="1049" t="s">
        <v>391</v>
      </c>
      <c r="BA23" s="1050"/>
      <c r="BB23" s="1050"/>
      <c r="BC23" s="1050"/>
      <c r="BD23" s="1051"/>
      <c r="BE23" s="219"/>
      <c r="BF23" s="219"/>
      <c r="BG23" s="219"/>
      <c r="BH23" s="219"/>
      <c r="BI23" s="219"/>
      <c r="BJ23" s="219"/>
      <c r="BK23" s="219"/>
      <c r="BL23" s="219"/>
      <c r="BM23" s="219"/>
      <c r="BN23" s="219"/>
      <c r="BO23" s="219"/>
      <c r="BP23" s="219"/>
      <c r="BQ23" s="224">
        <v>17</v>
      </c>
      <c r="BR23" s="225"/>
      <c r="BS23" s="977"/>
      <c r="BT23" s="978"/>
      <c r="BU23" s="978"/>
      <c r="BV23" s="978"/>
      <c r="BW23" s="978"/>
      <c r="BX23" s="978"/>
      <c r="BY23" s="978"/>
      <c r="BZ23" s="978"/>
      <c r="CA23" s="978"/>
      <c r="CB23" s="978"/>
      <c r="CC23" s="978"/>
      <c r="CD23" s="978"/>
      <c r="CE23" s="978"/>
      <c r="CF23" s="978"/>
      <c r="CG23" s="999"/>
      <c r="CH23" s="974"/>
      <c r="CI23" s="975"/>
      <c r="CJ23" s="975"/>
      <c r="CK23" s="975"/>
      <c r="CL23" s="976"/>
      <c r="CM23" s="974"/>
      <c r="CN23" s="975"/>
      <c r="CO23" s="975"/>
      <c r="CP23" s="975"/>
      <c r="CQ23" s="976"/>
      <c r="CR23" s="974"/>
      <c r="CS23" s="975"/>
      <c r="CT23" s="975"/>
      <c r="CU23" s="975"/>
      <c r="CV23" s="976"/>
      <c r="CW23" s="974"/>
      <c r="CX23" s="975"/>
      <c r="CY23" s="975"/>
      <c r="CZ23" s="975"/>
      <c r="DA23" s="976"/>
      <c r="DB23" s="974"/>
      <c r="DC23" s="975"/>
      <c r="DD23" s="975"/>
      <c r="DE23" s="975"/>
      <c r="DF23" s="976"/>
      <c r="DG23" s="974"/>
      <c r="DH23" s="975"/>
      <c r="DI23" s="975"/>
      <c r="DJ23" s="975"/>
      <c r="DK23" s="976"/>
      <c r="DL23" s="974"/>
      <c r="DM23" s="975"/>
      <c r="DN23" s="975"/>
      <c r="DO23" s="975"/>
      <c r="DP23" s="976"/>
      <c r="DQ23" s="974"/>
      <c r="DR23" s="975"/>
      <c r="DS23" s="975"/>
      <c r="DT23" s="975"/>
      <c r="DU23" s="976"/>
      <c r="DV23" s="977"/>
      <c r="DW23" s="978"/>
      <c r="DX23" s="978"/>
      <c r="DY23" s="978"/>
      <c r="DZ23" s="979"/>
      <c r="EA23" s="220"/>
    </row>
    <row r="24" spans="1:131" s="221" customFormat="1" ht="26.25" customHeight="1" x14ac:dyDescent="0.15">
      <c r="A24" s="1045" t="s">
        <v>392</v>
      </c>
      <c r="B24" s="1045"/>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218"/>
      <c r="BA24" s="218"/>
      <c r="BB24" s="218"/>
      <c r="BC24" s="218"/>
      <c r="BD24" s="218"/>
      <c r="BE24" s="219"/>
      <c r="BF24" s="219"/>
      <c r="BG24" s="219"/>
      <c r="BH24" s="219"/>
      <c r="BI24" s="219"/>
      <c r="BJ24" s="219"/>
      <c r="BK24" s="219"/>
      <c r="BL24" s="219"/>
      <c r="BM24" s="219"/>
      <c r="BN24" s="219"/>
      <c r="BO24" s="219"/>
      <c r="BP24" s="219"/>
      <c r="BQ24" s="224">
        <v>18</v>
      </c>
      <c r="BR24" s="225"/>
      <c r="BS24" s="977"/>
      <c r="BT24" s="978"/>
      <c r="BU24" s="978"/>
      <c r="BV24" s="978"/>
      <c r="BW24" s="978"/>
      <c r="BX24" s="978"/>
      <c r="BY24" s="978"/>
      <c r="BZ24" s="978"/>
      <c r="CA24" s="978"/>
      <c r="CB24" s="978"/>
      <c r="CC24" s="978"/>
      <c r="CD24" s="978"/>
      <c r="CE24" s="978"/>
      <c r="CF24" s="978"/>
      <c r="CG24" s="999"/>
      <c r="CH24" s="974"/>
      <c r="CI24" s="975"/>
      <c r="CJ24" s="975"/>
      <c r="CK24" s="975"/>
      <c r="CL24" s="976"/>
      <c r="CM24" s="974"/>
      <c r="CN24" s="975"/>
      <c r="CO24" s="975"/>
      <c r="CP24" s="975"/>
      <c r="CQ24" s="976"/>
      <c r="CR24" s="974"/>
      <c r="CS24" s="975"/>
      <c r="CT24" s="975"/>
      <c r="CU24" s="975"/>
      <c r="CV24" s="976"/>
      <c r="CW24" s="974"/>
      <c r="CX24" s="975"/>
      <c r="CY24" s="975"/>
      <c r="CZ24" s="975"/>
      <c r="DA24" s="976"/>
      <c r="DB24" s="974"/>
      <c r="DC24" s="975"/>
      <c r="DD24" s="975"/>
      <c r="DE24" s="975"/>
      <c r="DF24" s="976"/>
      <c r="DG24" s="974"/>
      <c r="DH24" s="975"/>
      <c r="DI24" s="975"/>
      <c r="DJ24" s="975"/>
      <c r="DK24" s="976"/>
      <c r="DL24" s="974"/>
      <c r="DM24" s="975"/>
      <c r="DN24" s="975"/>
      <c r="DO24" s="975"/>
      <c r="DP24" s="976"/>
      <c r="DQ24" s="974"/>
      <c r="DR24" s="975"/>
      <c r="DS24" s="975"/>
      <c r="DT24" s="975"/>
      <c r="DU24" s="976"/>
      <c r="DV24" s="977"/>
      <c r="DW24" s="978"/>
      <c r="DX24" s="978"/>
      <c r="DY24" s="978"/>
      <c r="DZ24" s="979"/>
      <c r="EA24" s="220"/>
    </row>
    <row r="25" spans="1:131" ht="26.25" customHeight="1" thickBot="1" x14ac:dyDescent="0.2">
      <c r="A25" s="1044" t="s">
        <v>393</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4"/>
      <c r="AV25" s="1044"/>
      <c r="AW25" s="1044"/>
      <c r="AX25" s="1044"/>
      <c r="AY25" s="1044"/>
      <c r="AZ25" s="1044"/>
      <c r="BA25" s="1044"/>
      <c r="BB25" s="1044"/>
      <c r="BC25" s="1044"/>
      <c r="BD25" s="1044"/>
      <c r="BE25" s="1044"/>
      <c r="BF25" s="1044"/>
      <c r="BG25" s="1044"/>
      <c r="BH25" s="1044"/>
      <c r="BI25" s="1044"/>
      <c r="BJ25" s="218"/>
      <c r="BK25" s="218"/>
      <c r="BL25" s="218"/>
      <c r="BM25" s="218"/>
      <c r="BN25" s="218"/>
      <c r="BO25" s="227"/>
      <c r="BP25" s="227"/>
      <c r="BQ25" s="224">
        <v>19</v>
      </c>
      <c r="BR25" s="225"/>
      <c r="BS25" s="977"/>
      <c r="BT25" s="978"/>
      <c r="BU25" s="978"/>
      <c r="BV25" s="978"/>
      <c r="BW25" s="978"/>
      <c r="BX25" s="978"/>
      <c r="BY25" s="978"/>
      <c r="BZ25" s="978"/>
      <c r="CA25" s="978"/>
      <c r="CB25" s="978"/>
      <c r="CC25" s="978"/>
      <c r="CD25" s="978"/>
      <c r="CE25" s="978"/>
      <c r="CF25" s="978"/>
      <c r="CG25" s="999"/>
      <c r="CH25" s="974"/>
      <c r="CI25" s="975"/>
      <c r="CJ25" s="975"/>
      <c r="CK25" s="975"/>
      <c r="CL25" s="976"/>
      <c r="CM25" s="974"/>
      <c r="CN25" s="975"/>
      <c r="CO25" s="975"/>
      <c r="CP25" s="975"/>
      <c r="CQ25" s="976"/>
      <c r="CR25" s="974"/>
      <c r="CS25" s="975"/>
      <c r="CT25" s="975"/>
      <c r="CU25" s="975"/>
      <c r="CV25" s="976"/>
      <c r="CW25" s="974"/>
      <c r="CX25" s="975"/>
      <c r="CY25" s="975"/>
      <c r="CZ25" s="975"/>
      <c r="DA25" s="976"/>
      <c r="DB25" s="974"/>
      <c r="DC25" s="975"/>
      <c r="DD25" s="975"/>
      <c r="DE25" s="975"/>
      <c r="DF25" s="976"/>
      <c r="DG25" s="974"/>
      <c r="DH25" s="975"/>
      <c r="DI25" s="975"/>
      <c r="DJ25" s="975"/>
      <c r="DK25" s="976"/>
      <c r="DL25" s="974"/>
      <c r="DM25" s="975"/>
      <c r="DN25" s="975"/>
      <c r="DO25" s="975"/>
      <c r="DP25" s="976"/>
      <c r="DQ25" s="974"/>
      <c r="DR25" s="975"/>
      <c r="DS25" s="975"/>
      <c r="DT25" s="975"/>
      <c r="DU25" s="976"/>
      <c r="DV25" s="977"/>
      <c r="DW25" s="978"/>
      <c r="DX25" s="978"/>
      <c r="DY25" s="978"/>
      <c r="DZ25" s="979"/>
      <c r="EA25" s="216"/>
    </row>
    <row r="26" spans="1:131" ht="26.25" customHeight="1" x14ac:dyDescent="0.15">
      <c r="A26" s="980" t="s">
        <v>370</v>
      </c>
      <c r="B26" s="981"/>
      <c r="C26" s="981"/>
      <c r="D26" s="981"/>
      <c r="E26" s="981"/>
      <c r="F26" s="981"/>
      <c r="G26" s="981"/>
      <c r="H26" s="981"/>
      <c r="I26" s="981"/>
      <c r="J26" s="981"/>
      <c r="K26" s="981"/>
      <c r="L26" s="981"/>
      <c r="M26" s="981"/>
      <c r="N26" s="981"/>
      <c r="O26" s="981"/>
      <c r="P26" s="982"/>
      <c r="Q26" s="986" t="s">
        <v>394</v>
      </c>
      <c r="R26" s="987"/>
      <c r="S26" s="987"/>
      <c r="T26" s="987"/>
      <c r="U26" s="988"/>
      <c r="V26" s="986" t="s">
        <v>395</v>
      </c>
      <c r="W26" s="987"/>
      <c r="X26" s="987"/>
      <c r="Y26" s="987"/>
      <c r="Z26" s="988"/>
      <c r="AA26" s="986" t="s">
        <v>396</v>
      </c>
      <c r="AB26" s="987"/>
      <c r="AC26" s="987"/>
      <c r="AD26" s="987"/>
      <c r="AE26" s="987"/>
      <c r="AF26" s="1040" t="s">
        <v>397</v>
      </c>
      <c r="AG26" s="993"/>
      <c r="AH26" s="993"/>
      <c r="AI26" s="993"/>
      <c r="AJ26" s="1041"/>
      <c r="AK26" s="987" t="s">
        <v>398</v>
      </c>
      <c r="AL26" s="987"/>
      <c r="AM26" s="987"/>
      <c r="AN26" s="987"/>
      <c r="AO26" s="988"/>
      <c r="AP26" s="986" t="s">
        <v>399</v>
      </c>
      <c r="AQ26" s="987"/>
      <c r="AR26" s="987"/>
      <c r="AS26" s="987"/>
      <c r="AT26" s="988"/>
      <c r="AU26" s="986" t="s">
        <v>400</v>
      </c>
      <c r="AV26" s="987"/>
      <c r="AW26" s="987"/>
      <c r="AX26" s="987"/>
      <c r="AY26" s="988"/>
      <c r="AZ26" s="986" t="s">
        <v>401</v>
      </c>
      <c r="BA26" s="987"/>
      <c r="BB26" s="987"/>
      <c r="BC26" s="987"/>
      <c r="BD26" s="988"/>
      <c r="BE26" s="986" t="s">
        <v>377</v>
      </c>
      <c r="BF26" s="987"/>
      <c r="BG26" s="987"/>
      <c r="BH26" s="987"/>
      <c r="BI26" s="1000"/>
      <c r="BJ26" s="218"/>
      <c r="BK26" s="218"/>
      <c r="BL26" s="218"/>
      <c r="BM26" s="218"/>
      <c r="BN26" s="218"/>
      <c r="BO26" s="227"/>
      <c r="BP26" s="227"/>
      <c r="BQ26" s="224">
        <v>20</v>
      </c>
      <c r="BR26" s="225"/>
      <c r="BS26" s="977"/>
      <c r="BT26" s="978"/>
      <c r="BU26" s="978"/>
      <c r="BV26" s="978"/>
      <c r="BW26" s="978"/>
      <c r="BX26" s="978"/>
      <c r="BY26" s="978"/>
      <c r="BZ26" s="978"/>
      <c r="CA26" s="978"/>
      <c r="CB26" s="978"/>
      <c r="CC26" s="978"/>
      <c r="CD26" s="978"/>
      <c r="CE26" s="978"/>
      <c r="CF26" s="978"/>
      <c r="CG26" s="999"/>
      <c r="CH26" s="974"/>
      <c r="CI26" s="975"/>
      <c r="CJ26" s="975"/>
      <c r="CK26" s="975"/>
      <c r="CL26" s="976"/>
      <c r="CM26" s="974"/>
      <c r="CN26" s="975"/>
      <c r="CO26" s="975"/>
      <c r="CP26" s="975"/>
      <c r="CQ26" s="976"/>
      <c r="CR26" s="974"/>
      <c r="CS26" s="975"/>
      <c r="CT26" s="975"/>
      <c r="CU26" s="975"/>
      <c r="CV26" s="976"/>
      <c r="CW26" s="974"/>
      <c r="CX26" s="975"/>
      <c r="CY26" s="975"/>
      <c r="CZ26" s="975"/>
      <c r="DA26" s="976"/>
      <c r="DB26" s="974"/>
      <c r="DC26" s="975"/>
      <c r="DD26" s="975"/>
      <c r="DE26" s="975"/>
      <c r="DF26" s="976"/>
      <c r="DG26" s="974"/>
      <c r="DH26" s="975"/>
      <c r="DI26" s="975"/>
      <c r="DJ26" s="975"/>
      <c r="DK26" s="976"/>
      <c r="DL26" s="974"/>
      <c r="DM26" s="975"/>
      <c r="DN26" s="975"/>
      <c r="DO26" s="975"/>
      <c r="DP26" s="976"/>
      <c r="DQ26" s="974"/>
      <c r="DR26" s="975"/>
      <c r="DS26" s="975"/>
      <c r="DT26" s="975"/>
      <c r="DU26" s="976"/>
      <c r="DV26" s="977"/>
      <c r="DW26" s="978"/>
      <c r="DX26" s="978"/>
      <c r="DY26" s="978"/>
      <c r="DZ26" s="979"/>
      <c r="EA26" s="216"/>
    </row>
    <row r="27" spans="1:131" ht="26.25" customHeight="1" thickBot="1" x14ac:dyDescent="0.2">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42"/>
      <c r="AG27" s="996"/>
      <c r="AH27" s="996"/>
      <c r="AI27" s="996"/>
      <c r="AJ27" s="1043"/>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1"/>
      <c r="BJ27" s="218"/>
      <c r="BK27" s="218"/>
      <c r="BL27" s="218"/>
      <c r="BM27" s="218"/>
      <c r="BN27" s="218"/>
      <c r="BO27" s="227"/>
      <c r="BP27" s="227"/>
      <c r="BQ27" s="224">
        <v>21</v>
      </c>
      <c r="BR27" s="225"/>
      <c r="BS27" s="977"/>
      <c r="BT27" s="978"/>
      <c r="BU27" s="978"/>
      <c r="BV27" s="978"/>
      <c r="BW27" s="978"/>
      <c r="BX27" s="978"/>
      <c r="BY27" s="978"/>
      <c r="BZ27" s="978"/>
      <c r="CA27" s="978"/>
      <c r="CB27" s="978"/>
      <c r="CC27" s="978"/>
      <c r="CD27" s="978"/>
      <c r="CE27" s="978"/>
      <c r="CF27" s="978"/>
      <c r="CG27" s="999"/>
      <c r="CH27" s="974"/>
      <c r="CI27" s="975"/>
      <c r="CJ27" s="975"/>
      <c r="CK27" s="975"/>
      <c r="CL27" s="976"/>
      <c r="CM27" s="974"/>
      <c r="CN27" s="975"/>
      <c r="CO27" s="975"/>
      <c r="CP27" s="975"/>
      <c r="CQ27" s="976"/>
      <c r="CR27" s="974"/>
      <c r="CS27" s="975"/>
      <c r="CT27" s="975"/>
      <c r="CU27" s="975"/>
      <c r="CV27" s="976"/>
      <c r="CW27" s="974"/>
      <c r="CX27" s="975"/>
      <c r="CY27" s="975"/>
      <c r="CZ27" s="975"/>
      <c r="DA27" s="976"/>
      <c r="DB27" s="974"/>
      <c r="DC27" s="975"/>
      <c r="DD27" s="975"/>
      <c r="DE27" s="975"/>
      <c r="DF27" s="976"/>
      <c r="DG27" s="974"/>
      <c r="DH27" s="975"/>
      <c r="DI27" s="975"/>
      <c r="DJ27" s="975"/>
      <c r="DK27" s="976"/>
      <c r="DL27" s="974"/>
      <c r="DM27" s="975"/>
      <c r="DN27" s="975"/>
      <c r="DO27" s="975"/>
      <c r="DP27" s="976"/>
      <c r="DQ27" s="974"/>
      <c r="DR27" s="975"/>
      <c r="DS27" s="975"/>
      <c r="DT27" s="975"/>
      <c r="DU27" s="976"/>
      <c r="DV27" s="977"/>
      <c r="DW27" s="978"/>
      <c r="DX27" s="978"/>
      <c r="DY27" s="978"/>
      <c r="DZ27" s="979"/>
      <c r="EA27" s="216"/>
    </row>
    <row r="28" spans="1:131" ht="26.25" customHeight="1" thickTop="1" x14ac:dyDescent="0.15">
      <c r="A28" s="228">
        <v>1</v>
      </c>
      <c r="B28" s="1032" t="s">
        <v>402</v>
      </c>
      <c r="C28" s="1033"/>
      <c r="D28" s="1033"/>
      <c r="E28" s="1033"/>
      <c r="F28" s="1033"/>
      <c r="G28" s="1033"/>
      <c r="H28" s="1033"/>
      <c r="I28" s="1033"/>
      <c r="J28" s="1033"/>
      <c r="K28" s="1033"/>
      <c r="L28" s="1033"/>
      <c r="M28" s="1033"/>
      <c r="N28" s="1033"/>
      <c r="O28" s="1033"/>
      <c r="P28" s="1034"/>
      <c r="Q28" s="1035">
        <v>15136</v>
      </c>
      <c r="R28" s="1036"/>
      <c r="S28" s="1036"/>
      <c r="T28" s="1036"/>
      <c r="U28" s="1036"/>
      <c r="V28" s="1036">
        <v>14957</v>
      </c>
      <c r="W28" s="1036"/>
      <c r="X28" s="1036"/>
      <c r="Y28" s="1036"/>
      <c r="Z28" s="1036"/>
      <c r="AA28" s="1036">
        <v>179</v>
      </c>
      <c r="AB28" s="1036"/>
      <c r="AC28" s="1036"/>
      <c r="AD28" s="1036"/>
      <c r="AE28" s="1037"/>
      <c r="AF28" s="1038">
        <v>179</v>
      </c>
      <c r="AG28" s="1036"/>
      <c r="AH28" s="1036"/>
      <c r="AI28" s="1036"/>
      <c r="AJ28" s="1039"/>
      <c r="AK28" s="1027">
        <v>1335</v>
      </c>
      <c r="AL28" s="1028"/>
      <c r="AM28" s="1028"/>
      <c r="AN28" s="1028"/>
      <c r="AO28" s="1028"/>
      <c r="AP28" s="1028" t="s">
        <v>586</v>
      </c>
      <c r="AQ28" s="1028"/>
      <c r="AR28" s="1028"/>
      <c r="AS28" s="1028"/>
      <c r="AT28" s="1028"/>
      <c r="AU28" s="1028" t="s">
        <v>586</v>
      </c>
      <c r="AV28" s="1028"/>
      <c r="AW28" s="1028"/>
      <c r="AX28" s="1028"/>
      <c r="AY28" s="1028"/>
      <c r="AZ28" s="1029"/>
      <c r="BA28" s="1029"/>
      <c r="BB28" s="1029"/>
      <c r="BC28" s="1029"/>
      <c r="BD28" s="1029"/>
      <c r="BE28" s="1030"/>
      <c r="BF28" s="1030"/>
      <c r="BG28" s="1030"/>
      <c r="BH28" s="1030"/>
      <c r="BI28" s="1031"/>
      <c r="BJ28" s="218"/>
      <c r="BK28" s="218"/>
      <c r="BL28" s="218"/>
      <c r="BM28" s="218"/>
      <c r="BN28" s="218"/>
      <c r="BO28" s="227"/>
      <c r="BP28" s="227"/>
      <c r="BQ28" s="224">
        <v>22</v>
      </c>
      <c r="BR28" s="225"/>
      <c r="BS28" s="977"/>
      <c r="BT28" s="978"/>
      <c r="BU28" s="978"/>
      <c r="BV28" s="978"/>
      <c r="BW28" s="978"/>
      <c r="BX28" s="978"/>
      <c r="BY28" s="978"/>
      <c r="BZ28" s="978"/>
      <c r="CA28" s="978"/>
      <c r="CB28" s="978"/>
      <c r="CC28" s="978"/>
      <c r="CD28" s="978"/>
      <c r="CE28" s="978"/>
      <c r="CF28" s="978"/>
      <c r="CG28" s="999"/>
      <c r="CH28" s="974"/>
      <c r="CI28" s="975"/>
      <c r="CJ28" s="975"/>
      <c r="CK28" s="975"/>
      <c r="CL28" s="976"/>
      <c r="CM28" s="974"/>
      <c r="CN28" s="975"/>
      <c r="CO28" s="975"/>
      <c r="CP28" s="975"/>
      <c r="CQ28" s="976"/>
      <c r="CR28" s="974"/>
      <c r="CS28" s="975"/>
      <c r="CT28" s="975"/>
      <c r="CU28" s="975"/>
      <c r="CV28" s="976"/>
      <c r="CW28" s="974"/>
      <c r="CX28" s="975"/>
      <c r="CY28" s="975"/>
      <c r="CZ28" s="975"/>
      <c r="DA28" s="976"/>
      <c r="DB28" s="974"/>
      <c r="DC28" s="975"/>
      <c r="DD28" s="975"/>
      <c r="DE28" s="975"/>
      <c r="DF28" s="976"/>
      <c r="DG28" s="974"/>
      <c r="DH28" s="975"/>
      <c r="DI28" s="975"/>
      <c r="DJ28" s="975"/>
      <c r="DK28" s="976"/>
      <c r="DL28" s="974"/>
      <c r="DM28" s="975"/>
      <c r="DN28" s="975"/>
      <c r="DO28" s="975"/>
      <c r="DP28" s="976"/>
      <c r="DQ28" s="974"/>
      <c r="DR28" s="975"/>
      <c r="DS28" s="975"/>
      <c r="DT28" s="975"/>
      <c r="DU28" s="976"/>
      <c r="DV28" s="977"/>
      <c r="DW28" s="978"/>
      <c r="DX28" s="978"/>
      <c r="DY28" s="978"/>
      <c r="DZ28" s="979"/>
      <c r="EA28" s="216"/>
    </row>
    <row r="29" spans="1:131" ht="26.25" customHeight="1" x14ac:dyDescent="0.15">
      <c r="A29" s="228">
        <v>2</v>
      </c>
      <c r="B29" s="1015" t="s">
        <v>403</v>
      </c>
      <c r="C29" s="1016"/>
      <c r="D29" s="1016"/>
      <c r="E29" s="1016"/>
      <c r="F29" s="1016"/>
      <c r="G29" s="1016"/>
      <c r="H29" s="1016"/>
      <c r="I29" s="1016"/>
      <c r="J29" s="1016"/>
      <c r="K29" s="1016"/>
      <c r="L29" s="1016"/>
      <c r="M29" s="1016"/>
      <c r="N29" s="1016"/>
      <c r="O29" s="1016"/>
      <c r="P29" s="1017"/>
      <c r="Q29" s="1023">
        <v>13217</v>
      </c>
      <c r="R29" s="1024"/>
      <c r="S29" s="1024"/>
      <c r="T29" s="1024"/>
      <c r="U29" s="1024"/>
      <c r="V29" s="1024">
        <v>12807</v>
      </c>
      <c r="W29" s="1024"/>
      <c r="X29" s="1024"/>
      <c r="Y29" s="1024"/>
      <c r="Z29" s="1024"/>
      <c r="AA29" s="1024">
        <v>411</v>
      </c>
      <c r="AB29" s="1024"/>
      <c r="AC29" s="1024"/>
      <c r="AD29" s="1024"/>
      <c r="AE29" s="1025"/>
      <c r="AF29" s="1020">
        <v>411</v>
      </c>
      <c r="AG29" s="1021"/>
      <c r="AH29" s="1021"/>
      <c r="AI29" s="1021"/>
      <c r="AJ29" s="1022"/>
      <c r="AK29" s="965">
        <v>2030</v>
      </c>
      <c r="AL29" s="956"/>
      <c r="AM29" s="956"/>
      <c r="AN29" s="956"/>
      <c r="AO29" s="956"/>
      <c r="AP29" s="956" t="s">
        <v>586</v>
      </c>
      <c r="AQ29" s="956"/>
      <c r="AR29" s="956"/>
      <c r="AS29" s="956"/>
      <c r="AT29" s="956"/>
      <c r="AU29" s="956" t="s">
        <v>586</v>
      </c>
      <c r="AV29" s="956"/>
      <c r="AW29" s="956"/>
      <c r="AX29" s="956"/>
      <c r="AY29" s="956"/>
      <c r="AZ29" s="1026"/>
      <c r="BA29" s="1026"/>
      <c r="BB29" s="1026"/>
      <c r="BC29" s="1026"/>
      <c r="BD29" s="1026"/>
      <c r="BE29" s="957"/>
      <c r="BF29" s="957"/>
      <c r="BG29" s="957"/>
      <c r="BH29" s="957"/>
      <c r="BI29" s="958"/>
      <c r="BJ29" s="218"/>
      <c r="BK29" s="218"/>
      <c r="BL29" s="218"/>
      <c r="BM29" s="218"/>
      <c r="BN29" s="218"/>
      <c r="BO29" s="227"/>
      <c r="BP29" s="227"/>
      <c r="BQ29" s="224">
        <v>23</v>
      </c>
      <c r="BR29" s="225"/>
      <c r="BS29" s="977"/>
      <c r="BT29" s="978"/>
      <c r="BU29" s="978"/>
      <c r="BV29" s="978"/>
      <c r="BW29" s="978"/>
      <c r="BX29" s="978"/>
      <c r="BY29" s="978"/>
      <c r="BZ29" s="978"/>
      <c r="CA29" s="978"/>
      <c r="CB29" s="978"/>
      <c r="CC29" s="978"/>
      <c r="CD29" s="978"/>
      <c r="CE29" s="978"/>
      <c r="CF29" s="978"/>
      <c r="CG29" s="999"/>
      <c r="CH29" s="974"/>
      <c r="CI29" s="975"/>
      <c r="CJ29" s="975"/>
      <c r="CK29" s="975"/>
      <c r="CL29" s="976"/>
      <c r="CM29" s="974"/>
      <c r="CN29" s="975"/>
      <c r="CO29" s="975"/>
      <c r="CP29" s="975"/>
      <c r="CQ29" s="976"/>
      <c r="CR29" s="974"/>
      <c r="CS29" s="975"/>
      <c r="CT29" s="975"/>
      <c r="CU29" s="975"/>
      <c r="CV29" s="976"/>
      <c r="CW29" s="974"/>
      <c r="CX29" s="975"/>
      <c r="CY29" s="975"/>
      <c r="CZ29" s="975"/>
      <c r="DA29" s="976"/>
      <c r="DB29" s="974"/>
      <c r="DC29" s="975"/>
      <c r="DD29" s="975"/>
      <c r="DE29" s="975"/>
      <c r="DF29" s="976"/>
      <c r="DG29" s="974"/>
      <c r="DH29" s="975"/>
      <c r="DI29" s="975"/>
      <c r="DJ29" s="975"/>
      <c r="DK29" s="976"/>
      <c r="DL29" s="974"/>
      <c r="DM29" s="975"/>
      <c r="DN29" s="975"/>
      <c r="DO29" s="975"/>
      <c r="DP29" s="976"/>
      <c r="DQ29" s="974"/>
      <c r="DR29" s="975"/>
      <c r="DS29" s="975"/>
      <c r="DT29" s="975"/>
      <c r="DU29" s="976"/>
      <c r="DV29" s="977"/>
      <c r="DW29" s="978"/>
      <c r="DX29" s="978"/>
      <c r="DY29" s="978"/>
      <c r="DZ29" s="979"/>
      <c r="EA29" s="216"/>
    </row>
    <row r="30" spans="1:131" ht="26.25" customHeight="1" x14ac:dyDescent="0.15">
      <c r="A30" s="228">
        <v>3</v>
      </c>
      <c r="B30" s="1015" t="s">
        <v>404</v>
      </c>
      <c r="C30" s="1016"/>
      <c r="D30" s="1016"/>
      <c r="E30" s="1016"/>
      <c r="F30" s="1016"/>
      <c r="G30" s="1016"/>
      <c r="H30" s="1016"/>
      <c r="I30" s="1016"/>
      <c r="J30" s="1016"/>
      <c r="K30" s="1016"/>
      <c r="L30" s="1016"/>
      <c r="M30" s="1016"/>
      <c r="N30" s="1016"/>
      <c r="O30" s="1016"/>
      <c r="P30" s="1017"/>
      <c r="Q30" s="1023">
        <v>2622</v>
      </c>
      <c r="R30" s="1024"/>
      <c r="S30" s="1024"/>
      <c r="T30" s="1024"/>
      <c r="U30" s="1024"/>
      <c r="V30" s="1024">
        <v>2618</v>
      </c>
      <c r="W30" s="1024"/>
      <c r="X30" s="1024"/>
      <c r="Y30" s="1024"/>
      <c r="Z30" s="1024"/>
      <c r="AA30" s="1024">
        <v>4</v>
      </c>
      <c r="AB30" s="1024"/>
      <c r="AC30" s="1024"/>
      <c r="AD30" s="1024"/>
      <c r="AE30" s="1025"/>
      <c r="AF30" s="1020">
        <v>4</v>
      </c>
      <c r="AG30" s="1021"/>
      <c r="AH30" s="1021"/>
      <c r="AI30" s="1021"/>
      <c r="AJ30" s="1022"/>
      <c r="AK30" s="965">
        <v>363</v>
      </c>
      <c r="AL30" s="956"/>
      <c r="AM30" s="956"/>
      <c r="AN30" s="956"/>
      <c r="AO30" s="956"/>
      <c r="AP30" s="956" t="s">
        <v>586</v>
      </c>
      <c r="AQ30" s="956"/>
      <c r="AR30" s="956"/>
      <c r="AS30" s="956"/>
      <c r="AT30" s="956"/>
      <c r="AU30" s="956" t="s">
        <v>586</v>
      </c>
      <c r="AV30" s="956"/>
      <c r="AW30" s="956"/>
      <c r="AX30" s="956"/>
      <c r="AY30" s="956"/>
      <c r="AZ30" s="1026"/>
      <c r="BA30" s="1026"/>
      <c r="BB30" s="1026"/>
      <c r="BC30" s="1026"/>
      <c r="BD30" s="1026"/>
      <c r="BE30" s="957"/>
      <c r="BF30" s="957"/>
      <c r="BG30" s="957"/>
      <c r="BH30" s="957"/>
      <c r="BI30" s="958"/>
      <c r="BJ30" s="218"/>
      <c r="BK30" s="218"/>
      <c r="BL30" s="218"/>
      <c r="BM30" s="218"/>
      <c r="BN30" s="218"/>
      <c r="BO30" s="227"/>
      <c r="BP30" s="227"/>
      <c r="BQ30" s="224">
        <v>24</v>
      </c>
      <c r="BR30" s="225"/>
      <c r="BS30" s="977"/>
      <c r="BT30" s="978"/>
      <c r="BU30" s="978"/>
      <c r="BV30" s="978"/>
      <c r="BW30" s="978"/>
      <c r="BX30" s="978"/>
      <c r="BY30" s="978"/>
      <c r="BZ30" s="978"/>
      <c r="CA30" s="978"/>
      <c r="CB30" s="978"/>
      <c r="CC30" s="978"/>
      <c r="CD30" s="978"/>
      <c r="CE30" s="978"/>
      <c r="CF30" s="978"/>
      <c r="CG30" s="999"/>
      <c r="CH30" s="974"/>
      <c r="CI30" s="975"/>
      <c r="CJ30" s="975"/>
      <c r="CK30" s="975"/>
      <c r="CL30" s="976"/>
      <c r="CM30" s="974"/>
      <c r="CN30" s="975"/>
      <c r="CO30" s="975"/>
      <c r="CP30" s="975"/>
      <c r="CQ30" s="976"/>
      <c r="CR30" s="974"/>
      <c r="CS30" s="975"/>
      <c r="CT30" s="975"/>
      <c r="CU30" s="975"/>
      <c r="CV30" s="976"/>
      <c r="CW30" s="974"/>
      <c r="CX30" s="975"/>
      <c r="CY30" s="975"/>
      <c r="CZ30" s="975"/>
      <c r="DA30" s="976"/>
      <c r="DB30" s="974"/>
      <c r="DC30" s="975"/>
      <c r="DD30" s="975"/>
      <c r="DE30" s="975"/>
      <c r="DF30" s="976"/>
      <c r="DG30" s="974"/>
      <c r="DH30" s="975"/>
      <c r="DI30" s="975"/>
      <c r="DJ30" s="975"/>
      <c r="DK30" s="976"/>
      <c r="DL30" s="974"/>
      <c r="DM30" s="975"/>
      <c r="DN30" s="975"/>
      <c r="DO30" s="975"/>
      <c r="DP30" s="976"/>
      <c r="DQ30" s="974"/>
      <c r="DR30" s="975"/>
      <c r="DS30" s="975"/>
      <c r="DT30" s="975"/>
      <c r="DU30" s="976"/>
      <c r="DV30" s="977"/>
      <c r="DW30" s="978"/>
      <c r="DX30" s="978"/>
      <c r="DY30" s="978"/>
      <c r="DZ30" s="979"/>
      <c r="EA30" s="216"/>
    </row>
    <row r="31" spans="1:131" ht="26.25" customHeight="1" x14ac:dyDescent="0.15">
      <c r="A31" s="228">
        <v>4</v>
      </c>
      <c r="B31" s="1015" t="s">
        <v>405</v>
      </c>
      <c r="C31" s="1016"/>
      <c r="D31" s="1016"/>
      <c r="E31" s="1016"/>
      <c r="F31" s="1016"/>
      <c r="G31" s="1016"/>
      <c r="H31" s="1016"/>
      <c r="I31" s="1016"/>
      <c r="J31" s="1016"/>
      <c r="K31" s="1016"/>
      <c r="L31" s="1016"/>
      <c r="M31" s="1016"/>
      <c r="N31" s="1016"/>
      <c r="O31" s="1016"/>
      <c r="P31" s="1017"/>
      <c r="Q31" s="1023">
        <v>4260</v>
      </c>
      <c r="R31" s="1024"/>
      <c r="S31" s="1024"/>
      <c r="T31" s="1024"/>
      <c r="U31" s="1024"/>
      <c r="V31" s="1024">
        <v>3122</v>
      </c>
      <c r="W31" s="1024"/>
      <c r="X31" s="1024"/>
      <c r="Y31" s="1024"/>
      <c r="Z31" s="1024"/>
      <c r="AA31" s="1024">
        <v>1138</v>
      </c>
      <c r="AB31" s="1024"/>
      <c r="AC31" s="1024"/>
      <c r="AD31" s="1024"/>
      <c r="AE31" s="1025"/>
      <c r="AF31" s="1020">
        <v>4160</v>
      </c>
      <c r="AG31" s="1021"/>
      <c r="AH31" s="1021"/>
      <c r="AI31" s="1021"/>
      <c r="AJ31" s="1022"/>
      <c r="AK31" s="965">
        <v>3</v>
      </c>
      <c r="AL31" s="956"/>
      <c r="AM31" s="956"/>
      <c r="AN31" s="956"/>
      <c r="AO31" s="956"/>
      <c r="AP31" s="956">
        <v>6079</v>
      </c>
      <c r="AQ31" s="956"/>
      <c r="AR31" s="956"/>
      <c r="AS31" s="956"/>
      <c r="AT31" s="956"/>
      <c r="AU31" s="956">
        <v>6</v>
      </c>
      <c r="AV31" s="956"/>
      <c r="AW31" s="956"/>
      <c r="AX31" s="956"/>
      <c r="AY31" s="956"/>
      <c r="AZ31" s="1026" t="s">
        <v>586</v>
      </c>
      <c r="BA31" s="1026"/>
      <c r="BB31" s="1026"/>
      <c r="BC31" s="1026"/>
      <c r="BD31" s="1026"/>
      <c r="BE31" s="957" t="s">
        <v>406</v>
      </c>
      <c r="BF31" s="957"/>
      <c r="BG31" s="957"/>
      <c r="BH31" s="957"/>
      <c r="BI31" s="958"/>
      <c r="BJ31" s="218"/>
      <c r="BK31" s="218"/>
      <c r="BL31" s="218"/>
      <c r="BM31" s="218"/>
      <c r="BN31" s="218"/>
      <c r="BO31" s="227"/>
      <c r="BP31" s="227"/>
      <c r="BQ31" s="224">
        <v>25</v>
      </c>
      <c r="BR31" s="225"/>
      <c r="BS31" s="977"/>
      <c r="BT31" s="978"/>
      <c r="BU31" s="978"/>
      <c r="BV31" s="978"/>
      <c r="BW31" s="978"/>
      <c r="BX31" s="978"/>
      <c r="BY31" s="978"/>
      <c r="BZ31" s="978"/>
      <c r="CA31" s="978"/>
      <c r="CB31" s="978"/>
      <c r="CC31" s="978"/>
      <c r="CD31" s="978"/>
      <c r="CE31" s="978"/>
      <c r="CF31" s="978"/>
      <c r="CG31" s="999"/>
      <c r="CH31" s="974"/>
      <c r="CI31" s="975"/>
      <c r="CJ31" s="975"/>
      <c r="CK31" s="975"/>
      <c r="CL31" s="976"/>
      <c r="CM31" s="974"/>
      <c r="CN31" s="975"/>
      <c r="CO31" s="975"/>
      <c r="CP31" s="975"/>
      <c r="CQ31" s="976"/>
      <c r="CR31" s="974"/>
      <c r="CS31" s="975"/>
      <c r="CT31" s="975"/>
      <c r="CU31" s="975"/>
      <c r="CV31" s="976"/>
      <c r="CW31" s="974"/>
      <c r="CX31" s="975"/>
      <c r="CY31" s="975"/>
      <c r="CZ31" s="975"/>
      <c r="DA31" s="976"/>
      <c r="DB31" s="974"/>
      <c r="DC31" s="975"/>
      <c r="DD31" s="975"/>
      <c r="DE31" s="975"/>
      <c r="DF31" s="976"/>
      <c r="DG31" s="974"/>
      <c r="DH31" s="975"/>
      <c r="DI31" s="975"/>
      <c r="DJ31" s="975"/>
      <c r="DK31" s="976"/>
      <c r="DL31" s="974"/>
      <c r="DM31" s="975"/>
      <c r="DN31" s="975"/>
      <c r="DO31" s="975"/>
      <c r="DP31" s="976"/>
      <c r="DQ31" s="974"/>
      <c r="DR31" s="975"/>
      <c r="DS31" s="975"/>
      <c r="DT31" s="975"/>
      <c r="DU31" s="976"/>
      <c r="DV31" s="977"/>
      <c r="DW31" s="978"/>
      <c r="DX31" s="978"/>
      <c r="DY31" s="978"/>
      <c r="DZ31" s="979"/>
      <c r="EA31" s="216"/>
    </row>
    <row r="32" spans="1:131" ht="26.25" customHeight="1" x14ac:dyDescent="0.15">
      <c r="A32" s="228">
        <v>5</v>
      </c>
      <c r="B32" s="1015" t="s">
        <v>407</v>
      </c>
      <c r="C32" s="1016"/>
      <c r="D32" s="1016"/>
      <c r="E32" s="1016"/>
      <c r="F32" s="1016"/>
      <c r="G32" s="1016"/>
      <c r="H32" s="1016"/>
      <c r="I32" s="1016"/>
      <c r="J32" s="1016"/>
      <c r="K32" s="1016"/>
      <c r="L32" s="1016"/>
      <c r="M32" s="1016"/>
      <c r="N32" s="1016"/>
      <c r="O32" s="1016"/>
      <c r="P32" s="1017"/>
      <c r="Q32" s="1023">
        <v>3543</v>
      </c>
      <c r="R32" s="1024"/>
      <c r="S32" s="1024"/>
      <c r="T32" s="1024"/>
      <c r="U32" s="1024"/>
      <c r="V32" s="1024">
        <v>3363</v>
      </c>
      <c r="W32" s="1024"/>
      <c r="X32" s="1024"/>
      <c r="Y32" s="1024"/>
      <c r="Z32" s="1024"/>
      <c r="AA32" s="1024">
        <v>180</v>
      </c>
      <c r="AB32" s="1024"/>
      <c r="AC32" s="1024"/>
      <c r="AD32" s="1024"/>
      <c r="AE32" s="1025"/>
      <c r="AF32" s="1020">
        <v>1744</v>
      </c>
      <c r="AG32" s="1021"/>
      <c r="AH32" s="1021"/>
      <c r="AI32" s="1021"/>
      <c r="AJ32" s="1022"/>
      <c r="AK32" s="965">
        <v>361</v>
      </c>
      <c r="AL32" s="956"/>
      <c r="AM32" s="956"/>
      <c r="AN32" s="956"/>
      <c r="AO32" s="956"/>
      <c r="AP32" s="956">
        <v>16467</v>
      </c>
      <c r="AQ32" s="956"/>
      <c r="AR32" s="956"/>
      <c r="AS32" s="956"/>
      <c r="AT32" s="956"/>
      <c r="AU32" s="956">
        <v>5105</v>
      </c>
      <c r="AV32" s="956"/>
      <c r="AW32" s="956"/>
      <c r="AX32" s="956"/>
      <c r="AY32" s="956"/>
      <c r="AZ32" s="1026" t="s">
        <v>586</v>
      </c>
      <c r="BA32" s="1026"/>
      <c r="BB32" s="1026"/>
      <c r="BC32" s="1026"/>
      <c r="BD32" s="1026"/>
      <c r="BE32" s="957" t="s">
        <v>408</v>
      </c>
      <c r="BF32" s="957"/>
      <c r="BG32" s="957"/>
      <c r="BH32" s="957"/>
      <c r="BI32" s="958"/>
      <c r="BJ32" s="218"/>
      <c r="BK32" s="218"/>
      <c r="BL32" s="218"/>
      <c r="BM32" s="218"/>
      <c r="BN32" s="218"/>
      <c r="BO32" s="227"/>
      <c r="BP32" s="227"/>
      <c r="BQ32" s="224">
        <v>26</v>
      </c>
      <c r="BR32" s="225"/>
      <c r="BS32" s="977"/>
      <c r="BT32" s="978"/>
      <c r="BU32" s="978"/>
      <c r="BV32" s="978"/>
      <c r="BW32" s="978"/>
      <c r="BX32" s="978"/>
      <c r="BY32" s="978"/>
      <c r="BZ32" s="978"/>
      <c r="CA32" s="978"/>
      <c r="CB32" s="978"/>
      <c r="CC32" s="978"/>
      <c r="CD32" s="978"/>
      <c r="CE32" s="978"/>
      <c r="CF32" s="978"/>
      <c r="CG32" s="999"/>
      <c r="CH32" s="974"/>
      <c r="CI32" s="975"/>
      <c r="CJ32" s="975"/>
      <c r="CK32" s="975"/>
      <c r="CL32" s="976"/>
      <c r="CM32" s="974"/>
      <c r="CN32" s="975"/>
      <c r="CO32" s="975"/>
      <c r="CP32" s="975"/>
      <c r="CQ32" s="976"/>
      <c r="CR32" s="974"/>
      <c r="CS32" s="975"/>
      <c r="CT32" s="975"/>
      <c r="CU32" s="975"/>
      <c r="CV32" s="976"/>
      <c r="CW32" s="974"/>
      <c r="CX32" s="975"/>
      <c r="CY32" s="975"/>
      <c r="CZ32" s="975"/>
      <c r="DA32" s="976"/>
      <c r="DB32" s="974"/>
      <c r="DC32" s="975"/>
      <c r="DD32" s="975"/>
      <c r="DE32" s="975"/>
      <c r="DF32" s="976"/>
      <c r="DG32" s="974"/>
      <c r="DH32" s="975"/>
      <c r="DI32" s="975"/>
      <c r="DJ32" s="975"/>
      <c r="DK32" s="976"/>
      <c r="DL32" s="974"/>
      <c r="DM32" s="975"/>
      <c r="DN32" s="975"/>
      <c r="DO32" s="975"/>
      <c r="DP32" s="976"/>
      <c r="DQ32" s="974"/>
      <c r="DR32" s="975"/>
      <c r="DS32" s="975"/>
      <c r="DT32" s="975"/>
      <c r="DU32" s="976"/>
      <c r="DV32" s="977"/>
      <c r="DW32" s="978"/>
      <c r="DX32" s="978"/>
      <c r="DY32" s="978"/>
      <c r="DZ32" s="979"/>
      <c r="EA32" s="216"/>
    </row>
    <row r="33" spans="1:131" ht="26.25" customHeight="1" x14ac:dyDescent="0.15">
      <c r="A33" s="228">
        <v>6</v>
      </c>
      <c r="B33" s="1015" t="s">
        <v>409</v>
      </c>
      <c r="C33" s="1016"/>
      <c r="D33" s="1016"/>
      <c r="E33" s="1016"/>
      <c r="F33" s="1016"/>
      <c r="G33" s="1016"/>
      <c r="H33" s="1016"/>
      <c r="I33" s="1016"/>
      <c r="J33" s="1016"/>
      <c r="K33" s="1016"/>
      <c r="L33" s="1016"/>
      <c r="M33" s="1016"/>
      <c r="N33" s="1016"/>
      <c r="O33" s="1016"/>
      <c r="P33" s="1017"/>
      <c r="Q33" s="1023">
        <v>326</v>
      </c>
      <c r="R33" s="1024"/>
      <c r="S33" s="1024"/>
      <c r="T33" s="1024"/>
      <c r="U33" s="1024"/>
      <c r="V33" s="1024">
        <v>287</v>
      </c>
      <c r="W33" s="1024"/>
      <c r="X33" s="1024"/>
      <c r="Y33" s="1024"/>
      <c r="Z33" s="1024"/>
      <c r="AA33" s="1024">
        <v>39</v>
      </c>
      <c r="AB33" s="1024"/>
      <c r="AC33" s="1024"/>
      <c r="AD33" s="1024"/>
      <c r="AE33" s="1025"/>
      <c r="AF33" s="1020" t="s">
        <v>129</v>
      </c>
      <c r="AG33" s="1021"/>
      <c r="AH33" s="1021"/>
      <c r="AI33" s="1021"/>
      <c r="AJ33" s="1022"/>
      <c r="AK33" s="965">
        <v>190</v>
      </c>
      <c r="AL33" s="956"/>
      <c r="AM33" s="956"/>
      <c r="AN33" s="956"/>
      <c r="AO33" s="956"/>
      <c r="AP33" s="956">
        <v>135</v>
      </c>
      <c r="AQ33" s="956"/>
      <c r="AR33" s="956"/>
      <c r="AS33" s="956"/>
      <c r="AT33" s="956"/>
      <c r="AU33" s="956">
        <v>0</v>
      </c>
      <c r="AV33" s="956"/>
      <c r="AW33" s="956"/>
      <c r="AX33" s="956"/>
      <c r="AY33" s="956"/>
      <c r="AZ33" s="1026" t="s">
        <v>586</v>
      </c>
      <c r="BA33" s="1026"/>
      <c r="BB33" s="1026"/>
      <c r="BC33" s="1026"/>
      <c r="BD33" s="1026"/>
      <c r="BE33" s="957" t="s">
        <v>410</v>
      </c>
      <c r="BF33" s="957"/>
      <c r="BG33" s="957"/>
      <c r="BH33" s="957"/>
      <c r="BI33" s="958"/>
      <c r="BJ33" s="218"/>
      <c r="BK33" s="218"/>
      <c r="BL33" s="218"/>
      <c r="BM33" s="218"/>
      <c r="BN33" s="218"/>
      <c r="BO33" s="227"/>
      <c r="BP33" s="227"/>
      <c r="BQ33" s="224">
        <v>27</v>
      </c>
      <c r="BR33" s="225"/>
      <c r="BS33" s="977"/>
      <c r="BT33" s="978"/>
      <c r="BU33" s="978"/>
      <c r="BV33" s="978"/>
      <c r="BW33" s="978"/>
      <c r="BX33" s="978"/>
      <c r="BY33" s="978"/>
      <c r="BZ33" s="978"/>
      <c r="CA33" s="978"/>
      <c r="CB33" s="978"/>
      <c r="CC33" s="978"/>
      <c r="CD33" s="978"/>
      <c r="CE33" s="978"/>
      <c r="CF33" s="978"/>
      <c r="CG33" s="999"/>
      <c r="CH33" s="974"/>
      <c r="CI33" s="975"/>
      <c r="CJ33" s="975"/>
      <c r="CK33" s="975"/>
      <c r="CL33" s="976"/>
      <c r="CM33" s="974"/>
      <c r="CN33" s="975"/>
      <c r="CO33" s="975"/>
      <c r="CP33" s="975"/>
      <c r="CQ33" s="976"/>
      <c r="CR33" s="974"/>
      <c r="CS33" s="975"/>
      <c r="CT33" s="975"/>
      <c r="CU33" s="975"/>
      <c r="CV33" s="976"/>
      <c r="CW33" s="974"/>
      <c r="CX33" s="975"/>
      <c r="CY33" s="975"/>
      <c r="CZ33" s="975"/>
      <c r="DA33" s="976"/>
      <c r="DB33" s="974"/>
      <c r="DC33" s="975"/>
      <c r="DD33" s="975"/>
      <c r="DE33" s="975"/>
      <c r="DF33" s="976"/>
      <c r="DG33" s="974"/>
      <c r="DH33" s="975"/>
      <c r="DI33" s="975"/>
      <c r="DJ33" s="975"/>
      <c r="DK33" s="976"/>
      <c r="DL33" s="974"/>
      <c r="DM33" s="975"/>
      <c r="DN33" s="975"/>
      <c r="DO33" s="975"/>
      <c r="DP33" s="976"/>
      <c r="DQ33" s="974"/>
      <c r="DR33" s="975"/>
      <c r="DS33" s="975"/>
      <c r="DT33" s="975"/>
      <c r="DU33" s="976"/>
      <c r="DV33" s="977"/>
      <c r="DW33" s="978"/>
      <c r="DX33" s="978"/>
      <c r="DY33" s="978"/>
      <c r="DZ33" s="979"/>
      <c r="EA33" s="216"/>
    </row>
    <row r="34" spans="1:131" ht="26.25" customHeight="1" x14ac:dyDescent="0.15">
      <c r="A34" s="228">
        <v>7</v>
      </c>
      <c r="B34" s="1015"/>
      <c r="C34" s="1016"/>
      <c r="D34" s="1016"/>
      <c r="E34" s="1016"/>
      <c r="F34" s="1016"/>
      <c r="G34" s="1016"/>
      <c r="H34" s="1016"/>
      <c r="I34" s="1016"/>
      <c r="J34" s="1016"/>
      <c r="K34" s="1016"/>
      <c r="L34" s="1016"/>
      <c r="M34" s="1016"/>
      <c r="N34" s="1016"/>
      <c r="O34" s="1016"/>
      <c r="P34" s="1017"/>
      <c r="Q34" s="1023"/>
      <c r="R34" s="1024"/>
      <c r="S34" s="1024"/>
      <c r="T34" s="1024"/>
      <c r="U34" s="1024"/>
      <c r="V34" s="1024"/>
      <c r="W34" s="1024"/>
      <c r="X34" s="1024"/>
      <c r="Y34" s="1024"/>
      <c r="Z34" s="1024"/>
      <c r="AA34" s="1024"/>
      <c r="AB34" s="1024"/>
      <c r="AC34" s="1024"/>
      <c r="AD34" s="1024"/>
      <c r="AE34" s="1025"/>
      <c r="AF34" s="1020"/>
      <c r="AG34" s="1021"/>
      <c r="AH34" s="1021"/>
      <c r="AI34" s="1021"/>
      <c r="AJ34" s="1022"/>
      <c r="AK34" s="965"/>
      <c r="AL34" s="956"/>
      <c r="AM34" s="956"/>
      <c r="AN34" s="956"/>
      <c r="AO34" s="956"/>
      <c r="AP34" s="956"/>
      <c r="AQ34" s="956"/>
      <c r="AR34" s="956"/>
      <c r="AS34" s="956"/>
      <c r="AT34" s="956"/>
      <c r="AU34" s="956"/>
      <c r="AV34" s="956"/>
      <c r="AW34" s="956"/>
      <c r="AX34" s="956"/>
      <c r="AY34" s="956"/>
      <c r="AZ34" s="1026"/>
      <c r="BA34" s="1026"/>
      <c r="BB34" s="1026"/>
      <c r="BC34" s="1026"/>
      <c r="BD34" s="1026"/>
      <c r="BE34" s="957"/>
      <c r="BF34" s="957"/>
      <c r="BG34" s="957"/>
      <c r="BH34" s="957"/>
      <c r="BI34" s="958"/>
      <c r="BJ34" s="218"/>
      <c r="BK34" s="218"/>
      <c r="BL34" s="218"/>
      <c r="BM34" s="218"/>
      <c r="BN34" s="218"/>
      <c r="BO34" s="227"/>
      <c r="BP34" s="227"/>
      <c r="BQ34" s="224">
        <v>28</v>
      </c>
      <c r="BR34" s="225"/>
      <c r="BS34" s="977"/>
      <c r="BT34" s="978"/>
      <c r="BU34" s="978"/>
      <c r="BV34" s="978"/>
      <c r="BW34" s="978"/>
      <c r="BX34" s="978"/>
      <c r="BY34" s="978"/>
      <c r="BZ34" s="978"/>
      <c r="CA34" s="978"/>
      <c r="CB34" s="978"/>
      <c r="CC34" s="978"/>
      <c r="CD34" s="978"/>
      <c r="CE34" s="978"/>
      <c r="CF34" s="978"/>
      <c r="CG34" s="999"/>
      <c r="CH34" s="974"/>
      <c r="CI34" s="975"/>
      <c r="CJ34" s="975"/>
      <c r="CK34" s="975"/>
      <c r="CL34" s="976"/>
      <c r="CM34" s="974"/>
      <c r="CN34" s="975"/>
      <c r="CO34" s="975"/>
      <c r="CP34" s="975"/>
      <c r="CQ34" s="976"/>
      <c r="CR34" s="974"/>
      <c r="CS34" s="975"/>
      <c r="CT34" s="975"/>
      <c r="CU34" s="975"/>
      <c r="CV34" s="976"/>
      <c r="CW34" s="974"/>
      <c r="CX34" s="975"/>
      <c r="CY34" s="975"/>
      <c r="CZ34" s="975"/>
      <c r="DA34" s="976"/>
      <c r="DB34" s="974"/>
      <c r="DC34" s="975"/>
      <c r="DD34" s="975"/>
      <c r="DE34" s="975"/>
      <c r="DF34" s="976"/>
      <c r="DG34" s="974"/>
      <c r="DH34" s="975"/>
      <c r="DI34" s="975"/>
      <c r="DJ34" s="975"/>
      <c r="DK34" s="976"/>
      <c r="DL34" s="974"/>
      <c r="DM34" s="975"/>
      <c r="DN34" s="975"/>
      <c r="DO34" s="975"/>
      <c r="DP34" s="976"/>
      <c r="DQ34" s="974"/>
      <c r="DR34" s="975"/>
      <c r="DS34" s="975"/>
      <c r="DT34" s="975"/>
      <c r="DU34" s="976"/>
      <c r="DV34" s="977"/>
      <c r="DW34" s="978"/>
      <c r="DX34" s="978"/>
      <c r="DY34" s="978"/>
      <c r="DZ34" s="979"/>
      <c r="EA34" s="216"/>
    </row>
    <row r="35" spans="1:131" ht="26.25" customHeight="1" x14ac:dyDescent="0.15">
      <c r="A35" s="228">
        <v>8</v>
      </c>
      <c r="B35" s="1015"/>
      <c r="C35" s="1016"/>
      <c r="D35" s="1016"/>
      <c r="E35" s="1016"/>
      <c r="F35" s="1016"/>
      <c r="G35" s="1016"/>
      <c r="H35" s="1016"/>
      <c r="I35" s="1016"/>
      <c r="J35" s="1016"/>
      <c r="K35" s="1016"/>
      <c r="L35" s="1016"/>
      <c r="M35" s="1016"/>
      <c r="N35" s="1016"/>
      <c r="O35" s="1016"/>
      <c r="P35" s="1017"/>
      <c r="Q35" s="1023"/>
      <c r="R35" s="1024"/>
      <c r="S35" s="1024"/>
      <c r="T35" s="1024"/>
      <c r="U35" s="1024"/>
      <c r="V35" s="1024"/>
      <c r="W35" s="1024"/>
      <c r="X35" s="1024"/>
      <c r="Y35" s="1024"/>
      <c r="Z35" s="1024"/>
      <c r="AA35" s="1024"/>
      <c r="AB35" s="1024"/>
      <c r="AC35" s="1024"/>
      <c r="AD35" s="1024"/>
      <c r="AE35" s="1025"/>
      <c r="AF35" s="1020"/>
      <c r="AG35" s="1021"/>
      <c r="AH35" s="1021"/>
      <c r="AI35" s="1021"/>
      <c r="AJ35" s="1022"/>
      <c r="AK35" s="965"/>
      <c r="AL35" s="956"/>
      <c r="AM35" s="956"/>
      <c r="AN35" s="956"/>
      <c r="AO35" s="956"/>
      <c r="AP35" s="956"/>
      <c r="AQ35" s="956"/>
      <c r="AR35" s="956"/>
      <c r="AS35" s="956"/>
      <c r="AT35" s="956"/>
      <c r="AU35" s="956"/>
      <c r="AV35" s="956"/>
      <c r="AW35" s="956"/>
      <c r="AX35" s="956"/>
      <c r="AY35" s="956"/>
      <c r="AZ35" s="1026"/>
      <c r="BA35" s="1026"/>
      <c r="BB35" s="1026"/>
      <c r="BC35" s="1026"/>
      <c r="BD35" s="1026"/>
      <c r="BE35" s="957"/>
      <c r="BF35" s="957"/>
      <c r="BG35" s="957"/>
      <c r="BH35" s="957"/>
      <c r="BI35" s="958"/>
      <c r="BJ35" s="218"/>
      <c r="BK35" s="218"/>
      <c r="BL35" s="218"/>
      <c r="BM35" s="218"/>
      <c r="BN35" s="218"/>
      <c r="BO35" s="227"/>
      <c r="BP35" s="227"/>
      <c r="BQ35" s="224">
        <v>29</v>
      </c>
      <c r="BR35" s="225"/>
      <c r="BS35" s="977"/>
      <c r="BT35" s="978"/>
      <c r="BU35" s="978"/>
      <c r="BV35" s="978"/>
      <c r="BW35" s="978"/>
      <c r="BX35" s="978"/>
      <c r="BY35" s="978"/>
      <c r="BZ35" s="978"/>
      <c r="CA35" s="978"/>
      <c r="CB35" s="978"/>
      <c r="CC35" s="978"/>
      <c r="CD35" s="978"/>
      <c r="CE35" s="978"/>
      <c r="CF35" s="978"/>
      <c r="CG35" s="999"/>
      <c r="CH35" s="974"/>
      <c r="CI35" s="975"/>
      <c r="CJ35" s="975"/>
      <c r="CK35" s="975"/>
      <c r="CL35" s="976"/>
      <c r="CM35" s="974"/>
      <c r="CN35" s="975"/>
      <c r="CO35" s="975"/>
      <c r="CP35" s="975"/>
      <c r="CQ35" s="976"/>
      <c r="CR35" s="974"/>
      <c r="CS35" s="975"/>
      <c r="CT35" s="975"/>
      <c r="CU35" s="975"/>
      <c r="CV35" s="976"/>
      <c r="CW35" s="974"/>
      <c r="CX35" s="975"/>
      <c r="CY35" s="975"/>
      <c r="CZ35" s="975"/>
      <c r="DA35" s="976"/>
      <c r="DB35" s="974"/>
      <c r="DC35" s="975"/>
      <c r="DD35" s="975"/>
      <c r="DE35" s="975"/>
      <c r="DF35" s="976"/>
      <c r="DG35" s="974"/>
      <c r="DH35" s="975"/>
      <c r="DI35" s="975"/>
      <c r="DJ35" s="975"/>
      <c r="DK35" s="976"/>
      <c r="DL35" s="974"/>
      <c r="DM35" s="975"/>
      <c r="DN35" s="975"/>
      <c r="DO35" s="975"/>
      <c r="DP35" s="976"/>
      <c r="DQ35" s="974"/>
      <c r="DR35" s="975"/>
      <c r="DS35" s="975"/>
      <c r="DT35" s="975"/>
      <c r="DU35" s="976"/>
      <c r="DV35" s="977"/>
      <c r="DW35" s="978"/>
      <c r="DX35" s="978"/>
      <c r="DY35" s="978"/>
      <c r="DZ35" s="979"/>
      <c r="EA35" s="216"/>
    </row>
    <row r="36" spans="1:131" ht="26.25" customHeight="1" x14ac:dyDescent="0.15">
      <c r="A36" s="228">
        <v>9</v>
      </c>
      <c r="B36" s="1015"/>
      <c r="C36" s="1016"/>
      <c r="D36" s="1016"/>
      <c r="E36" s="1016"/>
      <c r="F36" s="1016"/>
      <c r="G36" s="1016"/>
      <c r="H36" s="1016"/>
      <c r="I36" s="1016"/>
      <c r="J36" s="1016"/>
      <c r="K36" s="1016"/>
      <c r="L36" s="1016"/>
      <c r="M36" s="1016"/>
      <c r="N36" s="1016"/>
      <c r="O36" s="1016"/>
      <c r="P36" s="1017"/>
      <c r="Q36" s="1023"/>
      <c r="R36" s="1024"/>
      <c r="S36" s="1024"/>
      <c r="T36" s="1024"/>
      <c r="U36" s="1024"/>
      <c r="V36" s="1024"/>
      <c r="W36" s="1024"/>
      <c r="X36" s="1024"/>
      <c r="Y36" s="1024"/>
      <c r="Z36" s="1024"/>
      <c r="AA36" s="1024"/>
      <c r="AB36" s="1024"/>
      <c r="AC36" s="1024"/>
      <c r="AD36" s="1024"/>
      <c r="AE36" s="1025"/>
      <c r="AF36" s="1020"/>
      <c r="AG36" s="1021"/>
      <c r="AH36" s="1021"/>
      <c r="AI36" s="1021"/>
      <c r="AJ36" s="1022"/>
      <c r="AK36" s="965"/>
      <c r="AL36" s="956"/>
      <c r="AM36" s="956"/>
      <c r="AN36" s="956"/>
      <c r="AO36" s="956"/>
      <c r="AP36" s="956"/>
      <c r="AQ36" s="956"/>
      <c r="AR36" s="956"/>
      <c r="AS36" s="956"/>
      <c r="AT36" s="956"/>
      <c r="AU36" s="956"/>
      <c r="AV36" s="956"/>
      <c r="AW36" s="956"/>
      <c r="AX36" s="956"/>
      <c r="AY36" s="956"/>
      <c r="AZ36" s="1026"/>
      <c r="BA36" s="1026"/>
      <c r="BB36" s="1026"/>
      <c r="BC36" s="1026"/>
      <c r="BD36" s="1026"/>
      <c r="BE36" s="957"/>
      <c r="BF36" s="957"/>
      <c r="BG36" s="957"/>
      <c r="BH36" s="957"/>
      <c r="BI36" s="958"/>
      <c r="BJ36" s="218"/>
      <c r="BK36" s="218"/>
      <c r="BL36" s="218"/>
      <c r="BM36" s="218"/>
      <c r="BN36" s="218"/>
      <c r="BO36" s="227"/>
      <c r="BP36" s="227"/>
      <c r="BQ36" s="224">
        <v>30</v>
      </c>
      <c r="BR36" s="225"/>
      <c r="BS36" s="977"/>
      <c r="BT36" s="978"/>
      <c r="BU36" s="978"/>
      <c r="BV36" s="978"/>
      <c r="BW36" s="978"/>
      <c r="BX36" s="978"/>
      <c r="BY36" s="978"/>
      <c r="BZ36" s="978"/>
      <c r="CA36" s="978"/>
      <c r="CB36" s="978"/>
      <c r="CC36" s="978"/>
      <c r="CD36" s="978"/>
      <c r="CE36" s="978"/>
      <c r="CF36" s="978"/>
      <c r="CG36" s="999"/>
      <c r="CH36" s="974"/>
      <c r="CI36" s="975"/>
      <c r="CJ36" s="975"/>
      <c r="CK36" s="975"/>
      <c r="CL36" s="976"/>
      <c r="CM36" s="974"/>
      <c r="CN36" s="975"/>
      <c r="CO36" s="975"/>
      <c r="CP36" s="975"/>
      <c r="CQ36" s="976"/>
      <c r="CR36" s="974"/>
      <c r="CS36" s="975"/>
      <c r="CT36" s="975"/>
      <c r="CU36" s="975"/>
      <c r="CV36" s="976"/>
      <c r="CW36" s="974"/>
      <c r="CX36" s="975"/>
      <c r="CY36" s="975"/>
      <c r="CZ36" s="975"/>
      <c r="DA36" s="976"/>
      <c r="DB36" s="974"/>
      <c r="DC36" s="975"/>
      <c r="DD36" s="975"/>
      <c r="DE36" s="975"/>
      <c r="DF36" s="976"/>
      <c r="DG36" s="974"/>
      <c r="DH36" s="975"/>
      <c r="DI36" s="975"/>
      <c r="DJ36" s="975"/>
      <c r="DK36" s="976"/>
      <c r="DL36" s="974"/>
      <c r="DM36" s="975"/>
      <c r="DN36" s="975"/>
      <c r="DO36" s="975"/>
      <c r="DP36" s="976"/>
      <c r="DQ36" s="974"/>
      <c r="DR36" s="975"/>
      <c r="DS36" s="975"/>
      <c r="DT36" s="975"/>
      <c r="DU36" s="976"/>
      <c r="DV36" s="977"/>
      <c r="DW36" s="978"/>
      <c r="DX36" s="978"/>
      <c r="DY36" s="978"/>
      <c r="DZ36" s="979"/>
      <c r="EA36" s="216"/>
    </row>
    <row r="37" spans="1:131" ht="26.25" customHeight="1" x14ac:dyDescent="0.15">
      <c r="A37" s="228">
        <v>10</v>
      </c>
      <c r="B37" s="1015"/>
      <c r="C37" s="1016"/>
      <c r="D37" s="1016"/>
      <c r="E37" s="1016"/>
      <c r="F37" s="1016"/>
      <c r="G37" s="1016"/>
      <c r="H37" s="1016"/>
      <c r="I37" s="1016"/>
      <c r="J37" s="1016"/>
      <c r="K37" s="1016"/>
      <c r="L37" s="1016"/>
      <c r="M37" s="1016"/>
      <c r="N37" s="1016"/>
      <c r="O37" s="1016"/>
      <c r="P37" s="1017"/>
      <c r="Q37" s="1023"/>
      <c r="R37" s="1024"/>
      <c r="S37" s="1024"/>
      <c r="T37" s="1024"/>
      <c r="U37" s="1024"/>
      <c r="V37" s="1024"/>
      <c r="W37" s="1024"/>
      <c r="X37" s="1024"/>
      <c r="Y37" s="1024"/>
      <c r="Z37" s="1024"/>
      <c r="AA37" s="1024"/>
      <c r="AB37" s="1024"/>
      <c r="AC37" s="1024"/>
      <c r="AD37" s="1024"/>
      <c r="AE37" s="1025"/>
      <c r="AF37" s="1020"/>
      <c r="AG37" s="1021"/>
      <c r="AH37" s="1021"/>
      <c r="AI37" s="1021"/>
      <c r="AJ37" s="1022"/>
      <c r="AK37" s="965"/>
      <c r="AL37" s="956"/>
      <c r="AM37" s="956"/>
      <c r="AN37" s="956"/>
      <c r="AO37" s="956"/>
      <c r="AP37" s="956"/>
      <c r="AQ37" s="956"/>
      <c r="AR37" s="956"/>
      <c r="AS37" s="956"/>
      <c r="AT37" s="956"/>
      <c r="AU37" s="956"/>
      <c r="AV37" s="956"/>
      <c r="AW37" s="956"/>
      <c r="AX37" s="956"/>
      <c r="AY37" s="956"/>
      <c r="AZ37" s="1026"/>
      <c r="BA37" s="1026"/>
      <c r="BB37" s="1026"/>
      <c r="BC37" s="1026"/>
      <c r="BD37" s="1026"/>
      <c r="BE37" s="957"/>
      <c r="BF37" s="957"/>
      <c r="BG37" s="957"/>
      <c r="BH37" s="957"/>
      <c r="BI37" s="958"/>
      <c r="BJ37" s="218"/>
      <c r="BK37" s="218"/>
      <c r="BL37" s="218"/>
      <c r="BM37" s="218"/>
      <c r="BN37" s="218"/>
      <c r="BO37" s="227"/>
      <c r="BP37" s="227"/>
      <c r="BQ37" s="224">
        <v>31</v>
      </c>
      <c r="BR37" s="225"/>
      <c r="BS37" s="977"/>
      <c r="BT37" s="978"/>
      <c r="BU37" s="978"/>
      <c r="BV37" s="978"/>
      <c r="BW37" s="978"/>
      <c r="BX37" s="978"/>
      <c r="BY37" s="978"/>
      <c r="BZ37" s="978"/>
      <c r="CA37" s="978"/>
      <c r="CB37" s="978"/>
      <c r="CC37" s="978"/>
      <c r="CD37" s="978"/>
      <c r="CE37" s="978"/>
      <c r="CF37" s="978"/>
      <c r="CG37" s="999"/>
      <c r="CH37" s="974"/>
      <c r="CI37" s="975"/>
      <c r="CJ37" s="975"/>
      <c r="CK37" s="975"/>
      <c r="CL37" s="976"/>
      <c r="CM37" s="974"/>
      <c r="CN37" s="975"/>
      <c r="CO37" s="975"/>
      <c r="CP37" s="975"/>
      <c r="CQ37" s="976"/>
      <c r="CR37" s="974"/>
      <c r="CS37" s="975"/>
      <c r="CT37" s="975"/>
      <c r="CU37" s="975"/>
      <c r="CV37" s="976"/>
      <c r="CW37" s="974"/>
      <c r="CX37" s="975"/>
      <c r="CY37" s="975"/>
      <c r="CZ37" s="975"/>
      <c r="DA37" s="976"/>
      <c r="DB37" s="974"/>
      <c r="DC37" s="975"/>
      <c r="DD37" s="975"/>
      <c r="DE37" s="975"/>
      <c r="DF37" s="976"/>
      <c r="DG37" s="974"/>
      <c r="DH37" s="975"/>
      <c r="DI37" s="975"/>
      <c r="DJ37" s="975"/>
      <c r="DK37" s="976"/>
      <c r="DL37" s="974"/>
      <c r="DM37" s="975"/>
      <c r="DN37" s="975"/>
      <c r="DO37" s="975"/>
      <c r="DP37" s="976"/>
      <c r="DQ37" s="974"/>
      <c r="DR37" s="975"/>
      <c r="DS37" s="975"/>
      <c r="DT37" s="975"/>
      <c r="DU37" s="976"/>
      <c r="DV37" s="977"/>
      <c r="DW37" s="978"/>
      <c r="DX37" s="978"/>
      <c r="DY37" s="978"/>
      <c r="DZ37" s="979"/>
      <c r="EA37" s="216"/>
    </row>
    <row r="38" spans="1:131" ht="26.25" customHeight="1" x14ac:dyDescent="0.15">
      <c r="A38" s="228">
        <v>11</v>
      </c>
      <c r="B38" s="1015"/>
      <c r="C38" s="1016"/>
      <c r="D38" s="1016"/>
      <c r="E38" s="1016"/>
      <c r="F38" s="1016"/>
      <c r="G38" s="1016"/>
      <c r="H38" s="1016"/>
      <c r="I38" s="1016"/>
      <c r="J38" s="1016"/>
      <c r="K38" s="1016"/>
      <c r="L38" s="1016"/>
      <c r="M38" s="1016"/>
      <c r="N38" s="1016"/>
      <c r="O38" s="1016"/>
      <c r="P38" s="1017"/>
      <c r="Q38" s="1023"/>
      <c r="R38" s="1024"/>
      <c r="S38" s="1024"/>
      <c r="T38" s="1024"/>
      <c r="U38" s="1024"/>
      <c r="V38" s="1024"/>
      <c r="W38" s="1024"/>
      <c r="X38" s="1024"/>
      <c r="Y38" s="1024"/>
      <c r="Z38" s="1024"/>
      <c r="AA38" s="1024"/>
      <c r="AB38" s="1024"/>
      <c r="AC38" s="1024"/>
      <c r="AD38" s="1024"/>
      <c r="AE38" s="1025"/>
      <c r="AF38" s="1020"/>
      <c r="AG38" s="1021"/>
      <c r="AH38" s="1021"/>
      <c r="AI38" s="1021"/>
      <c r="AJ38" s="1022"/>
      <c r="AK38" s="965"/>
      <c r="AL38" s="956"/>
      <c r="AM38" s="956"/>
      <c r="AN38" s="956"/>
      <c r="AO38" s="956"/>
      <c r="AP38" s="956"/>
      <c r="AQ38" s="956"/>
      <c r="AR38" s="956"/>
      <c r="AS38" s="956"/>
      <c r="AT38" s="956"/>
      <c r="AU38" s="956"/>
      <c r="AV38" s="956"/>
      <c r="AW38" s="956"/>
      <c r="AX38" s="956"/>
      <c r="AY38" s="956"/>
      <c r="AZ38" s="1026"/>
      <c r="BA38" s="1026"/>
      <c r="BB38" s="1026"/>
      <c r="BC38" s="1026"/>
      <c r="BD38" s="1026"/>
      <c r="BE38" s="957"/>
      <c r="BF38" s="957"/>
      <c r="BG38" s="957"/>
      <c r="BH38" s="957"/>
      <c r="BI38" s="958"/>
      <c r="BJ38" s="218"/>
      <c r="BK38" s="218"/>
      <c r="BL38" s="218"/>
      <c r="BM38" s="218"/>
      <c r="BN38" s="218"/>
      <c r="BO38" s="227"/>
      <c r="BP38" s="227"/>
      <c r="BQ38" s="224">
        <v>32</v>
      </c>
      <c r="BR38" s="225"/>
      <c r="BS38" s="977"/>
      <c r="BT38" s="978"/>
      <c r="BU38" s="978"/>
      <c r="BV38" s="978"/>
      <c r="BW38" s="978"/>
      <c r="BX38" s="978"/>
      <c r="BY38" s="978"/>
      <c r="BZ38" s="978"/>
      <c r="CA38" s="978"/>
      <c r="CB38" s="978"/>
      <c r="CC38" s="978"/>
      <c r="CD38" s="978"/>
      <c r="CE38" s="978"/>
      <c r="CF38" s="978"/>
      <c r="CG38" s="999"/>
      <c r="CH38" s="974"/>
      <c r="CI38" s="975"/>
      <c r="CJ38" s="975"/>
      <c r="CK38" s="975"/>
      <c r="CL38" s="976"/>
      <c r="CM38" s="974"/>
      <c r="CN38" s="975"/>
      <c r="CO38" s="975"/>
      <c r="CP38" s="975"/>
      <c r="CQ38" s="976"/>
      <c r="CR38" s="974"/>
      <c r="CS38" s="975"/>
      <c r="CT38" s="975"/>
      <c r="CU38" s="975"/>
      <c r="CV38" s="976"/>
      <c r="CW38" s="974"/>
      <c r="CX38" s="975"/>
      <c r="CY38" s="975"/>
      <c r="CZ38" s="975"/>
      <c r="DA38" s="976"/>
      <c r="DB38" s="974"/>
      <c r="DC38" s="975"/>
      <c r="DD38" s="975"/>
      <c r="DE38" s="975"/>
      <c r="DF38" s="976"/>
      <c r="DG38" s="974"/>
      <c r="DH38" s="975"/>
      <c r="DI38" s="975"/>
      <c r="DJ38" s="975"/>
      <c r="DK38" s="976"/>
      <c r="DL38" s="974"/>
      <c r="DM38" s="975"/>
      <c r="DN38" s="975"/>
      <c r="DO38" s="975"/>
      <c r="DP38" s="976"/>
      <c r="DQ38" s="974"/>
      <c r="DR38" s="975"/>
      <c r="DS38" s="975"/>
      <c r="DT38" s="975"/>
      <c r="DU38" s="976"/>
      <c r="DV38" s="977"/>
      <c r="DW38" s="978"/>
      <c r="DX38" s="978"/>
      <c r="DY38" s="978"/>
      <c r="DZ38" s="979"/>
      <c r="EA38" s="216"/>
    </row>
    <row r="39" spans="1:131" ht="26.25" customHeight="1" x14ac:dyDescent="0.15">
      <c r="A39" s="228">
        <v>12</v>
      </c>
      <c r="B39" s="1015"/>
      <c r="C39" s="1016"/>
      <c r="D39" s="1016"/>
      <c r="E39" s="1016"/>
      <c r="F39" s="1016"/>
      <c r="G39" s="1016"/>
      <c r="H39" s="1016"/>
      <c r="I39" s="1016"/>
      <c r="J39" s="1016"/>
      <c r="K39" s="1016"/>
      <c r="L39" s="1016"/>
      <c r="M39" s="1016"/>
      <c r="N39" s="1016"/>
      <c r="O39" s="1016"/>
      <c r="P39" s="1017"/>
      <c r="Q39" s="1023"/>
      <c r="R39" s="1024"/>
      <c r="S39" s="1024"/>
      <c r="T39" s="1024"/>
      <c r="U39" s="1024"/>
      <c r="V39" s="1024"/>
      <c r="W39" s="1024"/>
      <c r="X39" s="1024"/>
      <c r="Y39" s="1024"/>
      <c r="Z39" s="1024"/>
      <c r="AA39" s="1024"/>
      <c r="AB39" s="1024"/>
      <c r="AC39" s="1024"/>
      <c r="AD39" s="1024"/>
      <c r="AE39" s="1025"/>
      <c r="AF39" s="1020"/>
      <c r="AG39" s="1021"/>
      <c r="AH39" s="1021"/>
      <c r="AI39" s="1021"/>
      <c r="AJ39" s="1022"/>
      <c r="AK39" s="965"/>
      <c r="AL39" s="956"/>
      <c r="AM39" s="956"/>
      <c r="AN39" s="956"/>
      <c r="AO39" s="956"/>
      <c r="AP39" s="956"/>
      <c r="AQ39" s="956"/>
      <c r="AR39" s="956"/>
      <c r="AS39" s="956"/>
      <c r="AT39" s="956"/>
      <c r="AU39" s="956"/>
      <c r="AV39" s="956"/>
      <c r="AW39" s="956"/>
      <c r="AX39" s="956"/>
      <c r="AY39" s="956"/>
      <c r="AZ39" s="1026"/>
      <c r="BA39" s="1026"/>
      <c r="BB39" s="1026"/>
      <c r="BC39" s="1026"/>
      <c r="BD39" s="1026"/>
      <c r="BE39" s="957"/>
      <c r="BF39" s="957"/>
      <c r="BG39" s="957"/>
      <c r="BH39" s="957"/>
      <c r="BI39" s="958"/>
      <c r="BJ39" s="218"/>
      <c r="BK39" s="218"/>
      <c r="BL39" s="218"/>
      <c r="BM39" s="218"/>
      <c r="BN39" s="218"/>
      <c r="BO39" s="227"/>
      <c r="BP39" s="227"/>
      <c r="BQ39" s="224">
        <v>33</v>
      </c>
      <c r="BR39" s="225"/>
      <c r="BS39" s="977"/>
      <c r="BT39" s="978"/>
      <c r="BU39" s="978"/>
      <c r="BV39" s="978"/>
      <c r="BW39" s="978"/>
      <c r="BX39" s="978"/>
      <c r="BY39" s="978"/>
      <c r="BZ39" s="978"/>
      <c r="CA39" s="978"/>
      <c r="CB39" s="978"/>
      <c r="CC39" s="978"/>
      <c r="CD39" s="978"/>
      <c r="CE39" s="978"/>
      <c r="CF39" s="978"/>
      <c r="CG39" s="999"/>
      <c r="CH39" s="974"/>
      <c r="CI39" s="975"/>
      <c r="CJ39" s="975"/>
      <c r="CK39" s="975"/>
      <c r="CL39" s="976"/>
      <c r="CM39" s="974"/>
      <c r="CN39" s="975"/>
      <c r="CO39" s="975"/>
      <c r="CP39" s="975"/>
      <c r="CQ39" s="976"/>
      <c r="CR39" s="974"/>
      <c r="CS39" s="975"/>
      <c r="CT39" s="975"/>
      <c r="CU39" s="975"/>
      <c r="CV39" s="976"/>
      <c r="CW39" s="974"/>
      <c r="CX39" s="975"/>
      <c r="CY39" s="975"/>
      <c r="CZ39" s="975"/>
      <c r="DA39" s="976"/>
      <c r="DB39" s="974"/>
      <c r="DC39" s="975"/>
      <c r="DD39" s="975"/>
      <c r="DE39" s="975"/>
      <c r="DF39" s="976"/>
      <c r="DG39" s="974"/>
      <c r="DH39" s="975"/>
      <c r="DI39" s="975"/>
      <c r="DJ39" s="975"/>
      <c r="DK39" s="976"/>
      <c r="DL39" s="974"/>
      <c r="DM39" s="975"/>
      <c r="DN39" s="975"/>
      <c r="DO39" s="975"/>
      <c r="DP39" s="976"/>
      <c r="DQ39" s="974"/>
      <c r="DR39" s="975"/>
      <c r="DS39" s="975"/>
      <c r="DT39" s="975"/>
      <c r="DU39" s="976"/>
      <c r="DV39" s="977"/>
      <c r="DW39" s="978"/>
      <c r="DX39" s="978"/>
      <c r="DY39" s="978"/>
      <c r="DZ39" s="979"/>
      <c r="EA39" s="216"/>
    </row>
    <row r="40" spans="1:131" ht="26.25" customHeight="1" x14ac:dyDescent="0.15">
      <c r="A40" s="224">
        <v>13</v>
      </c>
      <c r="B40" s="1015"/>
      <c r="C40" s="1016"/>
      <c r="D40" s="1016"/>
      <c r="E40" s="1016"/>
      <c r="F40" s="1016"/>
      <c r="G40" s="1016"/>
      <c r="H40" s="1016"/>
      <c r="I40" s="1016"/>
      <c r="J40" s="1016"/>
      <c r="K40" s="1016"/>
      <c r="L40" s="1016"/>
      <c r="M40" s="1016"/>
      <c r="N40" s="1016"/>
      <c r="O40" s="1016"/>
      <c r="P40" s="1017"/>
      <c r="Q40" s="1023"/>
      <c r="R40" s="1024"/>
      <c r="S40" s="1024"/>
      <c r="T40" s="1024"/>
      <c r="U40" s="1024"/>
      <c r="V40" s="1024"/>
      <c r="W40" s="1024"/>
      <c r="X40" s="1024"/>
      <c r="Y40" s="1024"/>
      <c r="Z40" s="1024"/>
      <c r="AA40" s="1024"/>
      <c r="AB40" s="1024"/>
      <c r="AC40" s="1024"/>
      <c r="AD40" s="1024"/>
      <c r="AE40" s="1025"/>
      <c r="AF40" s="1020"/>
      <c r="AG40" s="1021"/>
      <c r="AH40" s="1021"/>
      <c r="AI40" s="1021"/>
      <c r="AJ40" s="1022"/>
      <c r="AK40" s="965"/>
      <c r="AL40" s="956"/>
      <c r="AM40" s="956"/>
      <c r="AN40" s="956"/>
      <c r="AO40" s="956"/>
      <c r="AP40" s="956"/>
      <c r="AQ40" s="956"/>
      <c r="AR40" s="956"/>
      <c r="AS40" s="956"/>
      <c r="AT40" s="956"/>
      <c r="AU40" s="956"/>
      <c r="AV40" s="956"/>
      <c r="AW40" s="956"/>
      <c r="AX40" s="956"/>
      <c r="AY40" s="956"/>
      <c r="AZ40" s="1026"/>
      <c r="BA40" s="1026"/>
      <c r="BB40" s="1026"/>
      <c r="BC40" s="1026"/>
      <c r="BD40" s="1026"/>
      <c r="BE40" s="957"/>
      <c r="BF40" s="957"/>
      <c r="BG40" s="957"/>
      <c r="BH40" s="957"/>
      <c r="BI40" s="958"/>
      <c r="BJ40" s="218"/>
      <c r="BK40" s="218"/>
      <c r="BL40" s="218"/>
      <c r="BM40" s="218"/>
      <c r="BN40" s="218"/>
      <c r="BO40" s="227"/>
      <c r="BP40" s="227"/>
      <c r="BQ40" s="224">
        <v>34</v>
      </c>
      <c r="BR40" s="225"/>
      <c r="BS40" s="977"/>
      <c r="BT40" s="978"/>
      <c r="BU40" s="978"/>
      <c r="BV40" s="978"/>
      <c r="BW40" s="978"/>
      <c r="BX40" s="978"/>
      <c r="BY40" s="978"/>
      <c r="BZ40" s="978"/>
      <c r="CA40" s="978"/>
      <c r="CB40" s="978"/>
      <c r="CC40" s="978"/>
      <c r="CD40" s="978"/>
      <c r="CE40" s="978"/>
      <c r="CF40" s="978"/>
      <c r="CG40" s="999"/>
      <c r="CH40" s="974"/>
      <c r="CI40" s="975"/>
      <c r="CJ40" s="975"/>
      <c r="CK40" s="975"/>
      <c r="CL40" s="976"/>
      <c r="CM40" s="974"/>
      <c r="CN40" s="975"/>
      <c r="CO40" s="975"/>
      <c r="CP40" s="975"/>
      <c r="CQ40" s="976"/>
      <c r="CR40" s="974"/>
      <c r="CS40" s="975"/>
      <c r="CT40" s="975"/>
      <c r="CU40" s="975"/>
      <c r="CV40" s="976"/>
      <c r="CW40" s="974"/>
      <c r="CX40" s="975"/>
      <c r="CY40" s="975"/>
      <c r="CZ40" s="975"/>
      <c r="DA40" s="976"/>
      <c r="DB40" s="974"/>
      <c r="DC40" s="975"/>
      <c r="DD40" s="975"/>
      <c r="DE40" s="975"/>
      <c r="DF40" s="976"/>
      <c r="DG40" s="974"/>
      <c r="DH40" s="975"/>
      <c r="DI40" s="975"/>
      <c r="DJ40" s="975"/>
      <c r="DK40" s="976"/>
      <c r="DL40" s="974"/>
      <c r="DM40" s="975"/>
      <c r="DN40" s="975"/>
      <c r="DO40" s="975"/>
      <c r="DP40" s="976"/>
      <c r="DQ40" s="974"/>
      <c r="DR40" s="975"/>
      <c r="DS40" s="975"/>
      <c r="DT40" s="975"/>
      <c r="DU40" s="976"/>
      <c r="DV40" s="977"/>
      <c r="DW40" s="978"/>
      <c r="DX40" s="978"/>
      <c r="DY40" s="978"/>
      <c r="DZ40" s="979"/>
      <c r="EA40" s="216"/>
    </row>
    <row r="41" spans="1:131" ht="26.25" customHeight="1" x14ac:dyDescent="0.15">
      <c r="A41" s="224">
        <v>14</v>
      </c>
      <c r="B41" s="1015"/>
      <c r="C41" s="1016"/>
      <c r="D41" s="1016"/>
      <c r="E41" s="1016"/>
      <c r="F41" s="1016"/>
      <c r="G41" s="1016"/>
      <c r="H41" s="1016"/>
      <c r="I41" s="1016"/>
      <c r="J41" s="1016"/>
      <c r="K41" s="1016"/>
      <c r="L41" s="1016"/>
      <c r="M41" s="1016"/>
      <c r="N41" s="1016"/>
      <c r="O41" s="1016"/>
      <c r="P41" s="1017"/>
      <c r="Q41" s="1023"/>
      <c r="R41" s="1024"/>
      <c r="S41" s="1024"/>
      <c r="T41" s="1024"/>
      <c r="U41" s="1024"/>
      <c r="V41" s="1024"/>
      <c r="W41" s="1024"/>
      <c r="X41" s="1024"/>
      <c r="Y41" s="1024"/>
      <c r="Z41" s="1024"/>
      <c r="AA41" s="1024"/>
      <c r="AB41" s="1024"/>
      <c r="AC41" s="1024"/>
      <c r="AD41" s="1024"/>
      <c r="AE41" s="1025"/>
      <c r="AF41" s="1020"/>
      <c r="AG41" s="1021"/>
      <c r="AH41" s="1021"/>
      <c r="AI41" s="1021"/>
      <c r="AJ41" s="1022"/>
      <c r="AK41" s="965"/>
      <c r="AL41" s="956"/>
      <c r="AM41" s="956"/>
      <c r="AN41" s="956"/>
      <c r="AO41" s="956"/>
      <c r="AP41" s="956"/>
      <c r="AQ41" s="956"/>
      <c r="AR41" s="956"/>
      <c r="AS41" s="956"/>
      <c r="AT41" s="956"/>
      <c r="AU41" s="956"/>
      <c r="AV41" s="956"/>
      <c r="AW41" s="956"/>
      <c r="AX41" s="956"/>
      <c r="AY41" s="956"/>
      <c r="AZ41" s="1026"/>
      <c r="BA41" s="1026"/>
      <c r="BB41" s="1026"/>
      <c r="BC41" s="1026"/>
      <c r="BD41" s="1026"/>
      <c r="BE41" s="957"/>
      <c r="BF41" s="957"/>
      <c r="BG41" s="957"/>
      <c r="BH41" s="957"/>
      <c r="BI41" s="958"/>
      <c r="BJ41" s="218"/>
      <c r="BK41" s="218"/>
      <c r="BL41" s="218"/>
      <c r="BM41" s="218"/>
      <c r="BN41" s="218"/>
      <c r="BO41" s="227"/>
      <c r="BP41" s="227"/>
      <c r="BQ41" s="224">
        <v>35</v>
      </c>
      <c r="BR41" s="225"/>
      <c r="BS41" s="977"/>
      <c r="BT41" s="978"/>
      <c r="BU41" s="978"/>
      <c r="BV41" s="978"/>
      <c r="BW41" s="978"/>
      <c r="BX41" s="978"/>
      <c r="BY41" s="978"/>
      <c r="BZ41" s="978"/>
      <c r="CA41" s="978"/>
      <c r="CB41" s="978"/>
      <c r="CC41" s="978"/>
      <c r="CD41" s="978"/>
      <c r="CE41" s="978"/>
      <c r="CF41" s="978"/>
      <c r="CG41" s="999"/>
      <c r="CH41" s="974"/>
      <c r="CI41" s="975"/>
      <c r="CJ41" s="975"/>
      <c r="CK41" s="975"/>
      <c r="CL41" s="976"/>
      <c r="CM41" s="974"/>
      <c r="CN41" s="975"/>
      <c r="CO41" s="975"/>
      <c r="CP41" s="975"/>
      <c r="CQ41" s="976"/>
      <c r="CR41" s="974"/>
      <c r="CS41" s="975"/>
      <c r="CT41" s="975"/>
      <c r="CU41" s="975"/>
      <c r="CV41" s="976"/>
      <c r="CW41" s="974"/>
      <c r="CX41" s="975"/>
      <c r="CY41" s="975"/>
      <c r="CZ41" s="975"/>
      <c r="DA41" s="976"/>
      <c r="DB41" s="974"/>
      <c r="DC41" s="975"/>
      <c r="DD41" s="975"/>
      <c r="DE41" s="975"/>
      <c r="DF41" s="976"/>
      <c r="DG41" s="974"/>
      <c r="DH41" s="975"/>
      <c r="DI41" s="975"/>
      <c r="DJ41" s="975"/>
      <c r="DK41" s="976"/>
      <c r="DL41" s="974"/>
      <c r="DM41" s="975"/>
      <c r="DN41" s="975"/>
      <c r="DO41" s="975"/>
      <c r="DP41" s="976"/>
      <c r="DQ41" s="974"/>
      <c r="DR41" s="975"/>
      <c r="DS41" s="975"/>
      <c r="DT41" s="975"/>
      <c r="DU41" s="976"/>
      <c r="DV41" s="977"/>
      <c r="DW41" s="978"/>
      <c r="DX41" s="978"/>
      <c r="DY41" s="978"/>
      <c r="DZ41" s="979"/>
      <c r="EA41" s="216"/>
    </row>
    <row r="42" spans="1:131" ht="26.25" customHeight="1" x14ac:dyDescent="0.15">
      <c r="A42" s="224">
        <v>15</v>
      </c>
      <c r="B42" s="1015"/>
      <c r="C42" s="1016"/>
      <c r="D42" s="1016"/>
      <c r="E42" s="1016"/>
      <c r="F42" s="1016"/>
      <c r="G42" s="1016"/>
      <c r="H42" s="1016"/>
      <c r="I42" s="1016"/>
      <c r="J42" s="1016"/>
      <c r="K42" s="1016"/>
      <c r="L42" s="1016"/>
      <c r="M42" s="1016"/>
      <c r="N42" s="1016"/>
      <c r="O42" s="1016"/>
      <c r="P42" s="1017"/>
      <c r="Q42" s="1023"/>
      <c r="R42" s="1024"/>
      <c r="S42" s="1024"/>
      <c r="T42" s="1024"/>
      <c r="U42" s="1024"/>
      <c r="V42" s="1024"/>
      <c r="W42" s="1024"/>
      <c r="X42" s="1024"/>
      <c r="Y42" s="1024"/>
      <c r="Z42" s="1024"/>
      <c r="AA42" s="1024"/>
      <c r="AB42" s="1024"/>
      <c r="AC42" s="1024"/>
      <c r="AD42" s="1024"/>
      <c r="AE42" s="1025"/>
      <c r="AF42" s="1020"/>
      <c r="AG42" s="1021"/>
      <c r="AH42" s="1021"/>
      <c r="AI42" s="1021"/>
      <c r="AJ42" s="1022"/>
      <c r="AK42" s="965"/>
      <c r="AL42" s="956"/>
      <c r="AM42" s="956"/>
      <c r="AN42" s="956"/>
      <c r="AO42" s="956"/>
      <c r="AP42" s="956"/>
      <c r="AQ42" s="956"/>
      <c r="AR42" s="956"/>
      <c r="AS42" s="956"/>
      <c r="AT42" s="956"/>
      <c r="AU42" s="956"/>
      <c r="AV42" s="956"/>
      <c r="AW42" s="956"/>
      <c r="AX42" s="956"/>
      <c r="AY42" s="956"/>
      <c r="AZ42" s="1026"/>
      <c r="BA42" s="1026"/>
      <c r="BB42" s="1026"/>
      <c r="BC42" s="1026"/>
      <c r="BD42" s="1026"/>
      <c r="BE42" s="957"/>
      <c r="BF42" s="957"/>
      <c r="BG42" s="957"/>
      <c r="BH42" s="957"/>
      <c r="BI42" s="958"/>
      <c r="BJ42" s="218"/>
      <c r="BK42" s="218"/>
      <c r="BL42" s="218"/>
      <c r="BM42" s="218"/>
      <c r="BN42" s="218"/>
      <c r="BO42" s="227"/>
      <c r="BP42" s="227"/>
      <c r="BQ42" s="224">
        <v>36</v>
      </c>
      <c r="BR42" s="225"/>
      <c r="BS42" s="977"/>
      <c r="BT42" s="978"/>
      <c r="BU42" s="978"/>
      <c r="BV42" s="978"/>
      <c r="BW42" s="978"/>
      <c r="BX42" s="978"/>
      <c r="BY42" s="978"/>
      <c r="BZ42" s="978"/>
      <c r="CA42" s="978"/>
      <c r="CB42" s="978"/>
      <c r="CC42" s="978"/>
      <c r="CD42" s="978"/>
      <c r="CE42" s="978"/>
      <c r="CF42" s="978"/>
      <c r="CG42" s="999"/>
      <c r="CH42" s="974"/>
      <c r="CI42" s="975"/>
      <c r="CJ42" s="975"/>
      <c r="CK42" s="975"/>
      <c r="CL42" s="976"/>
      <c r="CM42" s="974"/>
      <c r="CN42" s="975"/>
      <c r="CO42" s="975"/>
      <c r="CP42" s="975"/>
      <c r="CQ42" s="976"/>
      <c r="CR42" s="974"/>
      <c r="CS42" s="975"/>
      <c r="CT42" s="975"/>
      <c r="CU42" s="975"/>
      <c r="CV42" s="976"/>
      <c r="CW42" s="974"/>
      <c r="CX42" s="975"/>
      <c r="CY42" s="975"/>
      <c r="CZ42" s="975"/>
      <c r="DA42" s="976"/>
      <c r="DB42" s="974"/>
      <c r="DC42" s="975"/>
      <c r="DD42" s="975"/>
      <c r="DE42" s="975"/>
      <c r="DF42" s="976"/>
      <c r="DG42" s="974"/>
      <c r="DH42" s="975"/>
      <c r="DI42" s="975"/>
      <c r="DJ42" s="975"/>
      <c r="DK42" s="976"/>
      <c r="DL42" s="974"/>
      <c r="DM42" s="975"/>
      <c r="DN42" s="975"/>
      <c r="DO42" s="975"/>
      <c r="DP42" s="976"/>
      <c r="DQ42" s="974"/>
      <c r="DR42" s="975"/>
      <c r="DS42" s="975"/>
      <c r="DT42" s="975"/>
      <c r="DU42" s="976"/>
      <c r="DV42" s="977"/>
      <c r="DW42" s="978"/>
      <c r="DX42" s="978"/>
      <c r="DY42" s="978"/>
      <c r="DZ42" s="979"/>
      <c r="EA42" s="216"/>
    </row>
    <row r="43" spans="1:131" ht="26.25" customHeight="1" x14ac:dyDescent="0.15">
      <c r="A43" s="224">
        <v>16</v>
      </c>
      <c r="B43" s="1015"/>
      <c r="C43" s="1016"/>
      <c r="D43" s="1016"/>
      <c r="E43" s="1016"/>
      <c r="F43" s="1016"/>
      <c r="G43" s="1016"/>
      <c r="H43" s="1016"/>
      <c r="I43" s="1016"/>
      <c r="J43" s="1016"/>
      <c r="K43" s="1016"/>
      <c r="L43" s="1016"/>
      <c r="M43" s="1016"/>
      <c r="N43" s="1016"/>
      <c r="O43" s="1016"/>
      <c r="P43" s="1017"/>
      <c r="Q43" s="1023"/>
      <c r="R43" s="1024"/>
      <c r="S43" s="1024"/>
      <c r="T43" s="1024"/>
      <c r="U43" s="1024"/>
      <c r="V43" s="1024"/>
      <c r="W43" s="1024"/>
      <c r="X43" s="1024"/>
      <c r="Y43" s="1024"/>
      <c r="Z43" s="1024"/>
      <c r="AA43" s="1024"/>
      <c r="AB43" s="1024"/>
      <c r="AC43" s="1024"/>
      <c r="AD43" s="1024"/>
      <c r="AE43" s="1025"/>
      <c r="AF43" s="1020"/>
      <c r="AG43" s="1021"/>
      <c r="AH43" s="1021"/>
      <c r="AI43" s="1021"/>
      <c r="AJ43" s="1022"/>
      <c r="AK43" s="965"/>
      <c r="AL43" s="956"/>
      <c r="AM43" s="956"/>
      <c r="AN43" s="956"/>
      <c r="AO43" s="956"/>
      <c r="AP43" s="956"/>
      <c r="AQ43" s="956"/>
      <c r="AR43" s="956"/>
      <c r="AS43" s="956"/>
      <c r="AT43" s="956"/>
      <c r="AU43" s="956"/>
      <c r="AV43" s="956"/>
      <c r="AW43" s="956"/>
      <c r="AX43" s="956"/>
      <c r="AY43" s="956"/>
      <c r="AZ43" s="1026"/>
      <c r="BA43" s="1026"/>
      <c r="BB43" s="1026"/>
      <c r="BC43" s="1026"/>
      <c r="BD43" s="1026"/>
      <c r="BE43" s="957"/>
      <c r="BF43" s="957"/>
      <c r="BG43" s="957"/>
      <c r="BH43" s="957"/>
      <c r="BI43" s="958"/>
      <c r="BJ43" s="218"/>
      <c r="BK43" s="218"/>
      <c r="BL43" s="218"/>
      <c r="BM43" s="218"/>
      <c r="BN43" s="218"/>
      <c r="BO43" s="227"/>
      <c r="BP43" s="227"/>
      <c r="BQ43" s="224">
        <v>37</v>
      </c>
      <c r="BR43" s="225"/>
      <c r="BS43" s="977"/>
      <c r="BT43" s="978"/>
      <c r="BU43" s="978"/>
      <c r="BV43" s="978"/>
      <c r="BW43" s="978"/>
      <c r="BX43" s="978"/>
      <c r="BY43" s="978"/>
      <c r="BZ43" s="978"/>
      <c r="CA43" s="978"/>
      <c r="CB43" s="978"/>
      <c r="CC43" s="978"/>
      <c r="CD43" s="978"/>
      <c r="CE43" s="978"/>
      <c r="CF43" s="978"/>
      <c r="CG43" s="999"/>
      <c r="CH43" s="974"/>
      <c r="CI43" s="975"/>
      <c r="CJ43" s="975"/>
      <c r="CK43" s="975"/>
      <c r="CL43" s="976"/>
      <c r="CM43" s="974"/>
      <c r="CN43" s="975"/>
      <c r="CO43" s="975"/>
      <c r="CP43" s="975"/>
      <c r="CQ43" s="976"/>
      <c r="CR43" s="974"/>
      <c r="CS43" s="975"/>
      <c r="CT43" s="975"/>
      <c r="CU43" s="975"/>
      <c r="CV43" s="976"/>
      <c r="CW43" s="974"/>
      <c r="CX43" s="975"/>
      <c r="CY43" s="975"/>
      <c r="CZ43" s="975"/>
      <c r="DA43" s="976"/>
      <c r="DB43" s="974"/>
      <c r="DC43" s="975"/>
      <c r="DD43" s="975"/>
      <c r="DE43" s="975"/>
      <c r="DF43" s="976"/>
      <c r="DG43" s="974"/>
      <c r="DH43" s="975"/>
      <c r="DI43" s="975"/>
      <c r="DJ43" s="975"/>
      <c r="DK43" s="976"/>
      <c r="DL43" s="974"/>
      <c r="DM43" s="975"/>
      <c r="DN43" s="975"/>
      <c r="DO43" s="975"/>
      <c r="DP43" s="976"/>
      <c r="DQ43" s="974"/>
      <c r="DR43" s="975"/>
      <c r="DS43" s="975"/>
      <c r="DT43" s="975"/>
      <c r="DU43" s="976"/>
      <c r="DV43" s="977"/>
      <c r="DW43" s="978"/>
      <c r="DX43" s="978"/>
      <c r="DY43" s="978"/>
      <c r="DZ43" s="979"/>
      <c r="EA43" s="216"/>
    </row>
    <row r="44" spans="1:131" ht="26.25" customHeight="1" x14ac:dyDescent="0.15">
      <c r="A44" s="224">
        <v>17</v>
      </c>
      <c r="B44" s="1015"/>
      <c r="C44" s="1016"/>
      <c r="D44" s="1016"/>
      <c r="E44" s="1016"/>
      <c r="F44" s="1016"/>
      <c r="G44" s="1016"/>
      <c r="H44" s="1016"/>
      <c r="I44" s="1016"/>
      <c r="J44" s="1016"/>
      <c r="K44" s="1016"/>
      <c r="L44" s="1016"/>
      <c r="M44" s="1016"/>
      <c r="N44" s="1016"/>
      <c r="O44" s="1016"/>
      <c r="P44" s="1017"/>
      <c r="Q44" s="1023"/>
      <c r="R44" s="1024"/>
      <c r="S44" s="1024"/>
      <c r="T44" s="1024"/>
      <c r="U44" s="1024"/>
      <c r="V44" s="1024"/>
      <c r="W44" s="1024"/>
      <c r="X44" s="1024"/>
      <c r="Y44" s="1024"/>
      <c r="Z44" s="1024"/>
      <c r="AA44" s="1024"/>
      <c r="AB44" s="1024"/>
      <c r="AC44" s="1024"/>
      <c r="AD44" s="1024"/>
      <c r="AE44" s="1025"/>
      <c r="AF44" s="1020"/>
      <c r="AG44" s="1021"/>
      <c r="AH44" s="1021"/>
      <c r="AI44" s="1021"/>
      <c r="AJ44" s="1022"/>
      <c r="AK44" s="965"/>
      <c r="AL44" s="956"/>
      <c r="AM44" s="956"/>
      <c r="AN44" s="956"/>
      <c r="AO44" s="956"/>
      <c r="AP44" s="956"/>
      <c r="AQ44" s="956"/>
      <c r="AR44" s="956"/>
      <c r="AS44" s="956"/>
      <c r="AT44" s="956"/>
      <c r="AU44" s="956"/>
      <c r="AV44" s="956"/>
      <c r="AW44" s="956"/>
      <c r="AX44" s="956"/>
      <c r="AY44" s="956"/>
      <c r="AZ44" s="1026"/>
      <c r="BA44" s="1026"/>
      <c r="BB44" s="1026"/>
      <c r="BC44" s="1026"/>
      <c r="BD44" s="1026"/>
      <c r="BE44" s="957"/>
      <c r="BF44" s="957"/>
      <c r="BG44" s="957"/>
      <c r="BH44" s="957"/>
      <c r="BI44" s="958"/>
      <c r="BJ44" s="218"/>
      <c r="BK44" s="218"/>
      <c r="BL44" s="218"/>
      <c r="BM44" s="218"/>
      <c r="BN44" s="218"/>
      <c r="BO44" s="227"/>
      <c r="BP44" s="227"/>
      <c r="BQ44" s="224">
        <v>38</v>
      </c>
      <c r="BR44" s="225"/>
      <c r="BS44" s="977"/>
      <c r="BT44" s="978"/>
      <c r="BU44" s="978"/>
      <c r="BV44" s="978"/>
      <c r="BW44" s="978"/>
      <c r="BX44" s="978"/>
      <c r="BY44" s="978"/>
      <c r="BZ44" s="978"/>
      <c r="CA44" s="978"/>
      <c r="CB44" s="978"/>
      <c r="CC44" s="978"/>
      <c r="CD44" s="978"/>
      <c r="CE44" s="978"/>
      <c r="CF44" s="978"/>
      <c r="CG44" s="999"/>
      <c r="CH44" s="974"/>
      <c r="CI44" s="975"/>
      <c r="CJ44" s="975"/>
      <c r="CK44" s="975"/>
      <c r="CL44" s="976"/>
      <c r="CM44" s="974"/>
      <c r="CN44" s="975"/>
      <c r="CO44" s="975"/>
      <c r="CP44" s="975"/>
      <c r="CQ44" s="976"/>
      <c r="CR44" s="974"/>
      <c r="CS44" s="975"/>
      <c r="CT44" s="975"/>
      <c r="CU44" s="975"/>
      <c r="CV44" s="976"/>
      <c r="CW44" s="974"/>
      <c r="CX44" s="975"/>
      <c r="CY44" s="975"/>
      <c r="CZ44" s="975"/>
      <c r="DA44" s="976"/>
      <c r="DB44" s="974"/>
      <c r="DC44" s="975"/>
      <c r="DD44" s="975"/>
      <c r="DE44" s="975"/>
      <c r="DF44" s="976"/>
      <c r="DG44" s="974"/>
      <c r="DH44" s="975"/>
      <c r="DI44" s="975"/>
      <c r="DJ44" s="975"/>
      <c r="DK44" s="976"/>
      <c r="DL44" s="974"/>
      <c r="DM44" s="975"/>
      <c r="DN44" s="975"/>
      <c r="DO44" s="975"/>
      <c r="DP44" s="976"/>
      <c r="DQ44" s="974"/>
      <c r="DR44" s="975"/>
      <c r="DS44" s="975"/>
      <c r="DT44" s="975"/>
      <c r="DU44" s="976"/>
      <c r="DV44" s="977"/>
      <c r="DW44" s="978"/>
      <c r="DX44" s="978"/>
      <c r="DY44" s="978"/>
      <c r="DZ44" s="979"/>
      <c r="EA44" s="216"/>
    </row>
    <row r="45" spans="1:131" ht="26.25" customHeight="1" x14ac:dyDescent="0.15">
      <c r="A45" s="224">
        <v>18</v>
      </c>
      <c r="B45" s="1015"/>
      <c r="C45" s="1016"/>
      <c r="D45" s="1016"/>
      <c r="E45" s="1016"/>
      <c r="F45" s="1016"/>
      <c r="G45" s="1016"/>
      <c r="H45" s="1016"/>
      <c r="I45" s="1016"/>
      <c r="J45" s="1016"/>
      <c r="K45" s="1016"/>
      <c r="L45" s="1016"/>
      <c r="M45" s="1016"/>
      <c r="N45" s="1016"/>
      <c r="O45" s="1016"/>
      <c r="P45" s="1017"/>
      <c r="Q45" s="1023"/>
      <c r="R45" s="1024"/>
      <c r="S45" s="1024"/>
      <c r="T45" s="1024"/>
      <c r="U45" s="1024"/>
      <c r="V45" s="1024"/>
      <c r="W45" s="1024"/>
      <c r="X45" s="1024"/>
      <c r="Y45" s="1024"/>
      <c r="Z45" s="1024"/>
      <c r="AA45" s="1024"/>
      <c r="AB45" s="1024"/>
      <c r="AC45" s="1024"/>
      <c r="AD45" s="1024"/>
      <c r="AE45" s="1025"/>
      <c r="AF45" s="1020"/>
      <c r="AG45" s="1021"/>
      <c r="AH45" s="1021"/>
      <c r="AI45" s="1021"/>
      <c r="AJ45" s="1022"/>
      <c r="AK45" s="965"/>
      <c r="AL45" s="956"/>
      <c r="AM45" s="956"/>
      <c r="AN45" s="956"/>
      <c r="AO45" s="956"/>
      <c r="AP45" s="956"/>
      <c r="AQ45" s="956"/>
      <c r="AR45" s="956"/>
      <c r="AS45" s="956"/>
      <c r="AT45" s="956"/>
      <c r="AU45" s="956"/>
      <c r="AV45" s="956"/>
      <c r="AW45" s="956"/>
      <c r="AX45" s="956"/>
      <c r="AY45" s="956"/>
      <c r="AZ45" s="1026"/>
      <c r="BA45" s="1026"/>
      <c r="BB45" s="1026"/>
      <c r="BC45" s="1026"/>
      <c r="BD45" s="1026"/>
      <c r="BE45" s="957"/>
      <c r="BF45" s="957"/>
      <c r="BG45" s="957"/>
      <c r="BH45" s="957"/>
      <c r="BI45" s="958"/>
      <c r="BJ45" s="218"/>
      <c r="BK45" s="218"/>
      <c r="BL45" s="218"/>
      <c r="BM45" s="218"/>
      <c r="BN45" s="218"/>
      <c r="BO45" s="227"/>
      <c r="BP45" s="227"/>
      <c r="BQ45" s="224">
        <v>39</v>
      </c>
      <c r="BR45" s="225"/>
      <c r="BS45" s="977"/>
      <c r="BT45" s="978"/>
      <c r="BU45" s="978"/>
      <c r="BV45" s="978"/>
      <c r="BW45" s="978"/>
      <c r="BX45" s="978"/>
      <c r="BY45" s="978"/>
      <c r="BZ45" s="978"/>
      <c r="CA45" s="978"/>
      <c r="CB45" s="978"/>
      <c r="CC45" s="978"/>
      <c r="CD45" s="978"/>
      <c r="CE45" s="978"/>
      <c r="CF45" s="978"/>
      <c r="CG45" s="999"/>
      <c r="CH45" s="974"/>
      <c r="CI45" s="975"/>
      <c r="CJ45" s="975"/>
      <c r="CK45" s="975"/>
      <c r="CL45" s="976"/>
      <c r="CM45" s="974"/>
      <c r="CN45" s="975"/>
      <c r="CO45" s="975"/>
      <c r="CP45" s="975"/>
      <c r="CQ45" s="976"/>
      <c r="CR45" s="974"/>
      <c r="CS45" s="975"/>
      <c r="CT45" s="975"/>
      <c r="CU45" s="975"/>
      <c r="CV45" s="976"/>
      <c r="CW45" s="974"/>
      <c r="CX45" s="975"/>
      <c r="CY45" s="975"/>
      <c r="CZ45" s="975"/>
      <c r="DA45" s="976"/>
      <c r="DB45" s="974"/>
      <c r="DC45" s="975"/>
      <c r="DD45" s="975"/>
      <c r="DE45" s="975"/>
      <c r="DF45" s="976"/>
      <c r="DG45" s="974"/>
      <c r="DH45" s="975"/>
      <c r="DI45" s="975"/>
      <c r="DJ45" s="975"/>
      <c r="DK45" s="976"/>
      <c r="DL45" s="974"/>
      <c r="DM45" s="975"/>
      <c r="DN45" s="975"/>
      <c r="DO45" s="975"/>
      <c r="DP45" s="976"/>
      <c r="DQ45" s="974"/>
      <c r="DR45" s="975"/>
      <c r="DS45" s="975"/>
      <c r="DT45" s="975"/>
      <c r="DU45" s="976"/>
      <c r="DV45" s="977"/>
      <c r="DW45" s="978"/>
      <c r="DX45" s="978"/>
      <c r="DY45" s="978"/>
      <c r="DZ45" s="979"/>
      <c r="EA45" s="216"/>
    </row>
    <row r="46" spans="1:131" ht="26.25" customHeight="1" x14ac:dyDescent="0.15">
      <c r="A46" s="224">
        <v>19</v>
      </c>
      <c r="B46" s="1015"/>
      <c r="C46" s="1016"/>
      <c r="D46" s="1016"/>
      <c r="E46" s="1016"/>
      <c r="F46" s="1016"/>
      <c r="G46" s="1016"/>
      <c r="H46" s="1016"/>
      <c r="I46" s="1016"/>
      <c r="J46" s="1016"/>
      <c r="K46" s="1016"/>
      <c r="L46" s="1016"/>
      <c r="M46" s="1016"/>
      <c r="N46" s="1016"/>
      <c r="O46" s="1016"/>
      <c r="P46" s="1017"/>
      <c r="Q46" s="1023"/>
      <c r="R46" s="1024"/>
      <c r="S46" s="1024"/>
      <c r="T46" s="1024"/>
      <c r="U46" s="1024"/>
      <c r="V46" s="1024"/>
      <c r="W46" s="1024"/>
      <c r="X46" s="1024"/>
      <c r="Y46" s="1024"/>
      <c r="Z46" s="1024"/>
      <c r="AA46" s="1024"/>
      <c r="AB46" s="1024"/>
      <c r="AC46" s="1024"/>
      <c r="AD46" s="1024"/>
      <c r="AE46" s="1025"/>
      <c r="AF46" s="1020"/>
      <c r="AG46" s="1021"/>
      <c r="AH46" s="1021"/>
      <c r="AI46" s="1021"/>
      <c r="AJ46" s="1022"/>
      <c r="AK46" s="965"/>
      <c r="AL46" s="956"/>
      <c r="AM46" s="956"/>
      <c r="AN46" s="956"/>
      <c r="AO46" s="956"/>
      <c r="AP46" s="956"/>
      <c r="AQ46" s="956"/>
      <c r="AR46" s="956"/>
      <c r="AS46" s="956"/>
      <c r="AT46" s="956"/>
      <c r="AU46" s="956"/>
      <c r="AV46" s="956"/>
      <c r="AW46" s="956"/>
      <c r="AX46" s="956"/>
      <c r="AY46" s="956"/>
      <c r="AZ46" s="1026"/>
      <c r="BA46" s="1026"/>
      <c r="BB46" s="1026"/>
      <c r="BC46" s="1026"/>
      <c r="BD46" s="1026"/>
      <c r="BE46" s="957"/>
      <c r="BF46" s="957"/>
      <c r="BG46" s="957"/>
      <c r="BH46" s="957"/>
      <c r="BI46" s="958"/>
      <c r="BJ46" s="218"/>
      <c r="BK46" s="218"/>
      <c r="BL46" s="218"/>
      <c r="BM46" s="218"/>
      <c r="BN46" s="218"/>
      <c r="BO46" s="227"/>
      <c r="BP46" s="227"/>
      <c r="BQ46" s="224">
        <v>40</v>
      </c>
      <c r="BR46" s="225"/>
      <c r="BS46" s="977"/>
      <c r="BT46" s="978"/>
      <c r="BU46" s="978"/>
      <c r="BV46" s="978"/>
      <c r="BW46" s="978"/>
      <c r="BX46" s="978"/>
      <c r="BY46" s="978"/>
      <c r="BZ46" s="978"/>
      <c r="CA46" s="978"/>
      <c r="CB46" s="978"/>
      <c r="CC46" s="978"/>
      <c r="CD46" s="978"/>
      <c r="CE46" s="978"/>
      <c r="CF46" s="978"/>
      <c r="CG46" s="999"/>
      <c r="CH46" s="974"/>
      <c r="CI46" s="975"/>
      <c r="CJ46" s="975"/>
      <c r="CK46" s="975"/>
      <c r="CL46" s="976"/>
      <c r="CM46" s="974"/>
      <c r="CN46" s="975"/>
      <c r="CO46" s="975"/>
      <c r="CP46" s="975"/>
      <c r="CQ46" s="976"/>
      <c r="CR46" s="974"/>
      <c r="CS46" s="975"/>
      <c r="CT46" s="975"/>
      <c r="CU46" s="975"/>
      <c r="CV46" s="976"/>
      <c r="CW46" s="974"/>
      <c r="CX46" s="975"/>
      <c r="CY46" s="975"/>
      <c r="CZ46" s="975"/>
      <c r="DA46" s="976"/>
      <c r="DB46" s="974"/>
      <c r="DC46" s="975"/>
      <c r="DD46" s="975"/>
      <c r="DE46" s="975"/>
      <c r="DF46" s="976"/>
      <c r="DG46" s="974"/>
      <c r="DH46" s="975"/>
      <c r="DI46" s="975"/>
      <c r="DJ46" s="975"/>
      <c r="DK46" s="976"/>
      <c r="DL46" s="974"/>
      <c r="DM46" s="975"/>
      <c r="DN46" s="975"/>
      <c r="DO46" s="975"/>
      <c r="DP46" s="976"/>
      <c r="DQ46" s="974"/>
      <c r="DR46" s="975"/>
      <c r="DS46" s="975"/>
      <c r="DT46" s="975"/>
      <c r="DU46" s="976"/>
      <c r="DV46" s="977"/>
      <c r="DW46" s="978"/>
      <c r="DX46" s="978"/>
      <c r="DY46" s="978"/>
      <c r="DZ46" s="979"/>
      <c r="EA46" s="216"/>
    </row>
    <row r="47" spans="1:131" ht="26.25" customHeight="1" x14ac:dyDescent="0.15">
      <c r="A47" s="224">
        <v>20</v>
      </c>
      <c r="B47" s="1015"/>
      <c r="C47" s="1016"/>
      <c r="D47" s="1016"/>
      <c r="E47" s="1016"/>
      <c r="F47" s="1016"/>
      <c r="G47" s="1016"/>
      <c r="H47" s="1016"/>
      <c r="I47" s="1016"/>
      <c r="J47" s="1016"/>
      <c r="K47" s="1016"/>
      <c r="L47" s="1016"/>
      <c r="M47" s="1016"/>
      <c r="N47" s="1016"/>
      <c r="O47" s="1016"/>
      <c r="P47" s="1017"/>
      <c r="Q47" s="1023"/>
      <c r="R47" s="1024"/>
      <c r="S47" s="1024"/>
      <c r="T47" s="1024"/>
      <c r="U47" s="1024"/>
      <c r="V47" s="1024"/>
      <c r="W47" s="1024"/>
      <c r="X47" s="1024"/>
      <c r="Y47" s="1024"/>
      <c r="Z47" s="1024"/>
      <c r="AA47" s="1024"/>
      <c r="AB47" s="1024"/>
      <c r="AC47" s="1024"/>
      <c r="AD47" s="1024"/>
      <c r="AE47" s="1025"/>
      <c r="AF47" s="1020"/>
      <c r="AG47" s="1021"/>
      <c r="AH47" s="1021"/>
      <c r="AI47" s="1021"/>
      <c r="AJ47" s="1022"/>
      <c r="AK47" s="965"/>
      <c r="AL47" s="956"/>
      <c r="AM47" s="956"/>
      <c r="AN47" s="956"/>
      <c r="AO47" s="956"/>
      <c r="AP47" s="956"/>
      <c r="AQ47" s="956"/>
      <c r="AR47" s="956"/>
      <c r="AS47" s="956"/>
      <c r="AT47" s="956"/>
      <c r="AU47" s="956"/>
      <c r="AV47" s="956"/>
      <c r="AW47" s="956"/>
      <c r="AX47" s="956"/>
      <c r="AY47" s="956"/>
      <c r="AZ47" s="1026"/>
      <c r="BA47" s="1026"/>
      <c r="BB47" s="1026"/>
      <c r="BC47" s="1026"/>
      <c r="BD47" s="1026"/>
      <c r="BE47" s="957"/>
      <c r="BF47" s="957"/>
      <c r="BG47" s="957"/>
      <c r="BH47" s="957"/>
      <c r="BI47" s="958"/>
      <c r="BJ47" s="218"/>
      <c r="BK47" s="218"/>
      <c r="BL47" s="218"/>
      <c r="BM47" s="218"/>
      <c r="BN47" s="218"/>
      <c r="BO47" s="227"/>
      <c r="BP47" s="227"/>
      <c r="BQ47" s="224">
        <v>41</v>
      </c>
      <c r="BR47" s="225"/>
      <c r="BS47" s="977"/>
      <c r="BT47" s="978"/>
      <c r="BU47" s="978"/>
      <c r="BV47" s="978"/>
      <c r="BW47" s="978"/>
      <c r="BX47" s="978"/>
      <c r="BY47" s="978"/>
      <c r="BZ47" s="978"/>
      <c r="CA47" s="978"/>
      <c r="CB47" s="978"/>
      <c r="CC47" s="978"/>
      <c r="CD47" s="978"/>
      <c r="CE47" s="978"/>
      <c r="CF47" s="978"/>
      <c r="CG47" s="999"/>
      <c r="CH47" s="974"/>
      <c r="CI47" s="975"/>
      <c r="CJ47" s="975"/>
      <c r="CK47" s="975"/>
      <c r="CL47" s="976"/>
      <c r="CM47" s="974"/>
      <c r="CN47" s="975"/>
      <c r="CO47" s="975"/>
      <c r="CP47" s="975"/>
      <c r="CQ47" s="976"/>
      <c r="CR47" s="974"/>
      <c r="CS47" s="975"/>
      <c r="CT47" s="975"/>
      <c r="CU47" s="975"/>
      <c r="CV47" s="976"/>
      <c r="CW47" s="974"/>
      <c r="CX47" s="975"/>
      <c r="CY47" s="975"/>
      <c r="CZ47" s="975"/>
      <c r="DA47" s="976"/>
      <c r="DB47" s="974"/>
      <c r="DC47" s="975"/>
      <c r="DD47" s="975"/>
      <c r="DE47" s="975"/>
      <c r="DF47" s="976"/>
      <c r="DG47" s="974"/>
      <c r="DH47" s="975"/>
      <c r="DI47" s="975"/>
      <c r="DJ47" s="975"/>
      <c r="DK47" s="976"/>
      <c r="DL47" s="974"/>
      <c r="DM47" s="975"/>
      <c r="DN47" s="975"/>
      <c r="DO47" s="975"/>
      <c r="DP47" s="976"/>
      <c r="DQ47" s="974"/>
      <c r="DR47" s="975"/>
      <c r="DS47" s="975"/>
      <c r="DT47" s="975"/>
      <c r="DU47" s="976"/>
      <c r="DV47" s="977"/>
      <c r="DW47" s="978"/>
      <c r="DX47" s="978"/>
      <c r="DY47" s="978"/>
      <c r="DZ47" s="979"/>
      <c r="EA47" s="216"/>
    </row>
    <row r="48" spans="1:131" ht="26.25" customHeight="1" x14ac:dyDescent="0.15">
      <c r="A48" s="224">
        <v>21</v>
      </c>
      <c r="B48" s="1015"/>
      <c r="C48" s="1016"/>
      <c r="D48" s="1016"/>
      <c r="E48" s="1016"/>
      <c r="F48" s="1016"/>
      <c r="G48" s="1016"/>
      <c r="H48" s="1016"/>
      <c r="I48" s="1016"/>
      <c r="J48" s="1016"/>
      <c r="K48" s="1016"/>
      <c r="L48" s="1016"/>
      <c r="M48" s="1016"/>
      <c r="N48" s="1016"/>
      <c r="O48" s="1016"/>
      <c r="P48" s="1017"/>
      <c r="Q48" s="1023"/>
      <c r="R48" s="1024"/>
      <c r="S48" s="1024"/>
      <c r="T48" s="1024"/>
      <c r="U48" s="1024"/>
      <c r="V48" s="1024"/>
      <c r="W48" s="1024"/>
      <c r="X48" s="1024"/>
      <c r="Y48" s="1024"/>
      <c r="Z48" s="1024"/>
      <c r="AA48" s="1024"/>
      <c r="AB48" s="1024"/>
      <c r="AC48" s="1024"/>
      <c r="AD48" s="1024"/>
      <c r="AE48" s="1025"/>
      <c r="AF48" s="1020"/>
      <c r="AG48" s="1021"/>
      <c r="AH48" s="1021"/>
      <c r="AI48" s="1021"/>
      <c r="AJ48" s="1022"/>
      <c r="AK48" s="965"/>
      <c r="AL48" s="956"/>
      <c r="AM48" s="956"/>
      <c r="AN48" s="956"/>
      <c r="AO48" s="956"/>
      <c r="AP48" s="956"/>
      <c r="AQ48" s="956"/>
      <c r="AR48" s="956"/>
      <c r="AS48" s="956"/>
      <c r="AT48" s="956"/>
      <c r="AU48" s="956"/>
      <c r="AV48" s="956"/>
      <c r="AW48" s="956"/>
      <c r="AX48" s="956"/>
      <c r="AY48" s="956"/>
      <c r="AZ48" s="1026"/>
      <c r="BA48" s="1026"/>
      <c r="BB48" s="1026"/>
      <c r="BC48" s="1026"/>
      <c r="BD48" s="1026"/>
      <c r="BE48" s="957"/>
      <c r="BF48" s="957"/>
      <c r="BG48" s="957"/>
      <c r="BH48" s="957"/>
      <c r="BI48" s="958"/>
      <c r="BJ48" s="218"/>
      <c r="BK48" s="218"/>
      <c r="BL48" s="218"/>
      <c r="BM48" s="218"/>
      <c r="BN48" s="218"/>
      <c r="BO48" s="227"/>
      <c r="BP48" s="227"/>
      <c r="BQ48" s="224">
        <v>42</v>
      </c>
      <c r="BR48" s="225"/>
      <c r="BS48" s="977"/>
      <c r="BT48" s="978"/>
      <c r="BU48" s="978"/>
      <c r="BV48" s="978"/>
      <c r="BW48" s="978"/>
      <c r="BX48" s="978"/>
      <c r="BY48" s="978"/>
      <c r="BZ48" s="978"/>
      <c r="CA48" s="978"/>
      <c r="CB48" s="978"/>
      <c r="CC48" s="978"/>
      <c r="CD48" s="978"/>
      <c r="CE48" s="978"/>
      <c r="CF48" s="978"/>
      <c r="CG48" s="999"/>
      <c r="CH48" s="974"/>
      <c r="CI48" s="975"/>
      <c r="CJ48" s="975"/>
      <c r="CK48" s="975"/>
      <c r="CL48" s="976"/>
      <c r="CM48" s="974"/>
      <c r="CN48" s="975"/>
      <c r="CO48" s="975"/>
      <c r="CP48" s="975"/>
      <c r="CQ48" s="976"/>
      <c r="CR48" s="974"/>
      <c r="CS48" s="975"/>
      <c r="CT48" s="975"/>
      <c r="CU48" s="975"/>
      <c r="CV48" s="976"/>
      <c r="CW48" s="974"/>
      <c r="CX48" s="975"/>
      <c r="CY48" s="975"/>
      <c r="CZ48" s="975"/>
      <c r="DA48" s="976"/>
      <c r="DB48" s="974"/>
      <c r="DC48" s="975"/>
      <c r="DD48" s="975"/>
      <c r="DE48" s="975"/>
      <c r="DF48" s="976"/>
      <c r="DG48" s="974"/>
      <c r="DH48" s="975"/>
      <c r="DI48" s="975"/>
      <c r="DJ48" s="975"/>
      <c r="DK48" s="976"/>
      <c r="DL48" s="974"/>
      <c r="DM48" s="975"/>
      <c r="DN48" s="975"/>
      <c r="DO48" s="975"/>
      <c r="DP48" s="976"/>
      <c r="DQ48" s="974"/>
      <c r="DR48" s="975"/>
      <c r="DS48" s="975"/>
      <c r="DT48" s="975"/>
      <c r="DU48" s="976"/>
      <c r="DV48" s="977"/>
      <c r="DW48" s="978"/>
      <c r="DX48" s="978"/>
      <c r="DY48" s="978"/>
      <c r="DZ48" s="979"/>
      <c r="EA48" s="216"/>
    </row>
    <row r="49" spans="1:131" ht="26.25" customHeight="1" x14ac:dyDescent="0.15">
      <c r="A49" s="224">
        <v>22</v>
      </c>
      <c r="B49" s="1015"/>
      <c r="C49" s="1016"/>
      <c r="D49" s="1016"/>
      <c r="E49" s="1016"/>
      <c r="F49" s="1016"/>
      <c r="G49" s="1016"/>
      <c r="H49" s="1016"/>
      <c r="I49" s="1016"/>
      <c r="J49" s="1016"/>
      <c r="K49" s="1016"/>
      <c r="L49" s="1016"/>
      <c r="M49" s="1016"/>
      <c r="N49" s="1016"/>
      <c r="O49" s="1016"/>
      <c r="P49" s="1017"/>
      <c r="Q49" s="1023"/>
      <c r="R49" s="1024"/>
      <c r="S49" s="1024"/>
      <c r="T49" s="1024"/>
      <c r="U49" s="1024"/>
      <c r="V49" s="1024"/>
      <c r="W49" s="1024"/>
      <c r="X49" s="1024"/>
      <c r="Y49" s="1024"/>
      <c r="Z49" s="1024"/>
      <c r="AA49" s="1024"/>
      <c r="AB49" s="1024"/>
      <c r="AC49" s="1024"/>
      <c r="AD49" s="1024"/>
      <c r="AE49" s="1025"/>
      <c r="AF49" s="1020"/>
      <c r="AG49" s="1021"/>
      <c r="AH49" s="1021"/>
      <c r="AI49" s="1021"/>
      <c r="AJ49" s="1022"/>
      <c r="AK49" s="965"/>
      <c r="AL49" s="956"/>
      <c r="AM49" s="956"/>
      <c r="AN49" s="956"/>
      <c r="AO49" s="956"/>
      <c r="AP49" s="956"/>
      <c r="AQ49" s="956"/>
      <c r="AR49" s="956"/>
      <c r="AS49" s="956"/>
      <c r="AT49" s="956"/>
      <c r="AU49" s="956"/>
      <c r="AV49" s="956"/>
      <c r="AW49" s="956"/>
      <c r="AX49" s="956"/>
      <c r="AY49" s="956"/>
      <c r="AZ49" s="1026"/>
      <c r="BA49" s="1026"/>
      <c r="BB49" s="1026"/>
      <c r="BC49" s="1026"/>
      <c r="BD49" s="1026"/>
      <c r="BE49" s="957"/>
      <c r="BF49" s="957"/>
      <c r="BG49" s="957"/>
      <c r="BH49" s="957"/>
      <c r="BI49" s="958"/>
      <c r="BJ49" s="218"/>
      <c r="BK49" s="218"/>
      <c r="BL49" s="218"/>
      <c r="BM49" s="218"/>
      <c r="BN49" s="218"/>
      <c r="BO49" s="227"/>
      <c r="BP49" s="227"/>
      <c r="BQ49" s="224">
        <v>43</v>
      </c>
      <c r="BR49" s="225"/>
      <c r="BS49" s="977"/>
      <c r="BT49" s="978"/>
      <c r="BU49" s="978"/>
      <c r="BV49" s="978"/>
      <c r="BW49" s="978"/>
      <c r="BX49" s="978"/>
      <c r="BY49" s="978"/>
      <c r="BZ49" s="978"/>
      <c r="CA49" s="978"/>
      <c r="CB49" s="978"/>
      <c r="CC49" s="978"/>
      <c r="CD49" s="978"/>
      <c r="CE49" s="978"/>
      <c r="CF49" s="978"/>
      <c r="CG49" s="999"/>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77"/>
      <c r="DW49" s="978"/>
      <c r="DX49" s="978"/>
      <c r="DY49" s="978"/>
      <c r="DZ49" s="979"/>
      <c r="EA49" s="216"/>
    </row>
    <row r="50" spans="1:131" ht="26.25" customHeight="1" x14ac:dyDescent="0.15">
      <c r="A50" s="224">
        <v>23</v>
      </c>
      <c r="B50" s="1015"/>
      <c r="C50" s="1016"/>
      <c r="D50" s="1016"/>
      <c r="E50" s="1016"/>
      <c r="F50" s="1016"/>
      <c r="G50" s="1016"/>
      <c r="H50" s="1016"/>
      <c r="I50" s="1016"/>
      <c r="J50" s="1016"/>
      <c r="K50" s="1016"/>
      <c r="L50" s="1016"/>
      <c r="M50" s="1016"/>
      <c r="N50" s="1016"/>
      <c r="O50" s="1016"/>
      <c r="P50" s="1017"/>
      <c r="Q50" s="1018"/>
      <c r="R50" s="1010"/>
      <c r="S50" s="1010"/>
      <c r="T50" s="1010"/>
      <c r="U50" s="1010"/>
      <c r="V50" s="1010"/>
      <c r="W50" s="1010"/>
      <c r="X50" s="1010"/>
      <c r="Y50" s="1010"/>
      <c r="Z50" s="1010"/>
      <c r="AA50" s="1010"/>
      <c r="AB50" s="1010"/>
      <c r="AC50" s="1010"/>
      <c r="AD50" s="1010"/>
      <c r="AE50" s="1019"/>
      <c r="AF50" s="1020"/>
      <c r="AG50" s="1021"/>
      <c r="AH50" s="1021"/>
      <c r="AI50" s="1021"/>
      <c r="AJ50" s="1022"/>
      <c r="AK50" s="1009"/>
      <c r="AL50" s="1010"/>
      <c r="AM50" s="1010"/>
      <c r="AN50" s="1010"/>
      <c r="AO50" s="1010"/>
      <c r="AP50" s="1010"/>
      <c r="AQ50" s="1010"/>
      <c r="AR50" s="1010"/>
      <c r="AS50" s="1010"/>
      <c r="AT50" s="1010"/>
      <c r="AU50" s="1010"/>
      <c r="AV50" s="1010"/>
      <c r="AW50" s="1010"/>
      <c r="AX50" s="1010"/>
      <c r="AY50" s="1010"/>
      <c r="AZ50" s="1011"/>
      <c r="BA50" s="1011"/>
      <c r="BB50" s="1011"/>
      <c r="BC50" s="1011"/>
      <c r="BD50" s="1011"/>
      <c r="BE50" s="957"/>
      <c r="BF50" s="957"/>
      <c r="BG50" s="957"/>
      <c r="BH50" s="957"/>
      <c r="BI50" s="958"/>
      <c r="BJ50" s="218"/>
      <c r="BK50" s="218"/>
      <c r="BL50" s="218"/>
      <c r="BM50" s="218"/>
      <c r="BN50" s="218"/>
      <c r="BO50" s="227"/>
      <c r="BP50" s="227"/>
      <c r="BQ50" s="224">
        <v>44</v>
      </c>
      <c r="BR50" s="225"/>
      <c r="BS50" s="977"/>
      <c r="BT50" s="978"/>
      <c r="BU50" s="978"/>
      <c r="BV50" s="978"/>
      <c r="BW50" s="978"/>
      <c r="BX50" s="978"/>
      <c r="BY50" s="978"/>
      <c r="BZ50" s="978"/>
      <c r="CA50" s="978"/>
      <c r="CB50" s="978"/>
      <c r="CC50" s="978"/>
      <c r="CD50" s="978"/>
      <c r="CE50" s="978"/>
      <c r="CF50" s="978"/>
      <c r="CG50" s="999"/>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77"/>
      <c r="DW50" s="978"/>
      <c r="DX50" s="978"/>
      <c r="DY50" s="978"/>
      <c r="DZ50" s="979"/>
      <c r="EA50" s="216"/>
    </row>
    <row r="51" spans="1:131" ht="26.25" customHeight="1" x14ac:dyDescent="0.15">
      <c r="A51" s="224">
        <v>24</v>
      </c>
      <c r="B51" s="1015"/>
      <c r="C51" s="1016"/>
      <c r="D51" s="1016"/>
      <c r="E51" s="1016"/>
      <c r="F51" s="1016"/>
      <c r="G51" s="1016"/>
      <c r="H51" s="1016"/>
      <c r="I51" s="1016"/>
      <c r="J51" s="1016"/>
      <c r="K51" s="1016"/>
      <c r="L51" s="1016"/>
      <c r="M51" s="1016"/>
      <c r="N51" s="1016"/>
      <c r="O51" s="1016"/>
      <c r="P51" s="1017"/>
      <c r="Q51" s="1018"/>
      <c r="R51" s="1010"/>
      <c r="S51" s="1010"/>
      <c r="T51" s="1010"/>
      <c r="U51" s="1010"/>
      <c r="V51" s="1010"/>
      <c r="W51" s="1010"/>
      <c r="X51" s="1010"/>
      <c r="Y51" s="1010"/>
      <c r="Z51" s="1010"/>
      <c r="AA51" s="1010"/>
      <c r="AB51" s="1010"/>
      <c r="AC51" s="1010"/>
      <c r="AD51" s="1010"/>
      <c r="AE51" s="1019"/>
      <c r="AF51" s="1020"/>
      <c r="AG51" s="1021"/>
      <c r="AH51" s="1021"/>
      <c r="AI51" s="1021"/>
      <c r="AJ51" s="1022"/>
      <c r="AK51" s="1009"/>
      <c r="AL51" s="1010"/>
      <c r="AM51" s="1010"/>
      <c r="AN51" s="1010"/>
      <c r="AO51" s="1010"/>
      <c r="AP51" s="1010"/>
      <c r="AQ51" s="1010"/>
      <c r="AR51" s="1010"/>
      <c r="AS51" s="1010"/>
      <c r="AT51" s="1010"/>
      <c r="AU51" s="1010"/>
      <c r="AV51" s="1010"/>
      <c r="AW51" s="1010"/>
      <c r="AX51" s="1010"/>
      <c r="AY51" s="1010"/>
      <c r="AZ51" s="1011"/>
      <c r="BA51" s="1011"/>
      <c r="BB51" s="1011"/>
      <c r="BC51" s="1011"/>
      <c r="BD51" s="1011"/>
      <c r="BE51" s="957"/>
      <c r="BF51" s="957"/>
      <c r="BG51" s="957"/>
      <c r="BH51" s="957"/>
      <c r="BI51" s="958"/>
      <c r="BJ51" s="218"/>
      <c r="BK51" s="218"/>
      <c r="BL51" s="218"/>
      <c r="BM51" s="218"/>
      <c r="BN51" s="218"/>
      <c r="BO51" s="227"/>
      <c r="BP51" s="227"/>
      <c r="BQ51" s="224">
        <v>45</v>
      </c>
      <c r="BR51" s="225"/>
      <c r="BS51" s="977"/>
      <c r="BT51" s="978"/>
      <c r="BU51" s="978"/>
      <c r="BV51" s="978"/>
      <c r="BW51" s="978"/>
      <c r="BX51" s="978"/>
      <c r="BY51" s="978"/>
      <c r="BZ51" s="978"/>
      <c r="CA51" s="978"/>
      <c r="CB51" s="978"/>
      <c r="CC51" s="978"/>
      <c r="CD51" s="978"/>
      <c r="CE51" s="978"/>
      <c r="CF51" s="978"/>
      <c r="CG51" s="999"/>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77"/>
      <c r="DW51" s="978"/>
      <c r="DX51" s="978"/>
      <c r="DY51" s="978"/>
      <c r="DZ51" s="979"/>
      <c r="EA51" s="216"/>
    </row>
    <row r="52" spans="1:131" ht="26.25" customHeight="1" x14ac:dyDescent="0.15">
      <c r="A52" s="224">
        <v>25</v>
      </c>
      <c r="B52" s="1015"/>
      <c r="C52" s="1016"/>
      <c r="D52" s="1016"/>
      <c r="E52" s="1016"/>
      <c r="F52" s="1016"/>
      <c r="G52" s="1016"/>
      <c r="H52" s="1016"/>
      <c r="I52" s="1016"/>
      <c r="J52" s="1016"/>
      <c r="K52" s="1016"/>
      <c r="L52" s="1016"/>
      <c r="M52" s="1016"/>
      <c r="N52" s="1016"/>
      <c r="O52" s="1016"/>
      <c r="P52" s="1017"/>
      <c r="Q52" s="1018"/>
      <c r="R52" s="1010"/>
      <c r="S52" s="1010"/>
      <c r="T52" s="1010"/>
      <c r="U52" s="1010"/>
      <c r="V52" s="1010"/>
      <c r="W52" s="1010"/>
      <c r="X52" s="1010"/>
      <c r="Y52" s="1010"/>
      <c r="Z52" s="1010"/>
      <c r="AA52" s="1010"/>
      <c r="AB52" s="1010"/>
      <c r="AC52" s="1010"/>
      <c r="AD52" s="1010"/>
      <c r="AE52" s="1019"/>
      <c r="AF52" s="1020"/>
      <c r="AG52" s="1021"/>
      <c r="AH52" s="1021"/>
      <c r="AI52" s="1021"/>
      <c r="AJ52" s="1022"/>
      <c r="AK52" s="1009"/>
      <c r="AL52" s="1010"/>
      <c r="AM52" s="1010"/>
      <c r="AN52" s="1010"/>
      <c r="AO52" s="1010"/>
      <c r="AP52" s="1010"/>
      <c r="AQ52" s="1010"/>
      <c r="AR52" s="1010"/>
      <c r="AS52" s="1010"/>
      <c r="AT52" s="1010"/>
      <c r="AU52" s="1010"/>
      <c r="AV52" s="1010"/>
      <c r="AW52" s="1010"/>
      <c r="AX52" s="1010"/>
      <c r="AY52" s="1010"/>
      <c r="AZ52" s="1011"/>
      <c r="BA52" s="1011"/>
      <c r="BB52" s="1011"/>
      <c r="BC52" s="1011"/>
      <c r="BD52" s="1011"/>
      <c r="BE52" s="957"/>
      <c r="BF52" s="957"/>
      <c r="BG52" s="957"/>
      <c r="BH52" s="957"/>
      <c r="BI52" s="958"/>
      <c r="BJ52" s="218"/>
      <c r="BK52" s="218"/>
      <c r="BL52" s="218"/>
      <c r="BM52" s="218"/>
      <c r="BN52" s="218"/>
      <c r="BO52" s="227"/>
      <c r="BP52" s="227"/>
      <c r="BQ52" s="224">
        <v>46</v>
      </c>
      <c r="BR52" s="225"/>
      <c r="BS52" s="977"/>
      <c r="BT52" s="978"/>
      <c r="BU52" s="978"/>
      <c r="BV52" s="978"/>
      <c r="BW52" s="978"/>
      <c r="BX52" s="978"/>
      <c r="BY52" s="978"/>
      <c r="BZ52" s="978"/>
      <c r="CA52" s="978"/>
      <c r="CB52" s="978"/>
      <c r="CC52" s="978"/>
      <c r="CD52" s="978"/>
      <c r="CE52" s="978"/>
      <c r="CF52" s="978"/>
      <c r="CG52" s="999"/>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77"/>
      <c r="DW52" s="978"/>
      <c r="DX52" s="978"/>
      <c r="DY52" s="978"/>
      <c r="DZ52" s="979"/>
      <c r="EA52" s="216"/>
    </row>
    <row r="53" spans="1:131" ht="26.25" customHeight="1" x14ac:dyDescent="0.15">
      <c r="A53" s="224">
        <v>26</v>
      </c>
      <c r="B53" s="1015"/>
      <c r="C53" s="1016"/>
      <c r="D53" s="1016"/>
      <c r="E53" s="1016"/>
      <c r="F53" s="1016"/>
      <c r="G53" s="1016"/>
      <c r="H53" s="1016"/>
      <c r="I53" s="1016"/>
      <c r="J53" s="1016"/>
      <c r="K53" s="1016"/>
      <c r="L53" s="1016"/>
      <c r="M53" s="1016"/>
      <c r="N53" s="1016"/>
      <c r="O53" s="1016"/>
      <c r="P53" s="1017"/>
      <c r="Q53" s="1018"/>
      <c r="R53" s="1010"/>
      <c r="S53" s="1010"/>
      <c r="T53" s="1010"/>
      <c r="U53" s="1010"/>
      <c r="V53" s="1010"/>
      <c r="W53" s="1010"/>
      <c r="X53" s="1010"/>
      <c r="Y53" s="1010"/>
      <c r="Z53" s="1010"/>
      <c r="AA53" s="1010"/>
      <c r="AB53" s="1010"/>
      <c r="AC53" s="1010"/>
      <c r="AD53" s="1010"/>
      <c r="AE53" s="1019"/>
      <c r="AF53" s="1020"/>
      <c r="AG53" s="1021"/>
      <c r="AH53" s="1021"/>
      <c r="AI53" s="1021"/>
      <c r="AJ53" s="1022"/>
      <c r="AK53" s="1009"/>
      <c r="AL53" s="1010"/>
      <c r="AM53" s="1010"/>
      <c r="AN53" s="1010"/>
      <c r="AO53" s="1010"/>
      <c r="AP53" s="1010"/>
      <c r="AQ53" s="1010"/>
      <c r="AR53" s="1010"/>
      <c r="AS53" s="1010"/>
      <c r="AT53" s="1010"/>
      <c r="AU53" s="1010"/>
      <c r="AV53" s="1010"/>
      <c r="AW53" s="1010"/>
      <c r="AX53" s="1010"/>
      <c r="AY53" s="1010"/>
      <c r="AZ53" s="1011"/>
      <c r="BA53" s="1011"/>
      <c r="BB53" s="1011"/>
      <c r="BC53" s="1011"/>
      <c r="BD53" s="1011"/>
      <c r="BE53" s="957"/>
      <c r="BF53" s="957"/>
      <c r="BG53" s="957"/>
      <c r="BH53" s="957"/>
      <c r="BI53" s="958"/>
      <c r="BJ53" s="218"/>
      <c r="BK53" s="218"/>
      <c r="BL53" s="218"/>
      <c r="BM53" s="218"/>
      <c r="BN53" s="218"/>
      <c r="BO53" s="227"/>
      <c r="BP53" s="227"/>
      <c r="BQ53" s="224">
        <v>47</v>
      </c>
      <c r="BR53" s="225"/>
      <c r="BS53" s="977"/>
      <c r="BT53" s="978"/>
      <c r="BU53" s="978"/>
      <c r="BV53" s="978"/>
      <c r="BW53" s="978"/>
      <c r="BX53" s="978"/>
      <c r="BY53" s="978"/>
      <c r="BZ53" s="978"/>
      <c r="CA53" s="978"/>
      <c r="CB53" s="978"/>
      <c r="CC53" s="978"/>
      <c r="CD53" s="978"/>
      <c r="CE53" s="978"/>
      <c r="CF53" s="978"/>
      <c r="CG53" s="999"/>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77"/>
      <c r="DW53" s="978"/>
      <c r="DX53" s="978"/>
      <c r="DY53" s="978"/>
      <c r="DZ53" s="979"/>
      <c r="EA53" s="216"/>
    </row>
    <row r="54" spans="1:131" ht="26.25" customHeight="1" x14ac:dyDescent="0.15">
      <c r="A54" s="224">
        <v>27</v>
      </c>
      <c r="B54" s="1015"/>
      <c r="C54" s="1016"/>
      <c r="D54" s="1016"/>
      <c r="E54" s="1016"/>
      <c r="F54" s="1016"/>
      <c r="G54" s="1016"/>
      <c r="H54" s="1016"/>
      <c r="I54" s="1016"/>
      <c r="J54" s="1016"/>
      <c r="K54" s="1016"/>
      <c r="L54" s="1016"/>
      <c r="M54" s="1016"/>
      <c r="N54" s="1016"/>
      <c r="O54" s="1016"/>
      <c r="P54" s="1017"/>
      <c r="Q54" s="1018"/>
      <c r="R54" s="1010"/>
      <c r="S54" s="1010"/>
      <c r="T54" s="1010"/>
      <c r="U54" s="1010"/>
      <c r="V54" s="1010"/>
      <c r="W54" s="1010"/>
      <c r="X54" s="1010"/>
      <c r="Y54" s="1010"/>
      <c r="Z54" s="1010"/>
      <c r="AA54" s="1010"/>
      <c r="AB54" s="1010"/>
      <c r="AC54" s="1010"/>
      <c r="AD54" s="1010"/>
      <c r="AE54" s="1019"/>
      <c r="AF54" s="1020"/>
      <c r="AG54" s="1021"/>
      <c r="AH54" s="1021"/>
      <c r="AI54" s="1021"/>
      <c r="AJ54" s="1022"/>
      <c r="AK54" s="1009"/>
      <c r="AL54" s="1010"/>
      <c r="AM54" s="1010"/>
      <c r="AN54" s="1010"/>
      <c r="AO54" s="1010"/>
      <c r="AP54" s="1010"/>
      <c r="AQ54" s="1010"/>
      <c r="AR54" s="1010"/>
      <c r="AS54" s="1010"/>
      <c r="AT54" s="1010"/>
      <c r="AU54" s="1010"/>
      <c r="AV54" s="1010"/>
      <c r="AW54" s="1010"/>
      <c r="AX54" s="1010"/>
      <c r="AY54" s="1010"/>
      <c r="AZ54" s="1011"/>
      <c r="BA54" s="1011"/>
      <c r="BB54" s="1011"/>
      <c r="BC54" s="1011"/>
      <c r="BD54" s="1011"/>
      <c r="BE54" s="957"/>
      <c r="BF54" s="957"/>
      <c r="BG54" s="957"/>
      <c r="BH54" s="957"/>
      <c r="BI54" s="958"/>
      <c r="BJ54" s="218"/>
      <c r="BK54" s="218"/>
      <c r="BL54" s="218"/>
      <c r="BM54" s="218"/>
      <c r="BN54" s="218"/>
      <c r="BO54" s="227"/>
      <c r="BP54" s="227"/>
      <c r="BQ54" s="224">
        <v>48</v>
      </c>
      <c r="BR54" s="225"/>
      <c r="BS54" s="977"/>
      <c r="BT54" s="978"/>
      <c r="BU54" s="978"/>
      <c r="BV54" s="978"/>
      <c r="BW54" s="978"/>
      <c r="BX54" s="978"/>
      <c r="BY54" s="978"/>
      <c r="BZ54" s="978"/>
      <c r="CA54" s="978"/>
      <c r="CB54" s="978"/>
      <c r="CC54" s="978"/>
      <c r="CD54" s="978"/>
      <c r="CE54" s="978"/>
      <c r="CF54" s="978"/>
      <c r="CG54" s="999"/>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77"/>
      <c r="DW54" s="978"/>
      <c r="DX54" s="978"/>
      <c r="DY54" s="978"/>
      <c r="DZ54" s="979"/>
      <c r="EA54" s="216"/>
    </row>
    <row r="55" spans="1:131" ht="26.25" customHeight="1" x14ac:dyDescent="0.15">
      <c r="A55" s="224">
        <v>28</v>
      </c>
      <c r="B55" s="1015"/>
      <c r="C55" s="1016"/>
      <c r="D55" s="1016"/>
      <c r="E55" s="1016"/>
      <c r="F55" s="1016"/>
      <c r="G55" s="1016"/>
      <c r="H55" s="1016"/>
      <c r="I55" s="1016"/>
      <c r="J55" s="1016"/>
      <c r="K55" s="1016"/>
      <c r="L55" s="1016"/>
      <c r="M55" s="1016"/>
      <c r="N55" s="1016"/>
      <c r="O55" s="1016"/>
      <c r="P55" s="1017"/>
      <c r="Q55" s="1018"/>
      <c r="R55" s="1010"/>
      <c r="S55" s="1010"/>
      <c r="T55" s="1010"/>
      <c r="U55" s="1010"/>
      <c r="V55" s="1010"/>
      <c r="W55" s="1010"/>
      <c r="X55" s="1010"/>
      <c r="Y55" s="1010"/>
      <c r="Z55" s="1010"/>
      <c r="AA55" s="1010"/>
      <c r="AB55" s="1010"/>
      <c r="AC55" s="1010"/>
      <c r="AD55" s="1010"/>
      <c r="AE55" s="1019"/>
      <c r="AF55" s="1020"/>
      <c r="AG55" s="1021"/>
      <c r="AH55" s="1021"/>
      <c r="AI55" s="1021"/>
      <c r="AJ55" s="1022"/>
      <c r="AK55" s="1009"/>
      <c r="AL55" s="1010"/>
      <c r="AM55" s="1010"/>
      <c r="AN55" s="1010"/>
      <c r="AO55" s="1010"/>
      <c r="AP55" s="1010"/>
      <c r="AQ55" s="1010"/>
      <c r="AR55" s="1010"/>
      <c r="AS55" s="1010"/>
      <c r="AT55" s="1010"/>
      <c r="AU55" s="1010"/>
      <c r="AV55" s="1010"/>
      <c r="AW55" s="1010"/>
      <c r="AX55" s="1010"/>
      <c r="AY55" s="1010"/>
      <c r="AZ55" s="1011"/>
      <c r="BA55" s="1011"/>
      <c r="BB55" s="1011"/>
      <c r="BC55" s="1011"/>
      <c r="BD55" s="1011"/>
      <c r="BE55" s="957"/>
      <c r="BF55" s="957"/>
      <c r="BG55" s="957"/>
      <c r="BH55" s="957"/>
      <c r="BI55" s="958"/>
      <c r="BJ55" s="218"/>
      <c r="BK55" s="218"/>
      <c r="BL55" s="218"/>
      <c r="BM55" s="218"/>
      <c r="BN55" s="218"/>
      <c r="BO55" s="227"/>
      <c r="BP55" s="227"/>
      <c r="BQ55" s="224">
        <v>49</v>
      </c>
      <c r="BR55" s="225"/>
      <c r="BS55" s="977"/>
      <c r="BT55" s="978"/>
      <c r="BU55" s="978"/>
      <c r="BV55" s="978"/>
      <c r="BW55" s="978"/>
      <c r="BX55" s="978"/>
      <c r="BY55" s="978"/>
      <c r="BZ55" s="978"/>
      <c r="CA55" s="978"/>
      <c r="CB55" s="978"/>
      <c r="CC55" s="978"/>
      <c r="CD55" s="978"/>
      <c r="CE55" s="978"/>
      <c r="CF55" s="978"/>
      <c r="CG55" s="999"/>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216"/>
    </row>
    <row r="56" spans="1:131" ht="26.25" customHeight="1" x14ac:dyDescent="0.15">
      <c r="A56" s="224">
        <v>29</v>
      </c>
      <c r="B56" s="1015"/>
      <c r="C56" s="1016"/>
      <c r="D56" s="1016"/>
      <c r="E56" s="1016"/>
      <c r="F56" s="1016"/>
      <c r="G56" s="1016"/>
      <c r="H56" s="1016"/>
      <c r="I56" s="1016"/>
      <c r="J56" s="1016"/>
      <c r="K56" s="1016"/>
      <c r="L56" s="1016"/>
      <c r="M56" s="1016"/>
      <c r="N56" s="1016"/>
      <c r="O56" s="1016"/>
      <c r="P56" s="1017"/>
      <c r="Q56" s="1018"/>
      <c r="R56" s="1010"/>
      <c r="S56" s="1010"/>
      <c r="T56" s="1010"/>
      <c r="U56" s="1010"/>
      <c r="V56" s="1010"/>
      <c r="W56" s="1010"/>
      <c r="X56" s="1010"/>
      <c r="Y56" s="1010"/>
      <c r="Z56" s="1010"/>
      <c r="AA56" s="1010"/>
      <c r="AB56" s="1010"/>
      <c r="AC56" s="1010"/>
      <c r="AD56" s="1010"/>
      <c r="AE56" s="1019"/>
      <c r="AF56" s="1020"/>
      <c r="AG56" s="1021"/>
      <c r="AH56" s="1021"/>
      <c r="AI56" s="1021"/>
      <c r="AJ56" s="1022"/>
      <c r="AK56" s="1009"/>
      <c r="AL56" s="1010"/>
      <c r="AM56" s="1010"/>
      <c r="AN56" s="1010"/>
      <c r="AO56" s="1010"/>
      <c r="AP56" s="1010"/>
      <c r="AQ56" s="1010"/>
      <c r="AR56" s="1010"/>
      <c r="AS56" s="1010"/>
      <c r="AT56" s="1010"/>
      <c r="AU56" s="1010"/>
      <c r="AV56" s="1010"/>
      <c r="AW56" s="1010"/>
      <c r="AX56" s="1010"/>
      <c r="AY56" s="1010"/>
      <c r="AZ56" s="1011"/>
      <c r="BA56" s="1011"/>
      <c r="BB56" s="1011"/>
      <c r="BC56" s="1011"/>
      <c r="BD56" s="1011"/>
      <c r="BE56" s="957"/>
      <c r="BF56" s="957"/>
      <c r="BG56" s="957"/>
      <c r="BH56" s="957"/>
      <c r="BI56" s="958"/>
      <c r="BJ56" s="218"/>
      <c r="BK56" s="218"/>
      <c r="BL56" s="218"/>
      <c r="BM56" s="218"/>
      <c r="BN56" s="218"/>
      <c r="BO56" s="227"/>
      <c r="BP56" s="227"/>
      <c r="BQ56" s="224">
        <v>50</v>
      </c>
      <c r="BR56" s="225"/>
      <c r="BS56" s="977"/>
      <c r="BT56" s="978"/>
      <c r="BU56" s="978"/>
      <c r="BV56" s="978"/>
      <c r="BW56" s="978"/>
      <c r="BX56" s="978"/>
      <c r="BY56" s="978"/>
      <c r="BZ56" s="978"/>
      <c r="CA56" s="978"/>
      <c r="CB56" s="978"/>
      <c r="CC56" s="978"/>
      <c r="CD56" s="978"/>
      <c r="CE56" s="978"/>
      <c r="CF56" s="978"/>
      <c r="CG56" s="999"/>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216"/>
    </row>
    <row r="57" spans="1:131" ht="26.25" customHeight="1" x14ac:dyDescent="0.15">
      <c r="A57" s="224">
        <v>30</v>
      </c>
      <c r="B57" s="1015"/>
      <c r="C57" s="1016"/>
      <c r="D57" s="1016"/>
      <c r="E57" s="1016"/>
      <c r="F57" s="1016"/>
      <c r="G57" s="1016"/>
      <c r="H57" s="1016"/>
      <c r="I57" s="1016"/>
      <c r="J57" s="1016"/>
      <c r="K57" s="1016"/>
      <c r="L57" s="1016"/>
      <c r="M57" s="1016"/>
      <c r="N57" s="1016"/>
      <c r="O57" s="1016"/>
      <c r="P57" s="1017"/>
      <c r="Q57" s="1018"/>
      <c r="R57" s="1010"/>
      <c r="S57" s="1010"/>
      <c r="T57" s="1010"/>
      <c r="U57" s="1010"/>
      <c r="V57" s="1010"/>
      <c r="W57" s="1010"/>
      <c r="X57" s="1010"/>
      <c r="Y57" s="1010"/>
      <c r="Z57" s="1010"/>
      <c r="AA57" s="1010"/>
      <c r="AB57" s="1010"/>
      <c r="AC57" s="1010"/>
      <c r="AD57" s="1010"/>
      <c r="AE57" s="1019"/>
      <c r="AF57" s="1020"/>
      <c r="AG57" s="1021"/>
      <c r="AH57" s="1021"/>
      <c r="AI57" s="1021"/>
      <c r="AJ57" s="1022"/>
      <c r="AK57" s="1009"/>
      <c r="AL57" s="1010"/>
      <c r="AM57" s="1010"/>
      <c r="AN57" s="1010"/>
      <c r="AO57" s="1010"/>
      <c r="AP57" s="1010"/>
      <c r="AQ57" s="1010"/>
      <c r="AR57" s="1010"/>
      <c r="AS57" s="1010"/>
      <c r="AT57" s="1010"/>
      <c r="AU57" s="1010"/>
      <c r="AV57" s="1010"/>
      <c r="AW57" s="1010"/>
      <c r="AX57" s="1010"/>
      <c r="AY57" s="1010"/>
      <c r="AZ57" s="1011"/>
      <c r="BA57" s="1011"/>
      <c r="BB57" s="1011"/>
      <c r="BC57" s="1011"/>
      <c r="BD57" s="1011"/>
      <c r="BE57" s="957"/>
      <c r="BF57" s="957"/>
      <c r="BG57" s="957"/>
      <c r="BH57" s="957"/>
      <c r="BI57" s="958"/>
      <c r="BJ57" s="218"/>
      <c r="BK57" s="218"/>
      <c r="BL57" s="218"/>
      <c r="BM57" s="218"/>
      <c r="BN57" s="218"/>
      <c r="BO57" s="227"/>
      <c r="BP57" s="227"/>
      <c r="BQ57" s="224">
        <v>51</v>
      </c>
      <c r="BR57" s="225"/>
      <c r="BS57" s="977"/>
      <c r="BT57" s="978"/>
      <c r="BU57" s="978"/>
      <c r="BV57" s="978"/>
      <c r="BW57" s="978"/>
      <c r="BX57" s="978"/>
      <c r="BY57" s="978"/>
      <c r="BZ57" s="978"/>
      <c r="CA57" s="978"/>
      <c r="CB57" s="978"/>
      <c r="CC57" s="978"/>
      <c r="CD57" s="978"/>
      <c r="CE57" s="978"/>
      <c r="CF57" s="978"/>
      <c r="CG57" s="999"/>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216"/>
    </row>
    <row r="58" spans="1:131" ht="26.25" customHeight="1" x14ac:dyDescent="0.15">
      <c r="A58" s="224">
        <v>31</v>
      </c>
      <c r="B58" s="1015"/>
      <c r="C58" s="1016"/>
      <c r="D58" s="1016"/>
      <c r="E58" s="1016"/>
      <c r="F58" s="1016"/>
      <c r="G58" s="1016"/>
      <c r="H58" s="1016"/>
      <c r="I58" s="1016"/>
      <c r="J58" s="1016"/>
      <c r="K58" s="1016"/>
      <c r="L58" s="1016"/>
      <c r="M58" s="1016"/>
      <c r="N58" s="1016"/>
      <c r="O58" s="1016"/>
      <c r="P58" s="1017"/>
      <c r="Q58" s="1018"/>
      <c r="R58" s="1010"/>
      <c r="S58" s="1010"/>
      <c r="T58" s="1010"/>
      <c r="U58" s="1010"/>
      <c r="V58" s="1010"/>
      <c r="W58" s="1010"/>
      <c r="X58" s="1010"/>
      <c r="Y58" s="1010"/>
      <c r="Z58" s="1010"/>
      <c r="AA58" s="1010"/>
      <c r="AB58" s="1010"/>
      <c r="AC58" s="1010"/>
      <c r="AD58" s="1010"/>
      <c r="AE58" s="1019"/>
      <c r="AF58" s="1020"/>
      <c r="AG58" s="1021"/>
      <c r="AH58" s="1021"/>
      <c r="AI58" s="1021"/>
      <c r="AJ58" s="1022"/>
      <c r="AK58" s="1009"/>
      <c r="AL58" s="1010"/>
      <c r="AM58" s="1010"/>
      <c r="AN58" s="1010"/>
      <c r="AO58" s="1010"/>
      <c r="AP58" s="1010"/>
      <c r="AQ58" s="1010"/>
      <c r="AR58" s="1010"/>
      <c r="AS58" s="1010"/>
      <c r="AT58" s="1010"/>
      <c r="AU58" s="1010"/>
      <c r="AV58" s="1010"/>
      <c r="AW58" s="1010"/>
      <c r="AX58" s="1010"/>
      <c r="AY58" s="1010"/>
      <c r="AZ58" s="1011"/>
      <c r="BA58" s="1011"/>
      <c r="BB58" s="1011"/>
      <c r="BC58" s="1011"/>
      <c r="BD58" s="1011"/>
      <c r="BE58" s="957"/>
      <c r="BF58" s="957"/>
      <c r="BG58" s="957"/>
      <c r="BH58" s="957"/>
      <c r="BI58" s="958"/>
      <c r="BJ58" s="218"/>
      <c r="BK58" s="218"/>
      <c r="BL58" s="218"/>
      <c r="BM58" s="218"/>
      <c r="BN58" s="218"/>
      <c r="BO58" s="227"/>
      <c r="BP58" s="227"/>
      <c r="BQ58" s="224">
        <v>52</v>
      </c>
      <c r="BR58" s="225"/>
      <c r="BS58" s="977"/>
      <c r="BT58" s="978"/>
      <c r="BU58" s="978"/>
      <c r="BV58" s="978"/>
      <c r="BW58" s="978"/>
      <c r="BX58" s="978"/>
      <c r="BY58" s="978"/>
      <c r="BZ58" s="978"/>
      <c r="CA58" s="978"/>
      <c r="CB58" s="978"/>
      <c r="CC58" s="978"/>
      <c r="CD58" s="978"/>
      <c r="CE58" s="978"/>
      <c r="CF58" s="978"/>
      <c r="CG58" s="999"/>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216"/>
    </row>
    <row r="59" spans="1:131" ht="26.25" customHeight="1" x14ac:dyDescent="0.15">
      <c r="A59" s="224">
        <v>32</v>
      </c>
      <c r="B59" s="1015"/>
      <c r="C59" s="1016"/>
      <c r="D59" s="1016"/>
      <c r="E59" s="1016"/>
      <c r="F59" s="1016"/>
      <c r="G59" s="1016"/>
      <c r="H59" s="1016"/>
      <c r="I59" s="1016"/>
      <c r="J59" s="1016"/>
      <c r="K59" s="1016"/>
      <c r="L59" s="1016"/>
      <c r="M59" s="1016"/>
      <c r="N59" s="1016"/>
      <c r="O59" s="1016"/>
      <c r="P59" s="1017"/>
      <c r="Q59" s="1018"/>
      <c r="R59" s="1010"/>
      <c r="S59" s="1010"/>
      <c r="T59" s="1010"/>
      <c r="U59" s="1010"/>
      <c r="V59" s="1010"/>
      <c r="W59" s="1010"/>
      <c r="X59" s="1010"/>
      <c r="Y59" s="1010"/>
      <c r="Z59" s="1010"/>
      <c r="AA59" s="1010"/>
      <c r="AB59" s="1010"/>
      <c r="AC59" s="1010"/>
      <c r="AD59" s="1010"/>
      <c r="AE59" s="1019"/>
      <c r="AF59" s="1020"/>
      <c r="AG59" s="1021"/>
      <c r="AH59" s="1021"/>
      <c r="AI59" s="1021"/>
      <c r="AJ59" s="1022"/>
      <c r="AK59" s="1009"/>
      <c r="AL59" s="1010"/>
      <c r="AM59" s="1010"/>
      <c r="AN59" s="1010"/>
      <c r="AO59" s="1010"/>
      <c r="AP59" s="1010"/>
      <c r="AQ59" s="1010"/>
      <c r="AR59" s="1010"/>
      <c r="AS59" s="1010"/>
      <c r="AT59" s="1010"/>
      <c r="AU59" s="1010"/>
      <c r="AV59" s="1010"/>
      <c r="AW59" s="1010"/>
      <c r="AX59" s="1010"/>
      <c r="AY59" s="1010"/>
      <c r="AZ59" s="1011"/>
      <c r="BA59" s="1011"/>
      <c r="BB59" s="1011"/>
      <c r="BC59" s="1011"/>
      <c r="BD59" s="1011"/>
      <c r="BE59" s="957"/>
      <c r="BF59" s="957"/>
      <c r="BG59" s="957"/>
      <c r="BH59" s="957"/>
      <c r="BI59" s="958"/>
      <c r="BJ59" s="218"/>
      <c r="BK59" s="218"/>
      <c r="BL59" s="218"/>
      <c r="BM59" s="218"/>
      <c r="BN59" s="218"/>
      <c r="BO59" s="227"/>
      <c r="BP59" s="227"/>
      <c r="BQ59" s="224">
        <v>53</v>
      </c>
      <c r="BR59" s="225"/>
      <c r="BS59" s="977"/>
      <c r="BT59" s="978"/>
      <c r="BU59" s="978"/>
      <c r="BV59" s="978"/>
      <c r="BW59" s="978"/>
      <c r="BX59" s="978"/>
      <c r="BY59" s="978"/>
      <c r="BZ59" s="978"/>
      <c r="CA59" s="978"/>
      <c r="CB59" s="978"/>
      <c r="CC59" s="978"/>
      <c r="CD59" s="978"/>
      <c r="CE59" s="978"/>
      <c r="CF59" s="978"/>
      <c r="CG59" s="999"/>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216"/>
    </row>
    <row r="60" spans="1:131" ht="26.25" customHeight="1" x14ac:dyDescent="0.15">
      <c r="A60" s="224">
        <v>33</v>
      </c>
      <c r="B60" s="1015"/>
      <c r="C60" s="1016"/>
      <c r="D60" s="1016"/>
      <c r="E60" s="1016"/>
      <c r="F60" s="1016"/>
      <c r="G60" s="1016"/>
      <c r="H60" s="1016"/>
      <c r="I60" s="1016"/>
      <c r="J60" s="1016"/>
      <c r="K60" s="1016"/>
      <c r="L60" s="1016"/>
      <c r="M60" s="1016"/>
      <c r="N60" s="1016"/>
      <c r="O60" s="1016"/>
      <c r="P60" s="1017"/>
      <c r="Q60" s="1018"/>
      <c r="R60" s="1010"/>
      <c r="S60" s="1010"/>
      <c r="T60" s="1010"/>
      <c r="U60" s="1010"/>
      <c r="V60" s="1010"/>
      <c r="W60" s="1010"/>
      <c r="X60" s="1010"/>
      <c r="Y60" s="1010"/>
      <c r="Z60" s="1010"/>
      <c r="AA60" s="1010"/>
      <c r="AB60" s="1010"/>
      <c r="AC60" s="1010"/>
      <c r="AD60" s="1010"/>
      <c r="AE60" s="1019"/>
      <c r="AF60" s="1020"/>
      <c r="AG60" s="1021"/>
      <c r="AH60" s="1021"/>
      <c r="AI60" s="1021"/>
      <c r="AJ60" s="1022"/>
      <c r="AK60" s="1009"/>
      <c r="AL60" s="1010"/>
      <c r="AM60" s="1010"/>
      <c r="AN60" s="1010"/>
      <c r="AO60" s="1010"/>
      <c r="AP60" s="1010"/>
      <c r="AQ60" s="1010"/>
      <c r="AR60" s="1010"/>
      <c r="AS60" s="1010"/>
      <c r="AT60" s="1010"/>
      <c r="AU60" s="1010"/>
      <c r="AV60" s="1010"/>
      <c r="AW60" s="1010"/>
      <c r="AX60" s="1010"/>
      <c r="AY60" s="1010"/>
      <c r="AZ60" s="1011"/>
      <c r="BA60" s="1011"/>
      <c r="BB60" s="1011"/>
      <c r="BC60" s="1011"/>
      <c r="BD60" s="1011"/>
      <c r="BE60" s="957"/>
      <c r="BF60" s="957"/>
      <c r="BG60" s="957"/>
      <c r="BH60" s="957"/>
      <c r="BI60" s="958"/>
      <c r="BJ60" s="218"/>
      <c r="BK60" s="218"/>
      <c r="BL60" s="218"/>
      <c r="BM60" s="218"/>
      <c r="BN60" s="218"/>
      <c r="BO60" s="227"/>
      <c r="BP60" s="227"/>
      <c r="BQ60" s="224">
        <v>54</v>
      </c>
      <c r="BR60" s="225"/>
      <c r="BS60" s="977"/>
      <c r="BT60" s="978"/>
      <c r="BU60" s="978"/>
      <c r="BV60" s="978"/>
      <c r="BW60" s="978"/>
      <c r="BX60" s="978"/>
      <c r="BY60" s="978"/>
      <c r="BZ60" s="978"/>
      <c r="CA60" s="978"/>
      <c r="CB60" s="978"/>
      <c r="CC60" s="978"/>
      <c r="CD60" s="978"/>
      <c r="CE60" s="978"/>
      <c r="CF60" s="978"/>
      <c r="CG60" s="999"/>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216"/>
    </row>
    <row r="61" spans="1:131" ht="26.25" customHeight="1" thickBot="1" x14ac:dyDescent="0.2">
      <c r="A61" s="224">
        <v>34</v>
      </c>
      <c r="B61" s="1015"/>
      <c r="C61" s="1016"/>
      <c r="D61" s="1016"/>
      <c r="E61" s="1016"/>
      <c r="F61" s="1016"/>
      <c r="G61" s="1016"/>
      <c r="H61" s="1016"/>
      <c r="I61" s="1016"/>
      <c r="J61" s="1016"/>
      <c r="K61" s="1016"/>
      <c r="L61" s="1016"/>
      <c r="M61" s="1016"/>
      <c r="N61" s="1016"/>
      <c r="O61" s="1016"/>
      <c r="P61" s="1017"/>
      <c r="Q61" s="1018"/>
      <c r="R61" s="1010"/>
      <c r="S61" s="1010"/>
      <c r="T61" s="1010"/>
      <c r="U61" s="1010"/>
      <c r="V61" s="1010"/>
      <c r="W61" s="1010"/>
      <c r="X61" s="1010"/>
      <c r="Y61" s="1010"/>
      <c r="Z61" s="1010"/>
      <c r="AA61" s="1010"/>
      <c r="AB61" s="1010"/>
      <c r="AC61" s="1010"/>
      <c r="AD61" s="1010"/>
      <c r="AE61" s="1019"/>
      <c r="AF61" s="1020"/>
      <c r="AG61" s="1021"/>
      <c r="AH61" s="1021"/>
      <c r="AI61" s="1021"/>
      <c r="AJ61" s="1022"/>
      <c r="AK61" s="1009"/>
      <c r="AL61" s="1010"/>
      <c r="AM61" s="1010"/>
      <c r="AN61" s="1010"/>
      <c r="AO61" s="1010"/>
      <c r="AP61" s="1010"/>
      <c r="AQ61" s="1010"/>
      <c r="AR61" s="1010"/>
      <c r="AS61" s="1010"/>
      <c r="AT61" s="1010"/>
      <c r="AU61" s="1010"/>
      <c r="AV61" s="1010"/>
      <c r="AW61" s="1010"/>
      <c r="AX61" s="1010"/>
      <c r="AY61" s="1010"/>
      <c r="AZ61" s="1011"/>
      <c r="BA61" s="1011"/>
      <c r="BB61" s="1011"/>
      <c r="BC61" s="1011"/>
      <c r="BD61" s="1011"/>
      <c r="BE61" s="957"/>
      <c r="BF61" s="957"/>
      <c r="BG61" s="957"/>
      <c r="BH61" s="957"/>
      <c r="BI61" s="958"/>
      <c r="BJ61" s="218"/>
      <c r="BK61" s="218"/>
      <c r="BL61" s="218"/>
      <c r="BM61" s="218"/>
      <c r="BN61" s="218"/>
      <c r="BO61" s="227"/>
      <c r="BP61" s="227"/>
      <c r="BQ61" s="224">
        <v>55</v>
      </c>
      <c r="BR61" s="225"/>
      <c r="BS61" s="977"/>
      <c r="BT61" s="978"/>
      <c r="BU61" s="978"/>
      <c r="BV61" s="978"/>
      <c r="BW61" s="978"/>
      <c r="BX61" s="978"/>
      <c r="BY61" s="978"/>
      <c r="BZ61" s="978"/>
      <c r="CA61" s="978"/>
      <c r="CB61" s="978"/>
      <c r="CC61" s="978"/>
      <c r="CD61" s="978"/>
      <c r="CE61" s="978"/>
      <c r="CF61" s="978"/>
      <c r="CG61" s="999"/>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216"/>
    </row>
    <row r="62" spans="1:131" ht="26.25" customHeight="1" x14ac:dyDescent="0.15">
      <c r="A62" s="224">
        <v>35</v>
      </c>
      <c r="B62" s="1015"/>
      <c r="C62" s="1016"/>
      <c r="D62" s="1016"/>
      <c r="E62" s="1016"/>
      <c r="F62" s="1016"/>
      <c r="G62" s="1016"/>
      <c r="H62" s="1016"/>
      <c r="I62" s="1016"/>
      <c r="J62" s="1016"/>
      <c r="K62" s="1016"/>
      <c r="L62" s="1016"/>
      <c r="M62" s="1016"/>
      <c r="N62" s="1016"/>
      <c r="O62" s="1016"/>
      <c r="P62" s="1017"/>
      <c r="Q62" s="1018"/>
      <c r="R62" s="1010"/>
      <c r="S62" s="1010"/>
      <c r="T62" s="1010"/>
      <c r="U62" s="1010"/>
      <c r="V62" s="1010"/>
      <c r="W62" s="1010"/>
      <c r="X62" s="1010"/>
      <c r="Y62" s="1010"/>
      <c r="Z62" s="1010"/>
      <c r="AA62" s="1010"/>
      <c r="AB62" s="1010"/>
      <c r="AC62" s="1010"/>
      <c r="AD62" s="1010"/>
      <c r="AE62" s="1019"/>
      <c r="AF62" s="1020"/>
      <c r="AG62" s="1021"/>
      <c r="AH62" s="1021"/>
      <c r="AI62" s="1021"/>
      <c r="AJ62" s="1022"/>
      <c r="AK62" s="1009"/>
      <c r="AL62" s="1010"/>
      <c r="AM62" s="1010"/>
      <c r="AN62" s="1010"/>
      <c r="AO62" s="1010"/>
      <c r="AP62" s="1010"/>
      <c r="AQ62" s="1010"/>
      <c r="AR62" s="1010"/>
      <c r="AS62" s="1010"/>
      <c r="AT62" s="1010"/>
      <c r="AU62" s="1010"/>
      <c r="AV62" s="1010"/>
      <c r="AW62" s="1010"/>
      <c r="AX62" s="1010"/>
      <c r="AY62" s="1010"/>
      <c r="AZ62" s="1011"/>
      <c r="BA62" s="1011"/>
      <c r="BB62" s="1011"/>
      <c r="BC62" s="1011"/>
      <c r="BD62" s="1011"/>
      <c r="BE62" s="957"/>
      <c r="BF62" s="957"/>
      <c r="BG62" s="957"/>
      <c r="BH62" s="957"/>
      <c r="BI62" s="958"/>
      <c r="BJ62" s="1012" t="s">
        <v>411</v>
      </c>
      <c r="BK62" s="1013"/>
      <c r="BL62" s="1013"/>
      <c r="BM62" s="1013"/>
      <c r="BN62" s="1014"/>
      <c r="BO62" s="227"/>
      <c r="BP62" s="227"/>
      <c r="BQ62" s="224">
        <v>56</v>
      </c>
      <c r="BR62" s="225"/>
      <c r="BS62" s="977"/>
      <c r="BT62" s="978"/>
      <c r="BU62" s="978"/>
      <c r="BV62" s="978"/>
      <c r="BW62" s="978"/>
      <c r="BX62" s="978"/>
      <c r="BY62" s="978"/>
      <c r="BZ62" s="978"/>
      <c r="CA62" s="978"/>
      <c r="CB62" s="978"/>
      <c r="CC62" s="978"/>
      <c r="CD62" s="978"/>
      <c r="CE62" s="978"/>
      <c r="CF62" s="978"/>
      <c r="CG62" s="999"/>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216"/>
    </row>
    <row r="63" spans="1:131" ht="26.25" customHeight="1" thickBot="1" x14ac:dyDescent="0.2">
      <c r="A63" s="226" t="s">
        <v>389</v>
      </c>
      <c r="B63" s="922" t="s">
        <v>412</v>
      </c>
      <c r="C63" s="923"/>
      <c r="D63" s="923"/>
      <c r="E63" s="923"/>
      <c r="F63" s="923"/>
      <c r="G63" s="923"/>
      <c r="H63" s="923"/>
      <c r="I63" s="923"/>
      <c r="J63" s="923"/>
      <c r="K63" s="923"/>
      <c r="L63" s="923"/>
      <c r="M63" s="923"/>
      <c r="N63" s="923"/>
      <c r="O63" s="923"/>
      <c r="P63" s="933"/>
      <c r="Q63" s="947"/>
      <c r="R63" s="948"/>
      <c r="S63" s="948"/>
      <c r="T63" s="948"/>
      <c r="U63" s="948"/>
      <c r="V63" s="948"/>
      <c r="W63" s="948"/>
      <c r="X63" s="948"/>
      <c r="Y63" s="948"/>
      <c r="Z63" s="948"/>
      <c r="AA63" s="948"/>
      <c r="AB63" s="948"/>
      <c r="AC63" s="948"/>
      <c r="AD63" s="948"/>
      <c r="AE63" s="1005"/>
      <c r="AF63" s="1006">
        <v>6497</v>
      </c>
      <c r="AG63" s="944"/>
      <c r="AH63" s="944"/>
      <c r="AI63" s="944"/>
      <c r="AJ63" s="1007"/>
      <c r="AK63" s="1008"/>
      <c r="AL63" s="948"/>
      <c r="AM63" s="948"/>
      <c r="AN63" s="948"/>
      <c r="AO63" s="948"/>
      <c r="AP63" s="944">
        <v>22681</v>
      </c>
      <c r="AQ63" s="944"/>
      <c r="AR63" s="944"/>
      <c r="AS63" s="944"/>
      <c r="AT63" s="944"/>
      <c r="AU63" s="944">
        <v>5111</v>
      </c>
      <c r="AV63" s="944"/>
      <c r="AW63" s="944"/>
      <c r="AX63" s="944"/>
      <c r="AY63" s="944"/>
      <c r="AZ63" s="1002"/>
      <c r="BA63" s="1002"/>
      <c r="BB63" s="1002"/>
      <c r="BC63" s="1002"/>
      <c r="BD63" s="1002"/>
      <c r="BE63" s="945"/>
      <c r="BF63" s="945"/>
      <c r="BG63" s="945"/>
      <c r="BH63" s="945"/>
      <c r="BI63" s="946"/>
      <c r="BJ63" s="1003" t="s">
        <v>129</v>
      </c>
      <c r="BK63" s="938"/>
      <c r="BL63" s="938"/>
      <c r="BM63" s="938"/>
      <c r="BN63" s="1004"/>
      <c r="BO63" s="227"/>
      <c r="BP63" s="227"/>
      <c r="BQ63" s="224">
        <v>57</v>
      </c>
      <c r="BR63" s="225"/>
      <c r="BS63" s="977"/>
      <c r="BT63" s="978"/>
      <c r="BU63" s="978"/>
      <c r="BV63" s="978"/>
      <c r="BW63" s="978"/>
      <c r="BX63" s="978"/>
      <c r="BY63" s="978"/>
      <c r="BZ63" s="978"/>
      <c r="CA63" s="978"/>
      <c r="CB63" s="978"/>
      <c r="CC63" s="978"/>
      <c r="CD63" s="978"/>
      <c r="CE63" s="978"/>
      <c r="CF63" s="978"/>
      <c r="CG63" s="999"/>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7"/>
      <c r="BT64" s="978"/>
      <c r="BU64" s="978"/>
      <c r="BV64" s="978"/>
      <c r="BW64" s="978"/>
      <c r="BX64" s="978"/>
      <c r="BY64" s="978"/>
      <c r="BZ64" s="978"/>
      <c r="CA64" s="978"/>
      <c r="CB64" s="978"/>
      <c r="CC64" s="978"/>
      <c r="CD64" s="978"/>
      <c r="CE64" s="978"/>
      <c r="CF64" s="978"/>
      <c r="CG64" s="999"/>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216"/>
    </row>
    <row r="65" spans="1:131" ht="26.25" customHeight="1" thickBot="1" x14ac:dyDescent="0.2">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7"/>
      <c r="BT65" s="978"/>
      <c r="BU65" s="978"/>
      <c r="BV65" s="978"/>
      <c r="BW65" s="978"/>
      <c r="BX65" s="978"/>
      <c r="BY65" s="978"/>
      <c r="BZ65" s="978"/>
      <c r="CA65" s="978"/>
      <c r="CB65" s="978"/>
      <c r="CC65" s="978"/>
      <c r="CD65" s="978"/>
      <c r="CE65" s="978"/>
      <c r="CF65" s="978"/>
      <c r="CG65" s="999"/>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216"/>
    </row>
    <row r="66" spans="1:131" ht="26.25" customHeight="1" x14ac:dyDescent="0.15">
      <c r="A66" s="980" t="s">
        <v>414</v>
      </c>
      <c r="B66" s="981"/>
      <c r="C66" s="981"/>
      <c r="D66" s="981"/>
      <c r="E66" s="981"/>
      <c r="F66" s="981"/>
      <c r="G66" s="981"/>
      <c r="H66" s="981"/>
      <c r="I66" s="981"/>
      <c r="J66" s="981"/>
      <c r="K66" s="981"/>
      <c r="L66" s="981"/>
      <c r="M66" s="981"/>
      <c r="N66" s="981"/>
      <c r="O66" s="981"/>
      <c r="P66" s="982"/>
      <c r="Q66" s="986" t="s">
        <v>394</v>
      </c>
      <c r="R66" s="987"/>
      <c r="S66" s="987"/>
      <c r="T66" s="987"/>
      <c r="U66" s="988"/>
      <c r="V66" s="986" t="s">
        <v>415</v>
      </c>
      <c r="W66" s="987"/>
      <c r="X66" s="987"/>
      <c r="Y66" s="987"/>
      <c r="Z66" s="988"/>
      <c r="AA66" s="986" t="s">
        <v>416</v>
      </c>
      <c r="AB66" s="987"/>
      <c r="AC66" s="987"/>
      <c r="AD66" s="987"/>
      <c r="AE66" s="988"/>
      <c r="AF66" s="992" t="s">
        <v>417</v>
      </c>
      <c r="AG66" s="993"/>
      <c r="AH66" s="993"/>
      <c r="AI66" s="993"/>
      <c r="AJ66" s="994"/>
      <c r="AK66" s="986" t="s">
        <v>418</v>
      </c>
      <c r="AL66" s="981"/>
      <c r="AM66" s="981"/>
      <c r="AN66" s="981"/>
      <c r="AO66" s="982"/>
      <c r="AP66" s="986" t="s">
        <v>419</v>
      </c>
      <c r="AQ66" s="987"/>
      <c r="AR66" s="987"/>
      <c r="AS66" s="987"/>
      <c r="AT66" s="988"/>
      <c r="AU66" s="986" t="s">
        <v>420</v>
      </c>
      <c r="AV66" s="987"/>
      <c r="AW66" s="987"/>
      <c r="AX66" s="987"/>
      <c r="AY66" s="988"/>
      <c r="AZ66" s="986" t="s">
        <v>377</v>
      </c>
      <c r="BA66" s="987"/>
      <c r="BB66" s="987"/>
      <c r="BC66" s="987"/>
      <c r="BD66" s="1000"/>
      <c r="BE66" s="227"/>
      <c r="BF66" s="227"/>
      <c r="BG66" s="227"/>
      <c r="BH66" s="227"/>
      <c r="BI66" s="227"/>
      <c r="BJ66" s="227"/>
      <c r="BK66" s="227"/>
      <c r="BL66" s="227"/>
      <c r="BM66" s="227"/>
      <c r="BN66" s="227"/>
      <c r="BO66" s="227"/>
      <c r="BP66" s="227"/>
      <c r="BQ66" s="224">
        <v>60</v>
      </c>
      <c r="BR66" s="229"/>
      <c r="BS66" s="930"/>
      <c r="BT66" s="931"/>
      <c r="BU66" s="931"/>
      <c r="BV66" s="931"/>
      <c r="BW66" s="931"/>
      <c r="BX66" s="931"/>
      <c r="BY66" s="931"/>
      <c r="BZ66" s="931"/>
      <c r="CA66" s="931"/>
      <c r="CB66" s="931"/>
      <c r="CC66" s="931"/>
      <c r="CD66" s="931"/>
      <c r="CE66" s="931"/>
      <c r="CF66" s="931"/>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0"/>
      <c r="DW66" s="931"/>
      <c r="DX66" s="931"/>
      <c r="DY66" s="931"/>
      <c r="DZ66" s="932"/>
      <c r="EA66" s="216"/>
    </row>
    <row r="67" spans="1:131" ht="26.25" customHeight="1" thickBot="1" x14ac:dyDescent="0.2">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1"/>
      <c r="BE67" s="227"/>
      <c r="BF67" s="227"/>
      <c r="BG67" s="227"/>
      <c r="BH67" s="227"/>
      <c r="BI67" s="227"/>
      <c r="BJ67" s="227"/>
      <c r="BK67" s="227"/>
      <c r="BL67" s="227"/>
      <c r="BM67" s="227"/>
      <c r="BN67" s="227"/>
      <c r="BO67" s="227"/>
      <c r="BP67" s="227"/>
      <c r="BQ67" s="224">
        <v>61</v>
      </c>
      <c r="BR67" s="229"/>
      <c r="BS67" s="930"/>
      <c r="BT67" s="931"/>
      <c r="BU67" s="931"/>
      <c r="BV67" s="931"/>
      <c r="BW67" s="931"/>
      <c r="BX67" s="931"/>
      <c r="BY67" s="931"/>
      <c r="BZ67" s="931"/>
      <c r="CA67" s="931"/>
      <c r="CB67" s="931"/>
      <c r="CC67" s="931"/>
      <c r="CD67" s="931"/>
      <c r="CE67" s="931"/>
      <c r="CF67" s="931"/>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0"/>
      <c r="DW67" s="931"/>
      <c r="DX67" s="931"/>
      <c r="DY67" s="931"/>
      <c r="DZ67" s="932"/>
      <c r="EA67" s="216"/>
    </row>
    <row r="68" spans="1:131" ht="26.25" customHeight="1" thickTop="1" x14ac:dyDescent="0.15">
      <c r="A68" s="222">
        <v>1</v>
      </c>
      <c r="B68" s="970" t="s">
        <v>589</v>
      </c>
      <c r="C68" s="971"/>
      <c r="D68" s="971"/>
      <c r="E68" s="971"/>
      <c r="F68" s="971"/>
      <c r="G68" s="971"/>
      <c r="H68" s="971"/>
      <c r="I68" s="971"/>
      <c r="J68" s="971"/>
      <c r="K68" s="971"/>
      <c r="L68" s="971"/>
      <c r="M68" s="971"/>
      <c r="N68" s="971"/>
      <c r="O68" s="971"/>
      <c r="P68" s="972"/>
      <c r="Q68" s="973">
        <v>21139</v>
      </c>
      <c r="R68" s="967"/>
      <c r="S68" s="967"/>
      <c r="T68" s="967"/>
      <c r="U68" s="967"/>
      <c r="V68" s="967">
        <v>20676</v>
      </c>
      <c r="W68" s="967"/>
      <c r="X68" s="967"/>
      <c r="Y68" s="967"/>
      <c r="Z68" s="967"/>
      <c r="AA68" s="967">
        <v>463</v>
      </c>
      <c r="AB68" s="967"/>
      <c r="AC68" s="967"/>
      <c r="AD68" s="967"/>
      <c r="AE68" s="967"/>
      <c r="AF68" s="967">
        <v>463</v>
      </c>
      <c r="AG68" s="967"/>
      <c r="AH68" s="967"/>
      <c r="AI68" s="967"/>
      <c r="AJ68" s="967"/>
      <c r="AK68" s="967">
        <v>132</v>
      </c>
      <c r="AL68" s="967"/>
      <c r="AM68" s="967"/>
      <c r="AN68" s="967"/>
      <c r="AO68" s="967"/>
      <c r="AP68" s="967" t="s">
        <v>597</v>
      </c>
      <c r="AQ68" s="967"/>
      <c r="AR68" s="967"/>
      <c r="AS68" s="967"/>
      <c r="AT68" s="967"/>
      <c r="AU68" s="967" t="s">
        <v>597</v>
      </c>
      <c r="AV68" s="967"/>
      <c r="AW68" s="967"/>
      <c r="AX68" s="967"/>
      <c r="AY68" s="967"/>
      <c r="AZ68" s="968"/>
      <c r="BA68" s="968"/>
      <c r="BB68" s="968"/>
      <c r="BC68" s="968"/>
      <c r="BD68" s="969"/>
      <c r="BE68" s="227"/>
      <c r="BF68" s="227"/>
      <c r="BG68" s="227"/>
      <c r="BH68" s="227"/>
      <c r="BI68" s="227"/>
      <c r="BJ68" s="227"/>
      <c r="BK68" s="227"/>
      <c r="BL68" s="227"/>
      <c r="BM68" s="227"/>
      <c r="BN68" s="227"/>
      <c r="BO68" s="227"/>
      <c r="BP68" s="227"/>
      <c r="BQ68" s="224">
        <v>62</v>
      </c>
      <c r="BR68" s="229"/>
      <c r="BS68" s="930"/>
      <c r="BT68" s="931"/>
      <c r="BU68" s="931"/>
      <c r="BV68" s="931"/>
      <c r="BW68" s="931"/>
      <c r="BX68" s="931"/>
      <c r="BY68" s="931"/>
      <c r="BZ68" s="931"/>
      <c r="CA68" s="931"/>
      <c r="CB68" s="931"/>
      <c r="CC68" s="931"/>
      <c r="CD68" s="931"/>
      <c r="CE68" s="931"/>
      <c r="CF68" s="931"/>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0"/>
      <c r="DW68" s="931"/>
      <c r="DX68" s="931"/>
      <c r="DY68" s="931"/>
      <c r="DZ68" s="932"/>
      <c r="EA68" s="216"/>
    </row>
    <row r="69" spans="1:131" ht="26.25" customHeight="1" x14ac:dyDescent="0.15">
      <c r="A69" s="224">
        <v>2</v>
      </c>
      <c r="B69" s="959" t="s">
        <v>590</v>
      </c>
      <c r="C69" s="960"/>
      <c r="D69" s="960"/>
      <c r="E69" s="960"/>
      <c r="F69" s="960"/>
      <c r="G69" s="960"/>
      <c r="H69" s="960"/>
      <c r="I69" s="960"/>
      <c r="J69" s="960"/>
      <c r="K69" s="960"/>
      <c r="L69" s="960"/>
      <c r="M69" s="960"/>
      <c r="N69" s="960"/>
      <c r="O69" s="960"/>
      <c r="P69" s="961"/>
      <c r="Q69" s="962">
        <v>194</v>
      </c>
      <c r="R69" s="956"/>
      <c r="S69" s="956"/>
      <c r="T69" s="956"/>
      <c r="U69" s="956"/>
      <c r="V69" s="956">
        <v>153</v>
      </c>
      <c r="W69" s="956"/>
      <c r="X69" s="956"/>
      <c r="Y69" s="956"/>
      <c r="Z69" s="956"/>
      <c r="AA69" s="956">
        <v>40</v>
      </c>
      <c r="AB69" s="956"/>
      <c r="AC69" s="956"/>
      <c r="AD69" s="956"/>
      <c r="AE69" s="956"/>
      <c r="AF69" s="956">
        <v>40</v>
      </c>
      <c r="AG69" s="956"/>
      <c r="AH69" s="956"/>
      <c r="AI69" s="956"/>
      <c r="AJ69" s="956"/>
      <c r="AK69" s="956" t="s">
        <v>597</v>
      </c>
      <c r="AL69" s="956"/>
      <c r="AM69" s="956"/>
      <c r="AN69" s="956"/>
      <c r="AO69" s="956"/>
      <c r="AP69" s="956" t="s">
        <v>597</v>
      </c>
      <c r="AQ69" s="956"/>
      <c r="AR69" s="956"/>
      <c r="AS69" s="956"/>
      <c r="AT69" s="956"/>
      <c r="AU69" s="956" t="s">
        <v>597</v>
      </c>
      <c r="AV69" s="956"/>
      <c r="AW69" s="956"/>
      <c r="AX69" s="956"/>
      <c r="AY69" s="956"/>
      <c r="AZ69" s="957"/>
      <c r="BA69" s="957"/>
      <c r="BB69" s="957"/>
      <c r="BC69" s="957"/>
      <c r="BD69" s="958"/>
      <c r="BE69" s="227"/>
      <c r="BF69" s="227"/>
      <c r="BG69" s="227"/>
      <c r="BH69" s="227"/>
      <c r="BI69" s="227"/>
      <c r="BJ69" s="227"/>
      <c r="BK69" s="227"/>
      <c r="BL69" s="227"/>
      <c r="BM69" s="227"/>
      <c r="BN69" s="227"/>
      <c r="BO69" s="227"/>
      <c r="BP69" s="227"/>
      <c r="BQ69" s="224">
        <v>63</v>
      </c>
      <c r="BR69" s="229"/>
      <c r="BS69" s="930"/>
      <c r="BT69" s="931"/>
      <c r="BU69" s="931"/>
      <c r="BV69" s="931"/>
      <c r="BW69" s="931"/>
      <c r="BX69" s="931"/>
      <c r="BY69" s="931"/>
      <c r="BZ69" s="931"/>
      <c r="CA69" s="931"/>
      <c r="CB69" s="931"/>
      <c r="CC69" s="931"/>
      <c r="CD69" s="931"/>
      <c r="CE69" s="931"/>
      <c r="CF69" s="931"/>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0"/>
      <c r="DW69" s="931"/>
      <c r="DX69" s="931"/>
      <c r="DY69" s="931"/>
      <c r="DZ69" s="932"/>
      <c r="EA69" s="216"/>
    </row>
    <row r="70" spans="1:131" ht="26.25" customHeight="1" x14ac:dyDescent="0.15">
      <c r="A70" s="224">
        <v>3</v>
      </c>
      <c r="B70" s="959" t="s">
        <v>591</v>
      </c>
      <c r="C70" s="960"/>
      <c r="D70" s="960"/>
      <c r="E70" s="960"/>
      <c r="F70" s="960"/>
      <c r="G70" s="960"/>
      <c r="H70" s="960"/>
      <c r="I70" s="960"/>
      <c r="J70" s="960"/>
      <c r="K70" s="960"/>
      <c r="L70" s="960"/>
      <c r="M70" s="960"/>
      <c r="N70" s="960"/>
      <c r="O70" s="960"/>
      <c r="P70" s="961"/>
      <c r="Q70" s="962">
        <v>111</v>
      </c>
      <c r="R70" s="956"/>
      <c r="S70" s="956"/>
      <c r="T70" s="956"/>
      <c r="U70" s="956"/>
      <c r="V70" s="956">
        <v>109</v>
      </c>
      <c r="W70" s="956"/>
      <c r="X70" s="956"/>
      <c r="Y70" s="956"/>
      <c r="Z70" s="956"/>
      <c r="AA70" s="956">
        <v>2</v>
      </c>
      <c r="AB70" s="956"/>
      <c r="AC70" s="956"/>
      <c r="AD70" s="956"/>
      <c r="AE70" s="956"/>
      <c r="AF70" s="956">
        <v>2</v>
      </c>
      <c r="AG70" s="956"/>
      <c r="AH70" s="956"/>
      <c r="AI70" s="956"/>
      <c r="AJ70" s="956"/>
      <c r="AK70" s="956">
        <v>15</v>
      </c>
      <c r="AL70" s="956"/>
      <c r="AM70" s="956"/>
      <c r="AN70" s="956"/>
      <c r="AO70" s="956"/>
      <c r="AP70" s="956" t="s">
        <v>597</v>
      </c>
      <c r="AQ70" s="956"/>
      <c r="AR70" s="956"/>
      <c r="AS70" s="956"/>
      <c r="AT70" s="956"/>
      <c r="AU70" s="956" t="s">
        <v>597</v>
      </c>
      <c r="AV70" s="956"/>
      <c r="AW70" s="956"/>
      <c r="AX70" s="956"/>
      <c r="AY70" s="956"/>
      <c r="AZ70" s="957"/>
      <c r="BA70" s="957"/>
      <c r="BB70" s="957"/>
      <c r="BC70" s="957"/>
      <c r="BD70" s="958"/>
      <c r="BE70" s="227"/>
      <c r="BF70" s="227"/>
      <c r="BG70" s="227"/>
      <c r="BH70" s="227"/>
      <c r="BI70" s="227"/>
      <c r="BJ70" s="227"/>
      <c r="BK70" s="227"/>
      <c r="BL70" s="227"/>
      <c r="BM70" s="227"/>
      <c r="BN70" s="227"/>
      <c r="BO70" s="227"/>
      <c r="BP70" s="227"/>
      <c r="BQ70" s="224">
        <v>64</v>
      </c>
      <c r="BR70" s="229"/>
      <c r="BS70" s="930"/>
      <c r="BT70" s="931"/>
      <c r="BU70" s="931"/>
      <c r="BV70" s="931"/>
      <c r="BW70" s="931"/>
      <c r="BX70" s="931"/>
      <c r="BY70" s="931"/>
      <c r="BZ70" s="931"/>
      <c r="CA70" s="931"/>
      <c r="CB70" s="931"/>
      <c r="CC70" s="931"/>
      <c r="CD70" s="931"/>
      <c r="CE70" s="931"/>
      <c r="CF70" s="931"/>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0"/>
      <c r="DW70" s="931"/>
      <c r="DX70" s="931"/>
      <c r="DY70" s="931"/>
      <c r="DZ70" s="932"/>
      <c r="EA70" s="216"/>
    </row>
    <row r="71" spans="1:131" ht="26.25" customHeight="1" x14ac:dyDescent="0.15">
      <c r="A71" s="224">
        <v>4</v>
      </c>
      <c r="B71" s="959" t="s">
        <v>592</v>
      </c>
      <c r="C71" s="960"/>
      <c r="D71" s="960"/>
      <c r="E71" s="960"/>
      <c r="F71" s="960"/>
      <c r="G71" s="960"/>
      <c r="H71" s="960"/>
      <c r="I71" s="960"/>
      <c r="J71" s="960"/>
      <c r="K71" s="960"/>
      <c r="L71" s="960"/>
      <c r="M71" s="960"/>
      <c r="N71" s="960"/>
      <c r="O71" s="960"/>
      <c r="P71" s="961"/>
      <c r="Q71" s="962">
        <v>110</v>
      </c>
      <c r="R71" s="956"/>
      <c r="S71" s="956"/>
      <c r="T71" s="956"/>
      <c r="U71" s="956"/>
      <c r="V71" s="956">
        <v>77</v>
      </c>
      <c r="W71" s="956"/>
      <c r="X71" s="956"/>
      <c r="Y71" s="956"/>
      <c r="Z71" s="956"/>
      <c r="AA71" s="956">
        <v>34</v>
      </c>
      <c r="AB71" s="956"/>
      <c r="AC71" s="956"/>
      <c r="AD71" s="956"/>
      <c r="AE71" s="956"/>
      <c r="AF71" s="956">
        <v>34</v>
      </c>
      <c r="AG71" s="956"/>
      <c r="AH71" s="956"/>
      <c r="AI71" s="956"/>
      <c r="AJ71" s="956"/>
      <c r="AK71" s="956" t="s">
        <v>597</v>
      </c>
      <c r="AL71" s="956"/>
      <c r="AM71" s="956"/>
      <c r="AN71" s="956"/>
      <c r="AO71" s="956"/>
      <c r="AP71" s="956" t="s">
        <v>597</v>
      </c>
      <c r="AQ71" s="956"/>
      <c r="AR71" s="956"/>
      <c r="AS71" s="956"/>
      <c r="AT71" s="956"/>
      <c r="AU71" s="956" t="s">
        <v>597</v>
      </c>
      <c r="AV71" s="956"/>
      <c r="AW71" s="956"/>
      <c r="AX71" s="956"/>
      <c r="AY71" s="956"/>
      <c r="AZ71" s="957"/>
      <c r="BA71" s="957"/>
      <c r="BB71" s="957"/>
      <c r="BC71" s="957"/>
      <c r="BD71" s="958"/>
      <c r="BE71" s="227"/>
      <c r="BF71" s="227"/>
      <c r="BG71" s="227"/>
      <c r="BH71" s="227"/>
      <c r="BI71" s="227"/>
      <c r="BJ71" s="227"/>
      <c r="BK71" s="227"/>
      <c r="BL71" s="227"/>
      <c r="BM71" s="227"/>
      <c r="BN71" s="227"/>
      <c r="BO71" s="227"/>
      <c r="BP71" s="227"/>
      <c r="BQ71" s="224">
        <v>65</v>
      </c>
      <c r="BR71" s="229"/>
      <c r="BS71" s="930"/>
      <c r="BT71" s="931"/>
      <c r="BU71" s="931"/>
      <c r="BV71" s="931"/>
      <c r="BW71" s="931"/>
      <c r="BX71" s="931"/>
      <c r="BY71" s="931"/>
      <c r="BZ71" s="931"/>
      <c r="CA71" s="931"/>
      <c r="CB71" s="931"/>
      <c r="CC71" s="931"/>
      <c r="CD71" s="931"/>
      <c r="CE71" s="931"/>
      <c r="CF71" s="931"/>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0"/>
      <c r="DW71" s="931"/>
      <c r="DX71" s="931"/>
      <c r="DY71" s="931"/>
      <c r="DZ71" s="932"/>
      <c r="EA71" s="216"/>
    </row>
    <row r="72" spans="1:131" ht="26.25" customHeight="1" x14ac:dyDescent="0.15">
      <c r="A72" s="224">
        <v>5</v>
      </c>
      <c r="B72" s="959" t="s">
        <v>593</v>
      </c>
      <c r="C72" s="960"/>
      <c r="D72" s="960"/>
      <c r="E72" s="960"/>
      <c r="F72" s="960"/>
      <c r="G72" s="960"/>
      <c r="H72" s="960"/>
      <c r="I72" s="960"/>
      <c r="J72" s="960"/>
      <c r="K72" s="960"/>
      <c r="L72" s="960"/>
      <c r="M72" s="960"/>
      <c r="N72" s="960"/>
      <c r="O72" s="960"/>
      <c r="P72" s="961"/>
      <c r="Q72" s="962">
        <v>928</v>
      </c>
      <c r="R72" s="956"/>
      <c r="S72" s="956"/>
      <c r="T72" s="956"/>
      <c r="U72" s="956"/>
      <c r="V72" s="956">
        <v>793</v>
      </c>
      <c r="W72" s="956"/>
      <c r="X72" s="956"/>
      <c r="Y72" s="956"/>
      <c r="Z72" s="956"/>
      <c r="AA72" s="956">
        <v>136</v>
      </c>
      <c r="AB72" s="956"/>
      <c r="AC72" s="956"/>
      <c r="AD72" s="956"/>
      <c r="AE72" s="956"/>
      <c r="AF72" s="956">
        <v>48</v>
      </c>
      <c r="AG72" s="956"/>
      <c r="AH72" s="956"/>
      <c r="AI72" s="956"/>
      <c r="AJ72" s="956"/>
      <c r="AK72" s="956">
        <v>40</v>
      </c>
      <c r="AL72" s="956"/>
      <c r="AM72" s="956"/>
      <c r="AN72" s="956"/>
      <c r="AO72" s="956"/>
      <c r="AP72" s="956">
        <v>997</v>
      </c>
      <c r="AQ72" s="956"/>
      <c r="AR72" s="956"/>
      <c r="AS72" s="956"/>
      <c r="AT72" s="956"/>
      <c r="AU72" s="956">
        <v>997</v>
      </c>
      <c r="AV72" s="956"/>
      <c r="AW72" s="956"/>
      <c r="AX72" s="956"/>
      <c r="AY72" s="956"/>
      <c r="AZ72" s="957"/>
      <c r="BA72" s="957"/>
      <c r="BB72" s="957"/>
      <c r="BC72" s="957"/>
      <c r="BD72" s="958"/>
      <c r="BE72" s="227"/>
      <c r="BF72" s="227"/>
      <c r="BG72" s="227"/>
      <c r="BH72" s="227"/>
      <c r="BI72" s="227"/>
      <c r="BJ72" s="227"/>
      <c r="BK72" s="227"/>
      <c r="BL72" s="227"/>
      <c r="BM72" s="227"/>
      <c r="BN72" s="227"/>
      <c r="BO72" s="227"/>
      <c r="BP72" s="227"/>
      <c r="BQ72" s="224">
        <v>66</v>
      </c>
      <c r="BR72" s="229"/>
      <c r="BS72" s="930"/>
      <c r="BT72" s="931"/>
      <c r="BU72" s="931"/>
      <c r="BV72" s="931"/>
      <c r="BW72" s="931"/>
      <c r="BX72" s="931"/>
      <c r="BY72" s="931"/>
      <c r="BZ72" s="931"/>
      <c r="CA72" s="931"/>
      <c r="CB72" s="931"/>
      <c r="CC72" s="931"/>
      <c r="CD72" s="931"/>
      <c r="CE72" s="931"/>
      <c r="CF72" s="931"/>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0"/>
      <c r="DW72" s="931"/>
      <c r="DX72" s="931"/>
      <c r="DY72" s="931"/>
      <c r="DZ72" s="932"/>
      <c r="EA72" s="216"/>
    </row>
    <row r="73" spans="1:131" ht="26.25" customHeight="1" x14ac:dyDescent="0.15">
      <c r="A73" s="224">
        <v>6</v>
      </c>
      <c r="B73" s="959" t="s">
        <v>594</v>
      </c>
      <c r="C73" s="960"/>
      <c r="D73" s="960"/>
      <c r="E73" s="960"/>
      <c r="F73" s="960"/>
      <c r="G73" s="960"/>
      <c r="H73" s="960"/>
      <c r="I73" s="960"/>
      <c r="J73" s="960"/>
      <c r="K73" s="960"/>
      <c r="L73" s="960"/>
      <c r="M73" s="960"/>
      <c r="N73" s="960"/>
      <c r="O73" s="960"/>
      <c r="P73" s="961"/>
      <c r="Q73" s="962">
        <v>11956</v>
      </c>
      <c r="R73" s="956"/>
      <c r="S73" s="956"/>
      <c r="T73" s="956"/>
      <c r="U73" s="956"/>
      <c r="V73" s="956">
        <v>9976</v>
      </c>
      <c r="W73" s="956"/>
      <c r="X73" s="956"/>
      <c r="Y73" s="956"/>
      <c r="Z73" s="956"/>
      <c r="AA73" s="956">
        <v>1980</v>
      </c>
      <c r="AB73" s="956"/>
      <c r="AC73" s="956"/>
      <c r="AD73" s="956"/>
      <c r="AE73" s="956"/>
      <c r="AF73" s="956">
        <v>11037</v>
      </c>
      <c r="AG73" s="956"/>
      <c r="AH73" s="956"/>
      <c r="AI73" s="956"/>
      <c r="AJ73" s="956"/>
      <c r="AK73" s="956">
        <v>2</v>
      </c>
      <c r="AL73" s="956"/>
      <c r="AM73" s="956"/>
      <c r="AN73" s="956"/>
      <c r="AO73" s="956"/>
      <c r="AP73" s="956" t="s">
        <v>597</v>
      </c>
      <c r="AQ73" s="956"/>
      <c r="AR73" s="956"/>
      <c r="AS73" s="956"/>
      <c r="AT73" s="956"/>
      <c r="AU73" s="956" t="s">
        <v>597</v>
      </c>
      <c r="AV73" s="956"/>
      <c r="AW73" s="956"/>
      <c r="AX73" s="956"/>
      <c r="AY73" s="956"/>
      <c r="AZ73" s="957"/>
      <c r="BA73" s="957"/>
      <c r="BB73" s="957"/>
      <c r="BC73" s="957"/>
      <c r="BD73" s="958"/>
      <c r="BE73" s="227"/>
      <c r="BF73" s="227"/>
      <c r="BG73" s="227"/>
      <c r="BH73" s="227"/>
      <c r="BI73" s="227"/>
      <c r="BJ73" s="227"/>
      <c r="BK73" s="227"/>
      <c r="BL73" s="227"/>
      <c r="BM73" s="227"/>
      <c r="BN73" s="227"/>
      <c r="BO73" s="227"/>
      <c r="BP73" s="227"/>
      <c r="BQ73" s="224">
        <v>67</v>
      </c>
      <c r="BR73" s="229"/>
      <c r="BS73" s="930"/>
      <c r="BT73" s="931"/>
      <c r="BU73" s="931"/>
      <c r="BV73" s="931"/>
      <c r="BW73" s="931"/>
      <c r="BX73" s="931"/>
      <c r="BY73" s="931"/>
      <c r="BZ73" s="931"/>
      <c r="CA73" s="931"/>
      <c r="CB73" s="931"/>
      <c r="CC73" s="931"/>
      <c r="CD73" s="931"/>
      <c r="CE73" s="931"/>
      <c r="CF73" s="931"/>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0"/>
      <c r="DW73" s="931"/>
      <c r="DX73" s="931"/>
      <c r="DY73" s="931"/>
      <c r="DZ73" s="932"/>
      <c r="EA73" s="216"/>
    </row>
    <row r="74" spans="1:131" ht="26.25" customHeight="1" x14ac:dyDescent="0.15">
      <c r="A74" s="224">
        <v>7</v>
      </c>
      <c r="B74" s="959" t="s">
        <v>595</v>
      </c>
      <c r="C74" s="960"/>
      <c r="D74" s="960"/>
      <c r="E74" s="960"/>
      <c r="F74" s="960"/>
      <c r="G74" s="960"/>
      <c r="H74" s="960"/>
      <c r="I74" s="960"/>
      <c r="J74" s="960"/>
      <c r="K74" s="960"/>
      <c r="L74" s="960"/>
      <c r="M74" s="960"/>
      <c r="N74" s="960"/>
      <c r="O74" s="960"/>
      <c r="P74" s="961"/>
      <c r="Q74" s="962">
        <v>2584</v>
      </c>
      <c r="R74" s="956"/>
      <c r="S74" s="956"/>
      <c r="T74" s="956"/>
      <c r="U74" s="956"/>
      <c r="V74" s="956">
        <v>2324</v>
      </c>
      <c r="W74" s="956"/>
      <c r="X74" s="956"/>
      <c r="Y74" s="956"/>
      <c r="Z74" s="956"/>
      <c r="AA74" s="956">
        <v>261</v>
      </c>
      <c r="AB74" s="956"/>
      <c r="AC74" s="956"/>
      <c r="AD74" s="956"/>
      <c r="AE74" s="956"/>
      <c r="AF74" s="956">
        <v>261</v>
      </c>
      <c r="AG74" s="956"/>
      <c r="AH74" s="956"/>
      <c r="AI74" s="956"/>
      <c r="AJ74" s="956"/>
      <c r="AK74" s="956">
        <v>168</v>
      </c>
      <c r="AL74" s="956"/>
      <c r="AM74" s="956"/>
      <c r="AN74" s="956"/>
      <c r="AO74" s="956"/>
      <c r="AP74" s="956" t="s">
        <v>597</v>
      </c>
      <c r="AQ74" s="956"/>
      <c r="AR74" s="956"/>
      <c r="AS74" s="956"/>
      <c r="AT74" s="956"/>
      <c r="AU74" s="956" t="s">
        <v>597</v>
      </c>
      <c r="AV74" s="956"/>
      <c r="AW74" s="956"/>
      <c r="AX74" s="956"/>
      <c r="AY74" s="956"/>
      <c r="AZ74" s="957"/>
      <c r="BA74" s="957"/>
      <c r="BB74" s="957"/>
      <c r="BC74" s="957"/>
      <c r="BD74" s="958"/>
      <c r="BE74" s="227"/>
      <c r="BF74" s="227"/>
      <c r="BG74" s="227"/>
      <c r="BH74" s="227"/>
      <c r="BI74" s="227"/>
      <c r="BJ74" s="227"/>
      <c r="BK74" s="227"/>
      <c r="BL74" s="227"/>
      <c r="BM74" s="227"/>
      <c r="BN74" s="227"/>
      <c r="BO74" s="227"/>
      <c r="BP74" s="227"/>
      <c r="BQ74" s="224">
        <v>68</v>
      </c>
      <c r="BR74" s="229"/>
      <c r="BS74" s="930"/>
      <c r="BT74" s="931"/>
      <c r="BU74" s="931"/>
      <c r="BV74" s="931"/>
      <c r="BW74" s="931"/>
      <c r="BX74" s="931"/>
      <c r="BY74" s="931"/>
      <c r="BZ74" s="931"/>
      <c r="CA74" s="931"/>
      <c r="CB74" s="931"/>
      <c r="CC74" s="931"/>
      <c r="CD74" s="931"/>
      <c r="CE74" s="931"/>
      <c r="CF74" s="931"/>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0"/>
      <c r="DW74" s="931"/>
      <c r="DX74" s="931"/>
      <c r="DY74" s="931"/>
      <c r="DZ74" s="932"/>
      <c r="EA74" s="216"/>
    </row>
    <row r="75" spans="1:131" ht="26.25" customHeight="1" x14ac:dyDescent="0.15">
      <c r="A75" s="224">
        <v>8</v>
      </c>
      <c r="B75" s="959" t="s">
        <v>596</v>
      </c>
      <c r="C75" s="960"/>
      <c r="D75" s="960"/>
      <c r="E75" s="960"/>
      <c r="F75" s="960"/>
      <c r="G75" s="960"/>
      <c r="H75" s="960"/>
      <c r="I75" s="960"/>
      <c r="J75" s="960"/>
      <c r="K75" s="960"/>
      <c r="L75" s="960"/>
      <c r="M75" s="960"/>
      <c r="N75" s="960"/>
      <c r="O75" s="960"/>
      <c r="P75" s="961"/>
      <c r="Q75" s="963">
        <v>698021</v>
      </c>
      <c r="R75" s="964"/>
      <c r="S75" s="964"/>
      <c r="T75" s="964"/>
      <c r="U75" s="965"/>
      <c r="V75" s="966">
        <v>682226</v>
      </c>
      <c r="W75" s="964"/>
      <c r="X75" s="964"/>
      <c r="Y75" s="964"/>
      <c r="Z75" s="965"/>
      <c r="AA75" s="966">
        <v>15795</v>
      </c>
      <c r="AB75" s="964"/>
      <c r="AC75" s="964"/>
      <c r="AD75" s="964"/>
      <c r="AE75" s="965"/>
      <c r="AF75" s="966">
        <v>15795</v>
      </c>
      <c r="AG75" s="964"/>
      <c r="AH75" s="964"/>
      <c r="AI75" s="964"/>
      <c r="AJ75" s="965"/>
      <c r="AK75" s="966">
        <v>3838</v>
      </c>
      <c r="AL75" s="964"/>
      <c r="AM75" s="964"/>
      <c r="AN75" s="964"/>
      <c r="AO75" s="965"/>
      <c r="AP75" s="966" t="s">
        <v>597</v>
      </c>
      <c r="AQ75" s="964"/>
      <c r="AR75" s="964"/>
      <c r="AS75" s="964"/>
      <c r="AT75" s="965"/>
      <c r="AU75" s="966" t="s">
        <v>597</v>
      </c>
      <c r="AV75" s="964"/>
      <c r="AW75" s="964"/>
      <c r="AX75" s="964"/>
      <c r="AY75" s="965"/>
      <c r="AZ75" s="957"/>
      <c r="BA75" s="957"/>
      <c r="BB75" s="957"/>
      <c r="BC75" s="957"/>
      <c r="BD75" s="958"/>
      <c r="BE75" s="227"/>
      <c r="BF75" s="227"/>
      <c r="BG75" s="227"/>
      <c r="BH75" s="227"/>
      <c r="BI75" s="227"/>
      <c r="BJ75" s="227"/>
      <c r="BK75" s="227"/>
      <c r="BL75" s="227"/>
      <c r="BM75" s="227"/>
      <c r="BN75" s="227"/>
      <c r="BO75" s="227"/>
      <c r="BP75" s="227"/>
      <c r="BQ75" s="224">
        <v>69</v>
      </c>
      <c r="BR75" s="229"/>
      <c r="BS75" s="930"/>
      <c r="BT75" s="931"/>
      <c r="BU75" s="931"/>
      <c r="BV75" s="931"/>
      <c r="BW75" s="931"/>
      <c r="BX75" s="931"/>
      <c r="BY75" s="931"/>
      <c r="BZ75" s="931"/>
      <c r="CA75" s="931"/>
      <c r="CB75" s="931"/>
      <c r="CC75" s="931"/>
      <c r="CD75" s="931"/>
      <c r="CE75" s="931"/>
      <c r="CF75" s="931"/>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0"/>
      <c r="DW75" s="931"/>
      <c r="DX75" s="931"/>
      <c r="DY75" s="931"/>
      <c r="DZ75" s="932"/>
      <c r="EA75" s="216"/>
    </row>
    <row r="76" spans="1:131" ht="26.25" customHeight="1" x14ac:dyDescent="0.15">
      <c r="A76" s="224">
        <v>9</v>
      </c>
      <c r="B76" s="959"/>
      <c r="C76" s="960"/>
      <c r="D76" s="960"/>
      <c r="E76" s="960"/>
      <c r="F76" s="960"/>
      <c r="G76" s="960"/>
      <c r="H76" s="960"/>
      <c r="I76" s="960"/>
      <c r="J76" s="960"/>
      <c r="K76" s="960"/>
      <c r="L76" s="960"/>
      <c r="M76" s="960"/>
      <c r="N76" s="960"/>
      <c r="O76" s="960"/>
      <c r="P76" s="961"/>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57"/>
      <c r="BA76" s="957"/>
      <c r="BB76" s="957"/>
      <c r="BC76" s="957"/>
      <c r="BD76" s="958"/>
      <c r="BE76" s="227"/>
      <c r="BF76" s="227"/>
      <c r="BG76" s="227"/>
      <c r="BH76" s="227"/>
      <c r="BI76" s="227"/>
      <c r="BJ76" s="227"/>
      <c r="BK76" s="227"/>
      <c r="BL76" s="227"/>
      <c r="BM76" s="227"/>
      <c r="BN76" s="227"/>
      <c r="BO76" s="227"/>
      <c r="BP76" s="227"/>
      <c r="BQ76" s="224">
        <v>70</v>
      </c>
      <c r="BR76" s="229"/>
      <c r="BS76" s="930"/>
      <c r="BT76" s="931"/>
      <c r="BU76" s="931"/>
      <c r="BV76" s="931"/>
      <c r="BW76" s="931"/>
      <c r="BX76" s="931"/>
      <c r="BY76" s="931"/>
      <c r="BZ76" s="931"/>
      <c r="CA76" s="931"/>
      <c r="CB76" s="931"/>
      <c r="CC76" s="931"/>
      <c r="CD76" s="931"/>
      <c r="CE76" s="931"/>
      <c r="CF76" s="931"/>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0"/>
      <c r="DW76" s="931"/>
      <c r="DX76" s="931"/>
      <c r="DY76" s="931"/>
      <c r="DZ76" s="932"/>
      <c r="EA76" s="216"/>
    </row>
    <row r="77" spans="1:131" ht="26.25" customHeight="1" x14ac:dyDescent="0.15">
      <c r="A77" s="224">
        <v>10</v>
      </c>
      <c r="B77" s="959"/>
      <c r="C77" s="960"/>
      <c r="D77" s="960"/>
      <c r="E77" s="960"/>
      <c r="F77" s="960"/>
      <c r="G77" s="960"/>
      <c r="H77" s="960"/>
      <c r="I77" s="960"/>
      <c r="J77" s="960"/>
      <c r="K77" s="960"/>
      <c r="L77" s="960"/>
      <c r="M77" s="960"/>
      <c r="N77" s="960"/>
      <c r="O77" s="960"/>
      <c r="P77" s="961"/>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57"/>
      <c r="BA77" s="957"/>
      <c r="BB77" s="957"/>
      <c r="BC77" s="957"/>
      <c r="BD77" s="958"/>
      <c r="BE77" s="227"/>
      <c r="BF77" s="227"/>
      <c r="BG77" s="227"/>
      <c r="BH77" s="227"/>
      <c r="BI77" s="227"/>
      <c r="BJ77" s="227"/>
      <c r="BK77" s="227"/>
      <c r="BL77" s="227"/>
      <c r="BM77" s="227"/>
      <c r="BN77" s="227"/>
      <c r="BO77" s="227"/>
      <c r="BP77" s="227"/>
      <c r="BQ77" s="224">
        <v>71</v>
      </c>
      <c r="BR77" s="229"/>
      <c r="BS77" s="930"/>
      <c r="BT77" s="931"/>
      <c r="BU77" s="931"/>
      <c r="BV77" s="931"/>
      <c r="BW77" s="931"/>
      <c r="BX77" s="931"/>
      <c r="BY77" s="931"/>
      <c r="BZ77" s="931"/>
      <c r="CA77" s="931"/>
      <c r="CB77" s="931"/>
      <c r="CC77" s="931"/>
      <c r="CD77" s="931"/>
      <c r="CE77" s="931"/>
      <c r="CF77" s="931"/>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0"/>
      <c r="DW77" s="931"/>
      <c r="DX77" s="931"/>
      <c r="DY77" s="931"/>
      <c r="DZ77" s="932"/>
      <c r="EA77" s="216"/>
    </row>
    <row r="78" spans="1:131" ht="26.25" customHeight="1" x14ac:dyDescent="0.15">
      <c r="A78" s="224">
        <v>11</v>
      </c>
      <c r="B78" s="959"/>
      <c r="C78" s="960"/>
      <c r="D78" s="960"/>
      <c r="E78" s="960"/>
      <c r="F78" s="960"/>
      <c r="G78" s="960"/>
      <c r="H78" s="960"/>
      <c r="I78" s="960"/>
      <c r="J78" s="960"/>
      <c r="K78" s="960"/>
      <c r="L78" s="960"/>
      <c r="M78" s="960"/>
      <c r="N78" s="960"/>
      <c r="O78" s="960"/>
      <c r="P78" s="961"/>
      <c r="Q78" s="962"/>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227"/>
      <c r="BF78" s="227"/>
      <c r="BG78" s="227"/>
      <c r="BH78" s="227"/>
      <c r="BI78" s="227"/>
      <c r="BJ78" s="216"/>
      <c r="BK78" s="216"/>
      <c r="BL78" s="216"/>
      <c r="BM78" s="216"/>
      <c r="BN78" s="216"/>
      <c r="BO78" s="227"/>
      <c r="BP78" s="227"/>
      <c r="BQ78" s="224">
        <v>72</v>
      </c>
      <c r="BR78" s="229"/>
      <c r="BS78" s="930"/>
      <c r="BT78" s="931"/>
      <c r="BU78" s="931"/>
      <c r="BV78" s="931"/>
      <c r="BW78" s="931"/>
      <c r="BX78" s="931"/>
      <c r="BY78" s="931"/>
      <c r="BZ78" s="931"/>
      <c r="CA78" s="931"/>
      <c r="CB78" s="931"/>
      <c r="CC78" s="931"/>
      <c r="CD78" s="931"/>
      <c r="CE78" s="931"/>
      <c r="CF78" s="931"/>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0"/>
      <c r="DW78" s="931"/>
      <c r="DX78" s="931"/>
      <c r="DY78" s="931"/>
      <c r="DZ78" s="932"/>
      <c r="EA78" s="216"/>
    </row>
    <row r="79" spans="1:131" ht="26.25" customHeight="1" x14ac:dyDescent="0.15">
      <c r="A79" s="224">
        <v>12</v>
      </c>
      <c r="B79" s="959"/>
      <c r="C79" s="960"/>
      <c r="D79" s="960"/>
      <c r="E79" s="960"/>
      <c r="F79" s="960"/>
      <c r="G79" s="960"/>
      <c r="H79" s="960"/>
      <c r="I79" s="960"/>
      <c r="J79" s="960"/>
      <c r="K79" s="960"/>
      <c r="L79" s="960"/>
      <c r="M79" s="960"/>
      <c r="N79" s="960"/>
      <c r="O79" s="960"/>
      <c r="P79" s="961"/>
      <c r="Q79" s="962"/>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227"/>
      <c r="BF79" s="227"/>
      <c r="BG79" s="227"/>
      <c r="BH79" s="227"/>
      <c r="BI79" s="227"/>
      <c r="BJ79" s="216"/>
      <c r="BK79" s="216"/>
      <c r="BL79" s="216"/>
      <c r="BM79" s="216"/>
      <c r="BN79" s="216"/>
      <c r="BO79" s="227"/>
      <c r="BP79" s="227"/>
      <c r="BQ79" s="224">
        <v>73</v>
      </c>
      <c r="BR79" s="229"/>
      <c r="BS79" s="930"/>
      <c r="BT79" s="931"/>
      <c r="BU79" s="931"/>
      <c r="BV79" s="931"/>
      <c r="BW79" s="931"/>
      <c r="BX79" s="931"/>
      <c r="BY79" s="931"/>
      <c r="BZ79" s="931"/>
      <c r="CA79" s="931"/>
      <c r="CB79" s="931"/>
      <c r="CC79" s="931"/>
      <c r="CD79" s="931"/>
      <c r="CE79" s="931"/>
      <c r="CF79" s="931"/>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0"/>
      <c r="DW79" s="931"/>
      <c r="DX79" s="931"/>
      <c r="DY79" s="931"/>
      <c r="DZ79" s="932"/>
      <c r="EA79" s="216"/>
    </row>
    <row r="80" spans="1:131" ht="26.25" customHeight="1" x14ac:dyDescent="0.15">
      <c r="A80" s="224">
        <v>13</v>
      </c>
      <c r="B80" s="959"/>
      <c r="C80" s="960"/>
      <c r="D80" s="960"/>
      <c r="E80" s="960"/>
      <c r="F80" s="960"/>
      <c r="G80" s="960"/>
      <c r="H80" s="960"/>
      <c r="I80" s="960"/>
      <c r="J80" s="960"/>
      <c r="K80" s="960"/>
      <c r="L80" s="960"/>
      <c r="M80" s="960"/>
      <c r="N80" s="960"/>
      <c r="O80" s="960"/>
      <c r="P80" s="961"/>
      <c r="Q80" s="962"/>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227"/>
      <c r="BF80" s="227"/>
      <c r="BG80" s="227"/>
      <c r="BH80" s="227"/>
      <c r="BI80" s="227"/>
      <c r="BJ80" s="227"/>
      <c r="BK80" s="227"/>
      <c r="BL80" s="227"/>
      <c r="BM80" s="227"/>
      <c r="BN80" s="227"/>
      <c r="BO80" s="227"/>
      <c r="BP80" s="227"/>
      <c r="BQ80" s="224">
        <v>74</v>
      </c>
      <c r="BR80" s="229"/>
      <c r="BS80" s="930"/>
      <c r="BT80" s="931"/>
      <c r="BU80" s="931"/>
      <c r="BV80" s="931"/>
      <c r="BW80" s="931"/>
      <c r="BX80" s="931"/>
      <c r="BY80" s="931"/>
      <c r="BZ80" s="931"/>
      <c r="CA80" s="931"/>
      <c r="CB80" s="931"/>
      <c r="CC80" s="931"/>
      <c r="CD80" s="931"/>
      <c r="CE80" s="931"/>
      <c r="CF80" s="931"/>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0"/>
      <c r="DW80" s="931"/>
      <c r="DX80" s="931"/>
      <c r="DY80" s="931"/>
      <c r="DZ80" s="932"/>
      <c r="EA80" s="216"/>
    </row>
    <row r="81" spans="1:131" ht="26.25" customHeight="1" x14ac:dyDescent="0.15">
      <c r="A81" s="224">
        <v>14</v>
      </c>
      <c r="B81" s="959"/>
      <c r="C81" s="960"/>
      <c r="D81" s="960"/>
      <c r="E81" s="960"/>
      <c r="F81" s="960"/>
      <c r="G81" s="960"/>
      <c r="H81" s="960"/>
      <c r="I81" s="960"/>
      <c r="J81" s="960"/>
      <c r="K81" s="960"/>
      <c r="L81" s="960"/>
      <c r="M81" s="960"/>
      <c r="N81" s="960"/>
      <c r="O81" s="960"/>
      <c r="P81" s="961"/>
      <c r="Q81" s="962"/>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227"/>
      <c r="BF81" s="227"/>
      <c r="BG81" s="227"/>
      <c r="BH81" s="227"/>
      <c r="BI81" s="227"/>
      <c r="BJ81" s="227"/>
      <c r="BK81" s="227"/>
      <c r="BL81" s="227"/>
      <c r="BM81" s="227"/>
      <c r="BN81" s="227"/>
      <c r="BO81" s="227"/>
      <c r="BP81" s="227"/>
      <c r="BQ81" s="224">
        <v>75</v>
      </c>
      <c r="BR81" s="229"/>
      <c r="BS81" s="930"/>
      <c r="BT81" s="931"/>
      <c r="BU81" s="931"/>
      <c r="BV81" s="931"/>
      <c r="BW81" s="931"/>
      <c r="BX81" s="931"/>
      <c r="BY81" s="931"/>
      <c r="BZ81" s="931"/>
      <c r="CA81" s="931"/>
      <c r="CB81" s="931"/>
      <c r="CC81" s="931"/>
      <c r="CD81" s="931"/>
      <c r="CE81" s="931"/>
      <c r="CF81" s="931"/>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0"/>
      <c r="DW81" s="931"/>
      <c r="DX81" s="931"/>
      <c r="DY81" s="931"/>
      <c r="DZ81" s="932"/>
      <c r="EA81" s="216"/>
    </row>
    <row r="82" spans="1:131" ht="26.25" customHeight="1" x14ac:dyDescent="0.15">
      <c r="A82" s="224">
        <v>15</v>
      </c>
      <c r="B82" s="959"/>
      <c r="C82" s="960"/>
      <c r="D82" s="960"/>
      <c r="E82" s="960"/>
      <c r="F82" s="960"/>
      <c r="G82" s="960"/>
      <c r="H82" s="960"/>
      <c r="I82" s="960"/>
      <c r="J82" s="960"/>
      <c r="K82" s="960"/>
      <c r="L82" s="960"/>
      <c r="M82" s="960"/>
      <c r="N82" s="960"/>
      <c r="O82" s="960"/>
      <c r="P82" s="961"/>
      <c r="Q82" s="962"/>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227"/>
      <c r="BF82" s="227"/>
      <c r="BG82" s="227"/>
      <c r="BH82" s="227"/>
      <c r="BI82" s="227"/>
      <c r="BJ82" s="227"/>
      <c r="BK82" s="227"/>
      <c r="BL82" s="227"/>
      <c r="BM82" s="227"/>
      <c r="BN82" s="227"/>
      <c r="BO82" s="227"/>
      <c r="BP82" s="227"/>
      <c r="BQ82" s="224">
        <v>76</v>
      </c>
      <c r="BR82" s="229"/>
      <c r="BS82" s="930"/>
      <c r="BT82" s="931"/>
      <c r="BU82" s="931"/>
      <c r="BV82" s="931"/>
      <c r="BW82" s="931"/>
      <c r="BX82" s="931"/>
      <c r="BY82" s="931"/>
      <c r="BZ82" s="931"/>
      <c r="CA82" s="931"/>
      <c r="CB82" s="931"/>
      <c r="CC82" s="931"/>
      <c r="CD82" s="931"/>
      <c r="CE82" s="931"/>
      <c r="CF82" s="931"/>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0"/>
      <c r="DW82" s="931"/>
      <c r="DX82" s="931"/>
      <c r="DY82" s="931"/>
      <c r="DZ82" s="932"/>
      <c r="EA82" s="216"/>
    </row>
    <row r="83" spans="1:131" ht="26.25" customHeight="1" x14ac:dyDescent="0.15">
      <c r="A83" s="224">
        <v>16</v>
      </c>
      <c r="B83" s="959"/>
      <c r="C83" s="960"/>
      <c r="D83" s="960"/>
      <c r="E83" s="960"/>
      <c r="F83" s="960"/>
      <c r="G83" s="960"/>
      <c r="H83" s="960"/>
      <c r="I83" s="960"/>
      <c r="J83" s="960"/>
      <c r="K83" s="960"/>
      <c r="L83" s="960"/>
      <c r="M83" s="960"/>
      <c r="N83" s="960"/>
      <c r="O83" s="960"/>
      <c r="P83" s="961"/>
      <c r="Q83" s="962"/>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227"/>
      <c r="BF83" s="227"/>
      <c r="BG83" s="227"/>
      <c r="BH83" s="227"/>
      <c r="BI83" s="227"/>
      <c r="BJ83" s="227"/>
      <c r="BK83" s="227"/>
      <c r="BL83" s="227"/>
      <c r="BM83" s="227"/>
      <c r="BN83" s="227"/>
      <c r="BO83" s="227"/>
      <c r="BP83" s="227"/>
      <c r="BQ83" s="224">
        <v>77</v>
      </c>
      <c r="BR83" s="229"/>
      <c r="BS83" s="930"/>
      <c r="BT83" s="931"/>
      <c r="BU83" s="931"/>
      <c r="BV83" s="931"/>
      <c r="BW83" s="931"/>
      <c r="BX83" s="931"/>
      <c r="BY83" s="931"/>
      <c r="BZ83" s="931"/>
      <c r="CA83" s="931"/>
      <c r="CB83" s="931"/>
      <c r="CC83" s="931"/>
      <c r="CD83" s="931"/>
      <c r="CE83" s="931"/>
      <c r="CF83" s="931"/>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0"/>
      <c r="DW83" s="931"/>
      <c r="DX83" s="931"/>
      <c r="DY83" s="931"/>
      <c r="DZ83" s="932"/>
      <c r="EA83" s="216"/>
    </row>
    <row r="84" spans="1:131" ht="26.25" customHeight="1" x14ac:dyDescent="0.15">
      <c r="A84" s="224">
        <v>17</v>
      </c>
      <c r="B84" s="959"/>
      <c r="C84" s="960"/>
      <c r="D84" s="960"/>
      <c r="E84" s="960"/>
      <c r="F84" s="960"/>
      <c r="G84" s="960"/>
      <c r="H84" s="960"/>
      <c r="I84" s="960"/>
      <c r="J84" s="960"/>
      <c r="K84" s="960"/>
      <c r="L84" s="960"/>
      <c r="M84" s="960"/>
      <c r="N84" s="960"/>
      <c r="O84" s="960"/>
      <c r="P84" s="961"/>
      <c r="Q84" s="962"/>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227"/>
      <c r="BF84" s="227"/>
      <c r="BG84" s="227"/>
      <c r="BH84" s="227"/>
      <c r="BI84" s="227"/>
      <c r="BJ84" s="227"/>
      <c r="BK84" s="227"/>
      <c r="BL84" s="227"/>
      <c r="BM84" s="227"/>
      <c r="BN84" s="227"/>
      <c r="BO84" s="227"/>
      <c r="BP84" s="227"/>
      <c r="BQ84" s="224">
        <v>78</v>
      </c>
      <c r="BR84" s="229"/>
      <c r="BS84" s="930"/>
      <c r="BT84" s="931"/>
      <c r="BU84" s="931"/>
      <c r="BV84" s="931"/>
      <c r="BW84" s="931"/>
      <c r="BX84" s="931"/>
      <c r="BY84" s="931"/>
      <c r="BZ84" s="931"/>
      <c r="CA84" s="931"/>
      <c r="CB84" s="931"/>
      <c r="CC84" s="931"/>
      <c r="CD84" s="931"/>
      <c r="CE84" s="931"/>
      <c r="CF84" s="931"/>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0"/>
      <c r="DW84" s="931"/>
      <c r="DX84" s="931"/>
      <c r="DY84" s="931"/>
      <c r="DZ84" s="932"/>
      <c r="EA84" s="216"/>
    </row>
    <row r="85" spans="1:131" ht="26.25" customHeight="1" x14ac:dyDescent="0.15">
      <c r="A85" s="224">
        <v>18</v>
      </c>
      <c r="B85" s="959"/>
      <c r="C85" s="960"/>
      <c r="D85" s="960"/>
      <c r="E85" s="960"/>
      <c r="F85" s="960"/>
      <c r="G85" s="960"/>
      <c r="H85" s="960"/>
      <c r="I85" s="960"/>
      <c r="J85" s="960"/>
      <c r="K85" s="960"/>
      <c r="L85" s="960"/>
      <c r="M85" s="960"/>
      <c r="N85" s="960"/>
      <c r="O85" s="960"/>
      <c r="P85" s="961"/>
      <c r="Q85" s="962"/>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227"/>
      <c r="BF85" s="227"/>
      <c r="BG85" s="227"/>
      <c r="BH85" s="227"/>
      <c r="BI85" s="227"/>
      <c r="BJ85" s="227"/>
      <c r="BK85" s="227"/>
      <c r="BL85" s="227"/>
      <c r="BM85" s="227"/>
      <c r="BN85" s="227"/>
      <c r="BO85" s="227"/>
      <c r="BP85" s="227"/>
      <c r="BQ85" s="224">
        <v>79</v>
      </c>
      <c r="BR85" s="229"/>
      <c r="BS85" s="930"/>
      <c r="BT85" s="931"/>
      <c r="BU85" s="931"/>
      <c r="BV85" s="931"/>
      <c r="BW85" s="931"/>
      <c r="BX85" s="931"/>
      <c r="BY85" s="931"/>
      <c r="BZ85" s="931"/>
      <c r="CA85" s="931"/>
      <c r="CB85" s="931"/>
      <c r="CC85" s="931"/>
      <c r="CD85" s="931"/>
      <c r="CE85" s="931"/>
      <c r="CF85" s="931"/>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0"/>
      <c r="DW85" s="931"/>
      <c r="DX85" s="931"/>
      <c r="DY85" s="931"/>
      <c r="DZ85" s="932"/>
      <c r="EA85" s="216"/>
    </row>
    <row r="86" spans="1:131" ht="26.25" customHeight="1" x14ac:dyDescent="0.15">
      <c r="A86" s="224">
        <v>19</v>
      </c>
      <c r="B86" s="959"/>
      <c r="C86" s="960"/>
      <c r="D86" s="960"/>
      <c r="E86" s="960"/>
      <c r="F86" s="960"/>
      <c r="G86" s="960"/>
      <c r="H86" s="960"/>
      <c r="I86" s="960"/>
      <c r="J86" s="960"/>
      <c r="K86" s="960"/>
      <c r="L86" s="960"/>
      <c r="M86" s="960"/>
      <c r="N86" s="960"/>
      <c r="O86" s="960"/>
      <c r="P86" s="961"/>
      <c r="Q86" s="962"/>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227"/>
      <c r="BF86" s="227"/>
      <c r="BG86" s="227"/>
      <c r="BH86" s="227"/>
      <c r="BI86" s="227"/>
      <c r="BJ86" s="227"/>
      <c r="BK86" s="227"/>
      <c r="BL86" s="227"/>
      <c r="BM86" s="227"/>
      <c r="BN86" s="227"/>
      <c r="BO86" s="227"/>
      <c r="BP86" s="227"/>
      <c r="BQ86" s="224">
        <v>80</v>
      </c>
      <c r="BR86" s="229"/>
      <c r="BS86" s="930"/>
      <c r="BT86" s="931"/>
      <c r="BU86" s="931"/>
      <c r="BV86" s="931"/>
      <c r="BW86" s="931"/>
      <c r="BX86" s="931"/>
      <c r="BY86" s="931"/>
      <c r="BZ86" s="931"/>
      <c r="CA86" s="931"/>
      <c r="CB86" s="931"/>
      <c r="CC86" s="931"/>
      <c r="CD86" s="931"/>
      <c r="CE86" s="931"/>
      <c r="CF86" s="931"/>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0"/>
      <c r="DW86" s="931"/>
      <c r="DX86" s="931"/>
      <c r="DY86" s="931"/>
      <c r="DZ86" s="932"/>
      <c r="EA86" s="216"/>
    </row>
    <row r="87" spans="1:131" ht="26.25" customHeight="1" x14ac:dyDescent="0.15">
      <c r="A87" s="230">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27"/>
      <c r="BF87" s="227"/>
      <c r="BG87" s="227"/>
      <c r="BH87" s="227"/>
      <c r="BI87" s="227"/>
      <c r="BJ87" s="227"/>
      <c r="BK87" s="227"/>
      <c r="BL87" s="227"/>
      <c r="BM87" s="227"/>
      <c r="BN87" s="227"/>
      <c r="BO87" s="227"/>
      <c r="BP87" s="227"/>
      <c r="BQ87" s="224">
        <v>81</v>
      </c>
      <c r="BR87" s="229"/>
      <c r="BS87" s="930"/>
      <c r="BT87" s="931"/>
      <c r="BU87" s="931"/>
      <c r="BV87" s="931"/>
      <c r="BW87" s="931"/>
      <c r="BX87" s="931"/>
      <c r="BY87" s="931"/>
      <c r="BZ87" s="931"/>
      <c r="CA87" s="931"/>
      <c r="CB87" s="931"/>
      <c r="CC87" s="931"/>
      <c r="CD87" s="931"/>
      <c r="CE87" s="931"/>
      <c r="CF87" s="931"/>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0"/>
      <c r="DW87" s="931"/>
      <c r="DX87" s="931"/>
      <c r="DY87" s="931"/>
      <c r="DZ87" s="932"/>
      <c r="EA87" s="216"/>
    </row>
    <row r="88" spans="1:131" ht="26.25" customHeight="1" thickBot="1" x14ac:dyDescent="0.2">
      <c r="A88" s="226" t="s">
        <v>389</v>
      </c>
      <c r="B88" s="922" t="s">
        <v>421</v>
      </c>
      <c r="C88" s="923"/>
      <c r="D88" s="923"/>
      <c r="E88" s="923"/>
      <c r="F88" s="923"/>
      <c r="G88" s="923"/>
      <c r="H88" s="923"/>
      <c r="I88" s="923"/>
      <c r="J88" s="923"/>
      <c r="K88" s="923"/>
      <c r="L88" s="923"/>
      <c r="M88" s="923"/>
      <c r="N88" s="923"/>
      <c r="O88" s="923"/>
      <c r="P88" s="933"/>
      <c r="Q88" s="947"/>
      <c r="R88" s="948"/>
      <c r="S88" s="948"/>
      <c r="T88" s="948"/>
      <c r="U88" s="948"/>
      <c r="V88" s="948"/>
      <c r="W88" s="948"/>
      <c r="X88" s="948"/>
      <c r="Y88" s="948"/>
      <c r="Z88" s="948"/>
      <c r="AA88" s="948"/>
      <c r="AB88" s="948"/>
      <c r="AC88" s="948"/>
      <c r="AD88" s="948"/>
      <c r="AE88" s="948"/>
      <c r="AF88" s="944">
        <v>27680</v>
      </c>
      <c r="AG88" s="944"/>
      <c r="AH88" s="944"/>
      <c r="AI88" s="944"/>
      <c r="AJ88" s="944"/>
      <c r="AK88" s="948"/>
      <c r="AL88" s="948"/>
      <c r="AM88" s="948"/>
      <c r="AN88" s="948"/>
      <c r="AO88" s="948"/>
      <c r="AP88" s="944">
        <v>997</v>
      </c>
      <c r="AQ88" s="944"/>
      <c r="AR88" s="944"/>
      <c r="AS88" s="944"/>
      <c r="AT88" s="944"/>
      <c r="AU88" s="944">
        <v>997</v>
      </c>
      <c r="AV88" s="944"/>
      <c r="AW88" s="944"/>
      <c r="AX88" s="944"/>
      <c r="AY88" s="944"/>
      <c r="AZ88" s="945"/>
      <c r="BA88" s="945"/>
      <c r="BB88" s="945"/>
      <c r="BC88" s="945"/>
      <c r="BD88" s="946"/>
      <c r="BE88" s="227"/>
      <c r="BF88" s="227"/>
      <c r="BG88" s="227"/>
      <c r="BH88" s="227"/>
      <c r="BI88" s="227"/>
      <c r="BJ88" s="227"/>
      <c r="BK88" s="227"/>
      <c r="BL88" s="227"/>
      <c r="BM88" s="227"/>
      <c r="BN88" s="227"/>
      <c r="BO88" s="227"/>
      <c r="BP88" s="227"/>
      <c r="BQ88" s="224">
        <v>82</v>
      </c>
      <c r="BR88" s="229"/>
      <c r="BS88" s="930"/>
      <c r="BT88" s="931"/>
      <c r="BU88" s="931"/>
      <c r="BV88" s="931"/>
      <c r="BW88" s="931"/>
      <c r="BX88" s="931"/>
      <c r="BY88" s="931"/>
      <c r="BZ88" s="931"/>
      <c r="CA88" s="931"/>
      <c r="CB88" s="931"/>
      <c r="CC88" s="931"/>
      <c r="CD88" s="931"/>
      <c r="CE88" s="931"/>
      <c r="CF88" s="931"/>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0"/>
      <c r="DW88" s="931"/>
      <c r="DX88" s="931"/>
      <c r="DY88" s="931"/>
      <c r="DZ88" s="932"/>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30"/>
      <c r="BT89" s="931"/>
      <c r="BU89" s="931"/>
      <c r="BV89" s="931"/>
      <c r="BW89" s="931"/>
      <c r="BX89" s="931"/>
      <c r="BY89" s="931"/>
      <c r="BZ89" s="931"/>
      <c r="CA89" s="931"/>
      <c r="CB89" s="931"/>
      <c r="CC89" s="931"/>
      <c r="CD89" s="931"/>
      <c r="CE89" s="931"/>
      <c r="CF89" s="931"/>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0"/>
      <c r="DW89" s="931"/>
      <c r="DX89" s="931"/>
      <c r="DY89" s="931"/>
      <c r="DZ89" s="932"/>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30"/>
      <c r="BT90" s="931"/>
      <c r="BU90" s="931"/>
      <c r="BV90" s="931"/>
      <c r="BW90" s="931"/>
      <c r="BX90" s="931"/>
      <c r="BY90" s="931"/>
      <c r="BZ90" s="931"/>
      <c r="CA90" s="931"/>
      <c r="CB90" s="931"/>
      <c r="CC90" s="931"/>
      <c r="CD90" s="931"/>
      <c r="CE90" s="931"/>
      <c r="CF90" s="931"/>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0"/>
      <c r="DW90" s="931"/>
      <c r="DX90" s="931"/>
      <c r="DY90" s="931"/>
      <c r="DZ90" s="932"/>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30"/>
      <c r="BT91" s="931"/>
      <c r="BU91" s="931"/>
      <c r="BV91" s="931"/>
      <c r="BW91" s="931"/>
      <c r="BX91" s="931"/>
      <c r="BY91" s="931"/>
      <c r="BZ91" s="931"/>
      <c r="CA91" s="931"/>
      <c r="CB91" s="931"/>
      <c r="CC91" s="931"/>
      <c r="CD91" s="931"/>
      <c r="CE91" s="931"/>
      <c r="CF91" s="931"/>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0"/>
      <c r="DW91" s="931"/>
      <c r="DX91" s="931"/>
      <c r="DY91" s="931"/>
      <c r="DZ91" s="932"/>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30"/>
      <c r="BT92" s="931"/>
      <c r="BU92" s="931"/>
      <c r="BV92" s="931"/>
      <c r="BW92" s="931"/>
      <c r="BX92" s="931"/>
      <c r="BY92" s="931"/>
      <c r="BZ92" s="931"/>
      <c r="CA92" s="931"/>
      <c r="CB92" s="931"/>
      <c r="CC92" s="931"/>
      <c r="CD92" s="931"/>
      <c r="CE92" s="931"/>
      <c r="CF92" s="931"/>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0"/>
      <c r="DW92" s="931"/>
      <c r="DX92" s="931"/>
      <c r="DY92" s="931"/>
      <c r="DZ92" s="932"/>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30"/>
      <c r="BT93" s="931"/>
      <c r="BU93" s="931"/>
      <c r="BV93" s="931"/>
      <c r="BW93" s="931"/>
      <c r="BX93" s="931"/>
      <c r="BY93" s="931"/>
      <c r="BZ93" s="931"/>
      <c r="CA93" s="931"/>
      <c r="CB93" s="931"/>
      <c r="CC93" s="931"/>
      <c r="CD93" s="931"/>
      <c r="CE93" s="931"/>
      <c r="CF93" s="931"/>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0"/>
      <c r="DW93" s="931"/>
      <c r="DX93" s="931"/>
      <c r="DY93" s="931"/>
      <c r="DZ93" s="932"/>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30"/>
      <c r="BT94" s="931"/>
      <c r="BU94" s="931"/>
      <c r="BV94" s="931"/>
      <c r="BW94" s="931"/>
      <c r="BX94" s="931"/>
      <c r="BY94" s="931"/>
      <c r="BZ94" s="931"/>
      <c r="CA94" s="931"/>
      <c r="CB94" s="931"/>
      <c r="CC94" s="931"/>
      <c r="CD94" s="931"/>
      <c r="CE94" s="931"/>
      <c r="CF94" s="931"/>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0"/>
      <c r="DW94" s="931"/>
      <c r="DX94" s="931"/>
      <c r="DY94" s="931"/>
      <c r="DZ94" s="932"/>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30"/>
      <c r="BT95" s="931"/>
      <c r="BU95" s="931"/>
      <c r="BV95" s="931"/>
      <c r="BW95" s="931"/>
      <c r="BX95" s="931"/>
      <c r="BY95" s="931"/>
      <c r="BZ95" s="931"/>
      <c r="CA95" s="931"/>
      <c r="CB95" s="931"/>
      <c r="CC95" s="931"/>
      <c r="CD95" s="931"/>
      <c r="CE95" s="931"/>
      <c r="CF95" s="931"/>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0"/>
      <c r="DW95" s="931"/>
      <c r="DX95" s="931"/>
      <c r="DY95" s="931"/>
      <c r="DZ95" s="932"/>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30"/>
      <c r="BT96" s="931"/>
      <c r="BU96" s="931"/>
      <c r="BV96" s="931"/>
      <c r="BW96" s="931"/>
      <c r="BX96" s="931"/>
      <c r="BY96" s="931"/>
      <c r="BZ96" s="931"/>
      <c r="CA96" s="931"/>
      <c r="CB96" s="931"/>
      <c r="CC96" s="931"/>
      <c r="CD96" s="931"/>
      <c r="CE96" s="931"/>
      <c r="CF96" s="931"/>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0"/>
      <c r="DW96" s="931"/>
      <c r="DX96" s="931"/>
      <c r="DY96" s="931"/>
      <c r="DZ96" s="932"/>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30"/>
      <c r="BT97" s="931"/>
      <c r="BU97" s="931"/>
      <c r="BV97" s="931"/>
      <c r="BW97" s="931"/>
      <c r="BX97" s="931"/>
      <c r="BY97" s="931"/>
      <c r="BZ97" s="931"/>
      <c r="CA97" s="931"/>
      <c r="CB97" s="931"/>
      <c r="CC97" s="931"/>
      <c r="CD97" s="931"/>
      <c r="CE97" s="931"/>
      <c r="CF97" s="931"/>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0"/>
      <c r="DW97" s="931"/>
      <c r="DX97" s="931"/>
      <c r="DY97" s="931"/>
      <c r="DZ97" s="932"/>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30"/>
      <c r="BT98" s="931"/>
      <c r="BU98" s="931"/>
      <c r="BV98" s="931"/>
      <c r="BW98" s="931"/>
      <c r="BX98" s="931"/>
      <c r="BY98" s="931"/>
      <c r="BZ98" s="931"/>
      <c r="CA98" s="931"/>
      <c r="CB98" s="931"/>
      <c r="CC98" s="931"/>
      <c r="CD98" s="931"/>
      <c r="CE98" s="931"/>
      <c r="CF98" s="931"/>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0"/>
      <c r="DW98" s="931"/>
      <c r="DX98" s="931"/>
      <c r="DY98" s="931"/>
      <c r="DZ98" s="932"/>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30"/>
      <c r="BT99" s="931"/>
      <c r="BU99" s="931"/>
      <c r="BV99" s="931"/>
      <c r="BW99" s="931"/>
      <c r="BX99" s="931"/>
      <c r="BY99" s="931"/>
      <c r="BZ99" s="931"/>
      <c r="CA99" s="931"/>
      <c r="CB99" s="931"/>
      <c r="CC99" s="931"/>
      <c r="CD99" s="931"/>
      <c r="CE99" s="931"/>
      <c r="CF99" s="931"/>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0"/>
      <c r="DW99" s="931"/>
      <c r="DX99" s="931"/>
      <c r="DY99" s="931"/>
      <c r="DZ99" s="932"/>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30"/>
      <c r="BT100" s="931"/>
      <c r="BU100" s="931"/>
      <c r="BV100" s="931"/>
      <c r="BW100" s="931"/>
      <c r="BX100" s="931"/>
      <c r="BY100" s="931"/>
      <c r="BZ100" s="931"/>
      <c r="CA100" s="931"/>
      <c r="CB100" s="931"/>
      <c r="CC100" s="931"/>
      <c r="CD100" s="931"/>
      <c r="CE100" s="931"/>
      <c r="CF100" s="931"/>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0"/>
      <c r="DW100" s="931"/>
      <c r="DX100" s="931"/>
      <c r="DY100" s="931"/>
      <c r="DZ100" s="932"/>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30"/>
      <c r="BT101" s="931"/>
      <c r="BU101" s="931"/>
      <c r="BV101" s="931"/>
      <c r="BW101" s="931"/>
      <c r="BX101" s="931"/>
      <c r="BY101" s="931"/>
      <c r="BZ101" s="931"/>
      <c r="CA101" s="931"/>
      <c r="CB101" s="931"/>
      <c r="CC101" s="931"/>
      <c r="CD101" s="931"/>
      <c r="CE101" s="931"/>
      <c r="CF101" s="931"/>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0"/>
      <c r="DW101" s="931"/>
      <c r="DX101" s="931"/>
      <c r="DY101" s="931"/>
      <c r="DZ101" s="932"/>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389</v>
      </c>
      <c r="BR102" s="922" t="s">
        <v>422</v>
      </c>
      <c r="BS102" s="923"/>
      <c r="BT102" s="923"/>
      <c r="BU102" s="923"/>
      <c r="BV102" s="923"/>
      <c r="BW102" s="923"/>
      <c r="BX102" s="923"/>
      <c r="BY102" s="923"/>
      <c r="BZ102" s="923"/>
      <c r="CA102" s="923"/>
      <c r="CB102" s="923"/>
      <c r="CC102" s="923"/>
      <c r="CD102" s="923"/>
      <c r="CE102" s="923"/>
      <c r="CF102" s="923"/>
      <c r="CG102" s="933"/>
      <c r="CH102" s="934"/>
      <c r="CI102" s="935"/>
      <c r="CJ102" s="935"/>
      <c r="CK102" s="935"/>
      <c r="CL102" s="936"/>
      <c r="CM102" s="934"/>
      <c r="CN102" s="935"/>
      <c r="CO102" s="935"/>
      <c r="CP102" s="935"/>
      <c r="CQ102" s="936"/>
      <c r="CR102" s="937">
        <v>5</v>
      </c>
      <c r="CS102" s="938"/>
      <c r="CT102" s="938"/>
      <c r="CU102" s="938"/>
      <c r="CV102" s="939"/>
      <c r="CW102" s="937">
        <v>25</v>
      </c>
      <c r="CX102" s="938"/>
      <c r="CY102" s="938"/>
      <c r="CZ102" s="938"/>
      <c r="DA102" s="939"/>
      <c r="DB102" s="937">
        <v>0</v>
      </c>
      <c r="DC102" s="938"/>
      <c r="DD102" s="938"/>
      <c r="DE102" s="938"/>
      <c r="DF102" s="939"/>
      <c r="DG102" s="937" t="s">
        <v>603</v>
      </c>
      <c r="DH102" s="938"/>
      <c r="DI102" s="938"/>
      <c r="DJ102" s="938"/>
      <c r="DK102" s="939"/>
      <c r="DL102" s="937" t="s">
        <v>603</v>
      </c>
      <c r="DM102" s="938"/>
      <c r="DN102" s="938"/>
      <c r="DO102" s="938"/>
      <c r="DP102" s="939"/>
      <c r="DQ102" s="937" t="s">
        <v>603</v>
      </c>
      <c r="DR102" s="938"/>
      <c r="DS102" s="938"/>
      <c r="DT102" s="938"/>
      <c r="DU102" s="939"/>
      <c r="DV102" s="922"/>
      <c r="DW102" s="923"/>
      <c r="DX102" s="923"/>
      <c r="DY102" s="923"/>
      <c r="DZ102" s="924"/>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5" t="s">
        <v>423</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6" t="s">
        <v>424</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7" t="s">
        <v>427</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428</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6" customFormat="1" ht="26.25" customHeight="1" x14ac:dyDescent="0.15">
      <c r="A109" s="880" t="s">
        <v>429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3" t="s">
        <v>430</v>
      </c>
      <c r="AB109" s="881"/>
      <c r="AC109" s="881"/>
      <c r="AD109" s="881"/>
      <c r="AE109" s="882"/>
      <c r="AF109" s="883" t="s">
        <v>431</v>
      </c>
      <c r="AG109" s="881"/>
      <c r="AH109" s="881"/>
      <c r="AI109" s="881"/>
      <c r="AJ109" s="882"/>
      <c r="AK109" s="883" t="s">
        <v>304</v>
      </c>
      <c r="AL109" s="881"/>
      <c r="AM109" s="881"/>
      <c r="AN109" s="881"/>
      <c r="AO109" s="882"/>
      <c r="AP109" s="883" t="s">
        <v>432</v>
      </c>
      <c r="AQ109" s="881"/>
      <c r="AR109" s="881"/>
      <c r="AS109" s="881"/>
      <c r="AT109" s="914"/>
      <c r="AU109" s="880" t="s">
        <v>429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3" t="s">
        <v>430</v>
      </c>
      <c r="BR109" s="881"/>
      <c r="BS109" s="881"/>
      <c r="BT109" s="881"/>
      <c r="BU109" s="882"/>
      <c r="BV109" s="883" t="s">
        <v>431</v>
      </c>
      <c r="BW109" s="881"/>
      <c r="BX109" s="881"/>
      <c r="BY109" s="881"/>
      <c r="BZ109" s="882"/>
      <c r="CA109" s="883" t="s">
        <v>304</v>
      </c>
      <c r="CB109" s="881"/>
      <c r="CC109" s="881"/>
      <c r="CD109" s="881"/>
      <c r="CE109" s="882"/>
      <c r="CF109" s="921" t="s">
        <v>432</v>
      </c>
      <c r="CG109" s="921"/>
      <c r="CH109" s="921"/>
      <c r="CI109" s="921"/>
      <c r="CJ109" s="921"/>
      <c r="CK109" s="883" t="s">
        <v>433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3" t="s">
        <v>430</v>
      </c>
      <c r="DH109" s="881"/>
      <c r="DI109" s="881"/>
      <c r="DJ109" s="881"/>
      <c r="DK109" s="882"/>
      <c r="DL109" s="883" t="s">
        <v>431</v>
      </c>
      <c r="DM109" s="881"/>
      <c r="DN109" s="881"/>
      <c r="DO109" s="881"/>
      <c r="DP109" s="882"/>
      <c r="DQ109" s="883" t="s">
        <v>304</v>
      </c>
      <c r="DR109" s="881"/>
      <c r="DS109" s="881"/>
      <c r="DT109" s="881"/>
      <c r="DU109" s="882"/>
      <c r="DV109" s="883" t="s">
        <v>432</v>
      </c>
      <c r="DW109" s="881"/>
      <c r="DX109" s="881"/>
      <c r="DY109" s="881"/>
      <c r="DZ109" s="914"/>
    </row>
    <row r="110" spans="1:131" s="216" customFormat="1" ht="26.25" customHeight="1" x14ac:dyDescent="0.15">
      <c r="A110" s="792" t="s">
        <v>434</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73">
        <v>3635117</v>
      </c>
      <c r="AB110" s="874"/>
      <c r="AC110" s="874"/>
      <c r="AD110" s="874"/>
      <c r="AE110" s="875"/>
      <c r="AF110" s="876">
        <v>3608435</v>
      </c>
      <c r="AG110" s="874"/>
      <c r="AH110" s="874"/>
      <c r="AI110" s="874"/>
      <c r="AJ110" s="875"/>
      <c r="AK110" s="876">
        <v>3917379</v>
      </c>
      <c r="AL110" s="874"/>
      <c r="AM110" s="874"/>
      <c r="AN110" s="874"/>
      <c r="AO110" s="875"/>
      <c r="AP110" s="877">
        <v>11.5</v>
      </c>
      <c r="AQ110" s="878"/>
      <c r="AR110" s="878"/>
      <c r="AS110" s="878"/>
      <c r="AT110" s="879"/>
      <c r="AU110" s="915" t="s">
        <v>73</v>
      </c>
      <c r="AV110" s="916"/>
      <c r="AW110" s="916"/>
      <c r="AX110" s="916"/>
      <c r="AY110" s="916"/>
      <c r="AZ110" s="845" t="s">
        <v>435</v>
      </c>
      <c r="BA110" s="793"/>
      <c r="BB110" s="793"/>
      <c r="BC110" s="793"/>
      <c r="BD110" s="793"/>
      <c r="BE110" s="793"/>
      <c r="BF110" s="793"/>
      <c r="BG110" s="793"/>
      <c r="BH110" s="793"/>
      <c r="BI110" s="793"/>
      <c r="BJ110" s="793"/>
      <c r="BK110" s="793"/>
      <c r="BL110" s="793"/>
      <c r="BM110" s="793"/>
      <c r="BN110" s="793"/>
      <c r="BO110" s="793"/>
      <c r="BP110" s="794"/>
      <c r="BQ110" s="846">
        <v>52522465</v>
      </c>
      <c r="BR110" s="827"/>
      <c r="BS110" s="827"/>
      <c r="BT110" s="827"/>
      <c r="BU110" s="827"/>
      <c r="BV110" s="827">
        <v>55486801</v>
      </c>
      <c r="BW110" s="827"/>
      <c r="BX110" s="827"/>
      <c r="BY110" s="827"/>
      <c r="BZ110" s="827"/>
      <c r="CA110" s="827">
        <v>60939869</v>
      </c>
      <c r="CB110" s="827"/>
      <c r="CC110" s="827"/>
      <c r="CD110" s="827"/>
      <c r="CE110" s="827"/>
      <c r="CF110" s="851">
        <v>178.8</v>
      </c>
      <c r="CG110" s="852"/>
      <c r="CH110" s="852"/>
      <c r="CI110" s="852"/>
      <c r="CJ110" s="852"/>
      <c r="CK110" s="911" t="s">
        <v>436</v>
      </c>
      <c r="CL110" s="804"/>
      <c r="CM110" s="845" t="s">
        <v>437</v>
      </c>
      <c r="CN110" s="793"/>
      <c r="CO110" s="793"/>
      <c r="CP110" s="793"/>
      <c r="CQ110" s="793"/>
      <c r="CR110" s="793"/>
      <c r="CS110" s="793"/>
      <c r="CT110" s="793"/>
      <c r="CU110" s="793"/>
      <c r="CV110" s="793"/>
      <c r="CW110" s="793"/>
      <c r="CX110" s="793"/>
      <c r="CY110" s="793"/>
      <c r="CZ110" s="793"/>
      <c r="DA110" s="793"/>
      <c r="DB110" s="793"/>
      <c r="DC110" s="793"/>
      <c r="DD110" s="793"/>
      <c r="DE110" s="793"/>
      <c r="DF110" s="794"/>
      <c r="DG110" s="846">
        <v>1197401</v>
      </c>
      <c r="DH110" s="827"/>
      <c r="DI110" s="827"/>
      <c r="DJ110" s="827"/>
      <c r="DK110" s="827"/>
      <c r="DL110" s="827">
        <v>1064553</v>
      </c>
      <c r="DM110" s="827"/>
      <c r="DN110" s="827"/>
      <c r="DO110" s="827"/>
      <c r="DP110" s="827"/>
      <c r="DQ110" s="827">
        <v>924738</v>
      </c>
      <c r="DR110" s="827"/>
      <c r="DS110" s="827"/>
      <c r="DT110" s="827"/>
      <c r="DU110" s="827"/>
      <c r="DV110" s="828">
        <v>2.7</v>
      </c>
      <c r="DW110" s="828"/>
      <c r="DX110" s="828"/>
      <c r="DY110" s="828"/>
      <c r="DZ110" s="829"/>
    </row>
    <row r="111" spans="1:131" s="216" customFormat="1" ht="26.25" customHeight="1" x14ac:dyDescent="0.15">
      <c r="A111" s="759" t="s">
        <v>438</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0"/>
      <c r="AA111" s="903" t="s">
        <v>439</v>
      </c>
      <c r="AB111" s="904"/>
      <c r="AC111" s="904"/>
      <c r="AD111" s="904"/>
      <c r="AE111" s="905"/>
      <c r="AF111" s="906" t="s">
        <v>439</v>
      </c>
      <c r="AG111" s="904"/>
      <c r="AH111" s="904"/>
      <c r="AI111" s="904"/>
      <c r="AJ111" s="905"/>
      <c r="AK111" s="906" t="s">
        <v>129</v>
      </c>
      <c r="AL111" s="904"/>
      <c r="AM111" s="904"/>
      <c r="AN111" s="904"/>
      <c r="AO111" s="905"/>
      <c r="AP111" s="907" t="s">
        <v>439</v>
      </c>
      <c r="AQ111" s="908"/>
      <c r="AR111" s="908"/>
      <c r="AS111" s="908"/>
      <c r="AT111" s="909"/>
      <c r="AU111" s="917"/>
      <c r="AV111" s="918"/>
      <c r="AW111" s="918"/>
      <c r="AX111" s="918"/>
      <c r="AY111" s="918"/>
      <c r="AZ111" s="800" t="s">
        <v>440</v>
      </c>
      <c r="BA111" s="737"/>
      <c r="BB111" s="737"/>
      <c r="BC111" s="737"/>
      <c r="BD111" s="737"/>
      <c r="BE111" s="737"/>
      <c r="BF111" s="737"/>
      <c r="BG111" s="737"/>
      <c r="BH111" s="737"/>
      <c r="BI111" s="737"/>
      <c r="BJ111" s="737"/>
      <c r="BK111" s="737"/>
      <c r="BL111" s="737"/>
      <c r="BM111" s="737"/>
      <c r="BN111" s="737"/>
      <c r="BO111" s="737"/>
      <c r="BP111" s="738"/>
      <c r="BQ111" s="801">
        <v>2389135</v>
      </c>
      <c r="BR111" s="802"/>
      <c r="BS111" s="802"/>
      <c r="BT111" s="802"/>
      <c r="BU111" s="802"/>
      <c r="BV111" s="802">
        <v>2213230</v>
      </c>
      <c r="BW111" s="802"/>
      <c r="BX111" s="802"/>
      <c r="BY111" s="802"/>
      <c r="BZ111" s="802"/>
      <c r="CA111" s="802">
        <v>5452145</v>
      </c>
      <c r="CB111" s="802"/>
      <c r="CC111" s="802"/>
      <c r="CD111" s="802"/>
      <c r="CE111" s="802"/>
      <c r="CF111" s="860">
        <v>16</v>
      </c>
      <c r="CG111" s="861"/>
      <c r="CH111" s="861"/>
      <c r="CI111" s="861"/>
      <c r="CJ111" s="861"/>
      <c r="CK111" s="912"/>
      <c r="CL111" s="806"/>
      <c r="CM111" s="800" t="s">
        <v>441</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801">
        <v>1191734</v>
      </c>
      <c r="DH111" s="802"/>
      <c r="DI111" s="802"/>
      <c r="DJ111" s="802"/>
      <c r="DK111" s="802"/>
      <c r="DL111" s="802">
        <v>1118938</v>
      </c>
      <c r="DM111" s="802"/>
      <c r="DN111" s="802"/>
      <c r="DO111" s="802"/>
      <c r="DP111" s="802"/>
      <c r="DQ111" s="802">
        <v>1045192</v>
      </c>
      <c r="DR111" s="802"/>
      <c r="DS111" s="802"/>
      <c r="DT111" s="802"/>
      <c r="DU111" s="802"/>
      <c r="DV111" s="779">
        <v>3.1</v>
      </c>
      <c r="DW111" s="779"/>
      <c r="DX111" s="779"/>
      <c r="DY111" s="779"/>
      <c r="DZ111" s="780"/>
    </row>
    <row r="112" spans="1:131" s="216" customFormat="1" ht="26.25" customHeight="1" x14ac:dyDescent="0.15">
      <c r="A112" s="897" t="s">
        <v>442</v>
      </c>
      <c r="B112" s="898"/>
      <c r="C112" s="737" t="s">
        <v>443</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64">
        <v>15000</v>
      </c>
      <c r="AB112" s="765"/>
      <c r="AC112" s="765"/>
      <c r="AD112" s="765"/>
      <c r="AE112" s="766"/>
      <c r="AF112" s="767">
        <v>15000</v>
      </c>
      <c r="AG112" s="765"/>
      <c r="AH112" s="765"/>
      <c r="AI112" s="765"/>
      <c r="AJ112" s="766"/>
      <c r="AK112" s="767">
        <v>15000</v>
      </c>
      <c r="AL112" s="765"/>
      <c r="AM112" s="765"/>
      <c r="AN112" s="765"/>
      <c r="AO112" s="766"/>
      <c r="AP112" s="809">
        <v>0</v>
      </c>
      <c r="AQ112" s="810"/>
      <c r="AR112" s="810"/>
      <c r="AS112" s="810"/>
      <c r="AT112" s="811"/>
      <c r="AU112" s="917"/>
      <c r="AV112" s="918"/>
      <c r="AW112" s="918"/>
      <c r="AX112" s="918"/>
      <c r="AY112" s="918"/>
      <c r="AZ112" s="800" t="s">
        <v>444</v>
      </c>
      <c r="BA112" s="737"/>
      <c r="BB112" s="737"/>
      <c r="BC112" s="737"/>
      <c r="BD112" s="737"/>
      <c r="BE112" s="737"/>
      <c r="BF112" s="737"/>
      <c r="BG112" s="737"/>
      <c r="BH112" s="737"/>
      <c r="BI112" s="737"/>
      <c r="BJ112" s="737"/>
      <c r="BK112" s="737"/>
      <c r="BL112" s="737"/>
      <c r="BM112" s="737"/>
      <c r="BN112" s="737"/>
      <c r="BO112" s="737"/>
      <c r="BP112" s="738"/>
      <c r="BQ112" s="801">
        <v>5161560</v>
      </c>
      <c r="BR112" s="802"/>
      <c r="BS112" s="802"/>
      <c r="BT112" s="802"/>
      <c r="BU112" s="802"/>
      <c r="BV112" s="802">
        <v>4854622</v>
      </c>
      <c r="BW112" s="802"/>
      <c r="BX112" s="802"/>
      <c r="BY112" s="802"/>
      <c r="BZ112" s="802"/>
      <c r="CA112" s="802">
        <v>5110850</v>
      </c>
      <c r="CB112" s="802"/>
      <c r="CC112" s="802"/>
      <c r="CD112" s="802"/>
      <c r="CE112" s="802"/>
      <c r="CF112" s="860">
        <v>15</v>
      </c>
      <c r="CG112" s="861"/>
      <c r="CH112" s="861"/>
      <c r="CI112" s="861"/>
      <c r="CJ112" s="861"/>
      <c r="CK112" s="912"/>
      <c r="CL112" s="806"/>
      <c r="CM112" s="800" t="s">
        <v>445</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801" t="s">
        <v>446</v>
      </c>
      <c r="DH112" s="802"/>
      <c r="DI112" s="802"/>
      <c r="DJ112" s="802"/>
      <c r="DK112" s="802"/>
      <c r="DL112" s="802">
        <v>29739</v>
      </c>
      <c r="DM112" s="802"/>
      <c r="DN112" s="802"/>
      <c r="DO112" s="802"/>
      <c r="DP112" s="802"/>
      <c r="DQ112" s="802">
        <v>29952</v>
      </c>
      <c r="DR112" s="802"/>
      <c r="DS112" s="802"/>
      <c r="DT112" s="802"/>
      <c r="DU112" s="802"/>
      <c r="DV112" s="779">
        <v>0.1</v>
      </c>
      <c r="DW112" s="779"/>
      <c r="DX112" s="779"/>
      <c r="DY112" s="779"/>
      <c r="DZ112" s="780"/>
    </row>
    <row r="113" spans="1:130" s="216" customFormat="1" ht="26.25" customHeight="1" x14ac:dyDescent="0.15">
      <c r="A113" s="899"/>
      <c r="B113" s="900"/>
      <c r="C113" s="737" t="s">
        <v>447</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903">
        <v>679074</v>
      </c>
      <c r="AB113" s="904"/>
      <c r="AC113" s="904"/>
      <c r="AD113" s="904"/>
      <c r="AE113" s="905"/>
      <c r="AF113" s="906">
        <v>554675</v>
      </c>
      <c r="AG113" s="904"/>
      <c r="AH113" s="904"/>
      <c r="AI113" s="904"/>
      <c r="AJ113" s="905"/>
      <c r="AK113" s="906">
        <v>549506</v>
      </c>
      <c r="AL113" s="904"/>
      <c r="AM113" s="904"/>
      <c r="AN113" s="904"/>
      <c r="AO113" s="905"/>
      <c r="AP113" s="907">
        <v>1.6</v>
      </c>
      <c r="AQ113" s="908"/>
      <c r="AR113" s="908"/>
      <c r="AS113" s="908"/>
      <c r="AT113" s="909"/>
      <c r="AU113" s="917"/>
      <c r="AV113" s="918"/>
      <c r="AW113" s="918"/>
      <c r="AX113" s="918"/>
      <c r="AY113" s="918"/>
      <c r="AZ113" s="800" t="s">
        <v>448</v>
      </c>
      <c r="BA113" s="737"/>
      <c r="BB113" s="737"/>
      <c r="BC113" s="737"/>
      <c r="BD113" s="737"/>
      <c r="BE113" s="737"/>
      <c r="BF113" s="737"/>
      <c r="BG113" s="737"/>
      <c r="BH113" s="737"/>
      <c r="BI113" s="737"/>
      <c r="BJ113" s="737"/>
      <c r="BK113" s="737"/>
      <c r="BL113" s="737"/>
      <c r="BM113" s="737"/>
      <c r="BN113" s="737"/>
      <c r="BO113" s="737"/>
      <c r="BP113" s="738"/>
      <c r="BQ113" s="801">
        <v>241132</v>
      </c>
      <c r="BR113" s="802"/>
      <c r="BS113" s="802"/>
      <c r="BT113" s="802"/>
      <c r="BU113" s="802"/>
      <c r="BV113" s="802">
        <v>255018</v>
      </c>
      <c r="BW113" s="802"/>
      <c r="BX113" s="802"/>
      <c r="BY113" s="802"/>
      <c r="BZ113" s="802"/>
      <c r="CA113" s="802">
        <v>268729</v>
      </c>
      <c r="CB113" s="802"/>
      <c r="CC113" s="802"/>
      <c r="CD113" s="802"/>
      <c r="CE113" s="802"/>
      <c r="CF113" s="860">
        <v>0.8</v>
      </c>
      <c r="CG113" s="861"/>
      <c r="CH113" s="861"/>
      <c r="CI113" s="861"/>
      <c r="CJ113" s="861"/>
      <c r="CK113" s="912"/>
      <c r="CL113" s="806"/>
      <c r="CM113" s="800" t="s">
        <v>449</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64" t="s">
        <v>446</v>
      </c>
      <c r="DH113" s="765"/>
      <c r="DI113" s="765"/>
      <c r="DJ113" s="765"/>
      <c r="DK113" s="766"/>
      <c r="DL113" s="767" t="s">
        <v>129</v>
      </c>
      <c r="DM113" s="765"/>
      <c r="DN113" s="765"/>
      <c r="DO113" s="765"/>
      <c r="DP113" s="766"/>
      <c r="DQ113" s="767" t="s">
        <v>450</v>
      </c>
      <c r="DR113" s="765"/>
      <c r="DS113" s="765"/>
      <c r="DT113" s="765"/>
      <c r="DU113" s="766"/>
      <c r="DV113" s="809" t="s">
        <v>450</v>
      </c>
      <c r="DW113" s="810"/>
      <c r="DX113" s="810"/>
      <c r="DY113" s="810"/>
      <c r="DZ113" s="811"/>
    </row>
    <row r="114" spans="1:130" s="216" customFormat="1" ht="26.25" customHeight="1" x14ac:dyDescent="0.15">
      <c r="A114" s="899"/>
      <c r="B114" s="900"/>
      <c r="C114" s="737" t="s">
        <v>451</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64">
        <v>12761</v>
      </c>
      <c r="AB114" s="765"/>
      <c r="AC114" s="765"/>
      <c r="AD114" s="765"/>
      <c r="AE114" s="766"/>
      <c r="AF114" s="767">
        <v>18079</v>
      </c>
      <c r="AG114" s="765"/>
      <c r="AH114" s="765"/>
      <c r="AI114" s="765"/>
      <c r="AJ114" s="766"/>
      <c r="AK114" s="767">
        <v>19465</v>
      </c>
      <c r="AL114" s="765"/>
      <c r="AM114" s="765"/>
      <c r="AN114" s="765"/>
      <c r="AO114" s="766"/>
      <c r="AP114" s="809">
        <v>0.1</v>
      </c>
      <c r="AQ114" s="810"/>
      <c r="AR114" s="810"/>
      <c r="AS114" s="810"/>
      <c r="AT114" s="811"/>
      <c r="AU114" s="917"/>
      <c r="AV114" s="918"/>
      <c r="AW114" s="918"/>
      <c r="AX114" s="918"/>
      <c r="AY114" s="918"/>
      <c r="AZ114" s="800" t="s">
        <v>452</v>
      </c>
      <c r="BA114" s="737"/>
      <c r="BB114" s="737"/>
      <c r="BC114" s="737"/>
      <c r="BD114" s="737"/>
      <c r="BE114" s="737"/>
      <c r="BF114" s="737"/>
      <c r="BG114" s="737"/>
      <c r="BH114" s="737"/>
      <c r="BI114" s="737"/>
      <c r="BJ114" s="737"/>
      <c r="BK114" s="737"/>
      <c r="BL114" s="737"/>
      <c r="BM114" s="737"/>
      <c r="BN114" s="737"/>
      <c r="BO114" s="737"/>
      <c r="BP114" s="738"/>
      <c r="BQ114" s="801">
        <v>4488537</v>
      </c>
      <c r="BR114" s="802"/>
      <c r="BS114" s="802"/>
      <c r="BT114" s="802"/>
      <c r="BU114" s="802"/>
      <c r="BV114" s="802">
        <v>4452045</v>
      </c>
      <c r="BW114" s="802"/>
      <c r="BX114" s="802"/>
      <c r="BY114" s="802"/>
      <c r="BZ114" s="802"/>
      <c r="CA114" s="802">
        <v>4493461</v>
      </c>
      <c r="CB114" s="802"/>
      <c r="CC114" s="802"/>
      <c r="CD114" s="802"/>
      <c r="CE114" s="802"/>
      <c r="CF114" s="860">
        <v>13.2</v>
      </c>
      <c r="CG114" s="861"/>
      <c r="CH114" s="861"/>
      <c r="CI114" s="861"/>
      <c r="CJ114" s="861"/>
      <c r="CK114" s="912"/>
      <c r="CL114" s="806"/>
      <c r="CM114" s="800" t="s">
        <v>453</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64" t="s">
        <v>450</v>
      </c>
      <c r="DH114" s="765"/>
      <c r="DI114" s="765"/>
      <c r="DJ114" s="765"/>
      <c r="DK114" s="766"/>
      <c r="DL114" s="767" t="s">
        <v>129</v>
      </c>
      <c r="DM114" s="765"/>
      <c r="DN114" s="765"/>
      <c r="DO114" s="765"/>
      <c r="DP114" s="766"/>
      <c r="DQ114" s="767" t="s">
        <v>446</v>
      </c>
      <c r="DR114" s="765"/>
      <c r="DS114" s="765"/>
      <c r="DT114" s="765"/>
      <c r="DU114" s="766"/>
      <c r="DV114" s="809" t="s">
        <v>450</v>
      </c>
      <c r="DW114" s="810"/>
      <c r="DX114" s="810"/>
      <c r="DY114" s="810"/>
      <c r="DZ114" s="811"/>
    </row>
    <row r="115" spans="1:130" s="216" customFormat="1" ht="26.25" customHeight="1" x14ac:dyDescent="0.15">
      <c r="A115" s="899"/>
      <c r="B115" s="900"/>
      <c r="C115" s="737" t="s">
        <v>454</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903">
        <v>38083</v>
      </c>
      <c r="AB115" s="904"/>
      <c r="AC115" s="904"/>
      <c r="AD115" s="904"/>
      <c r="AE115" s="905"/>
      <c r="AF115" s="906">
        <v>122363</v>
      </c>
      <c r="AG115" s="904"/>
      <c r="AH115" s="904"/>
      <c r="AI115" s="904"/>
      <c r="AJ115" s="905"/>
      <c r="AK115" s="906">
        <v>176269</v>
      </c>
      <c r="AL115" s="904"/>
      <c r="AM115" s="904"/>
      <c r="AN115" s="904"/>
      <c r="AO115" s="905"/>
      <c r="AP115" s="907">
        <v>0.5</v>
      </c>
      <c r="AQ115" s="908"/>
      <c r="AR115" s="908"/>
      <c r="AS115" s="908"/>
      <c r="AT115" s="909"/>
      <c r="AU115" s="917"/>
      <c r="AV115" s="918"/>
      <c r="AW115" s="918"/>
      <c r="AX115" s="918"/>
      <c r="AY115" s="918"/>
      <c r="AZ115" s="800" t="s">
        <v>455</v>
      </c>
      <c r="BA115" s="737"/>
      <c r="BB115" s="737"/>
      <c r="BC115" s="737"/>
      <c r="BD115" s="737"/>
      <c r="BE115" s="737"/>
      <c r="BF115" s="737"/>
      <c r="BG115" s="737"/>
      <c r="BH115" s="737"/>
      <c r="BI115" s="737"/>
      <c r="BJ115" s="737"/>
      <c r="BK115" s="737"/>
      <c r="BL115" s="737"/>
      <c r="BM115" s="737"/>
      <c r="BN115" s="737"/>
      <c r="BO115" s="737"/>
      <c r="BP115" s="738"/>
      <c r="BQ115" s="801" t="s">
        <v>450</v>
      </c>
      <c r="BR115" s="802"/>
      <c r="BS115" s="802"/>
      <c r="BT115" s="802"/>
      <c r="BU115" s="802"/>
      <c r="BV115" s="802" t="s">
        <v>129</v>
      </c>
      <c r="BW115" s="802"/>
      <c r="BX115" s="802"/>
      <c r="BY115" s="802"/>
      <c r="BZ115" s="802"/>
      <c r="CA115" s="802" t="s">
        <v>129</v>
      </c>
      <c r="CB115" s="802"/>
      <c r="CC115" s="802"/>
      <c r="CD115" s="802"/>
      <c r="CE115" s="802"/>
      <c r="CF115" s="860" t="s">
        <v>450</v>
      </c>
      <c r="CG115" s="861"/>
      <c r="CH115" s="861"/>
      <c r="CI115" s="861"/>
      <c r="CJ115" s="861"/>
      <c r="CK115" s="912"/>
      <c r="CL115" s="806"/>
      <c r="CM115" s="800" t="s">
        <v>456</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64" t="s">
        <v>446</v>
      </c>
      <c r="DH115" s="765"/>
      <c r="DI115" s="765"/>
      <c r="DJ115" s="765"/>
      <c r="DK115" s="766"/>
      <c r="DL115" s="767" t="s">
        <v>450</v>
      </c>
      <c r="DM115" s="765"/>
      <c r="DN115" s="765"/>
      <c r="DO115" s="765"/>
      <c r="DP115" s="766"/>
      <c r="DQ115" s="767">
        <v>3452263</v>
      </c>
      <c r="DR115" s="765"/>
      <c r="DS115" s="765"/>
      <c r="DT115" s="765"/>
      <c r="DU115" s="766"/>
      <c r="DV115" s="809">
        <v>10.1</v>
      </c>
      <c r="DW115" s="810"/>
      <c r="DX115" s="810"/>
      <c r="DY115" s="810"/>
      <c r="DZ115" s="811"/>
    </row>
    <row r="116" spans="1:130" s="216" customFormat="1" ht="26.25" customHeight="1" x14ac:dyDescent="0.15">
      <c r="A116" s="901"/>
      <c r="B116" s="902"/>
      <c r="C116" s="824" t="s">
        <v>457</v>
      </c>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5"/>
      <c r="AA116" s="764" t="s">
        <v>450</v>
      </c>
      <c r="AB116" s="765"/>
      <c r="AC116" s="765"/>
      <c r="AD116" s="765"/>
      <c r="AE116" s="766"/>
      <c r="AF116" s="767" t="s">
        <v>450</v>
      </c>
      <c r="AG116" s="765"/>
      <c r="AH116" s="765"/>
      <c r="AI116" s="765"/>
      <c r="AJ116" s="766"/>
      <c r="AK116" s="767" t="s">
        <v>446</v>
      </c>
      <c r="AL116" s="765"/>
      <c r="AM116" s="765"/>
      <c r="AN116" s="765"/>
      <c r="AO116" s="766"/>
      <c r="AP116" s="809" t="s">
        <v>446</v>
      </c>
      <c r="AQ116" s="810"/>
      <c r="AR116" s="810"/>
      <c r="AS116" s="810"/>
      <c r="AT116" s="811"/>
      <c r="AU116" s="917"/>
      <c r="AV116" s="918"/>
      <c r="AW116" s="918"/>
      <c r="AX116" s="918"/>
      <c r="AY116" s="918"/>
      <c r="AZ116" s="894" t="s">
        <v>458</v>
      </c>
      <c r="BA116" s="895"/>
      <c r="BB116" s="895"/>
      <c r="BC116" s="895"/>
      <c r="BD116" s="895"/>
      <c r="BE116" s="895"/>
      <c r="BF116" s="895"/>
      <c r="BG116" s="895"/>
      <c r="BH116" s="895"/>
      <c r="BI116" s="895"/>
      <c r="BJ116" s="895"/>
      <c r="BK116" s="895"/>
      <c r="BL116" s="895"/>
      <c r="BM116" s="895"/>
      <c r="BN116" s="895"/>
      <c r="BO116" s="895"/>
      <c r="BP116" s="896"/>
      <c r="BQ116" s="801" t="s">
        <v>450</v>
      </c>
      <c r="BR116" s="802"/>
      <c r="BS116" s="802"/>
      <c r="BT116" s="802"/>
      <c r="BU116" s="802"/>
      <c r="BV116" s="802" t="s">
        <v>450</v>
      </c>
      <c r="BW116" s="802"/>
      <c r="BX116" s="802"/>
      <c r="BY116" s="802"/>
      <c r="BZ116" s="802"/>
      <c r="CA116" s="802" t="s">
        <v>129</v>
      </c>
      <c r="CB116" s="802"/>
      <c r="CC116" s="802"/>
      <c r="CD116" s="802"/>
      <c r="CE116" s="802"/>
      <c r="CF116" s="860" t="s">
        <v>450</v>
      </c>
      <c r="CG116" s="861"/>
      <c r="CH116" s="861"/>
      <c r="CI116" s="861"/>
      <c r="CJ116" s="861"/>
      <c r="CK116" s="912"/>
      <c r="CL116" s="806"/>
      <c r="CM116" s="800" t="s">
        <v>459</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64" t="s">
        <v>446</v>
      </c>
      <c r="DH116" s="765"/>
      <c r="DI116" s="765"/>
      <c r="DJ116" s="765"/>
      <c r="DK116" s="766"/>
      <c r="DL116" s="767" t="s">
        <v>129</v>
      </c>
      <c r="DM116" s="765"/>
      <c r="DN116" s="765"/>
      <c r="DO116" s="765"/>
      <c r="DP116" s="766"/>
      <c r="DQ116" s="767" t="s">
        <v>446</v>
      </c>
      <c r="DR116" s="765"/>
      <c r="DS116" s="765"/>
      <c r="DT116" s="765"/>
      <c r="DU116" s="766"/>
      <c r="DV116" s="809" t="s">
        <v>129</v>
      </c>
      <c r="DW116" s="810"/>
      <c r="DX116" s="810"/>
      <c r="DY116" s="810"/>
      <c r="DZ116" s="811"/>
    </row>
    <row r="117" spans="1:130" s="216" customFormat="1" ht="26.25" customHeight="1" x14ac:dyDescent="0.15">
      <c r="A117" s="880" t="s">
        <v>185</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62" t="s">
        <v>460</v>
      </c>
      <c r="Z117" s="882"/>
      <c r="AA117" s="887">
        <v>4380035</v>
      </c>
      <c r="AB117" s="888"/>
      <c r="AC117" s="888"/>
      <c r="AD117" s="888"/>
      <c r="AE117" s="889"/>
      <c r="AF117" s="890">
        <v>4318552</v>
      </c>
      <c r="AG117" s="888"/>
      <c r="AH117" s="888"/>
      <c r="AI117" s="888"/>
      <c r="AJ117" s="889"/>
      <c r="AK117" s="890">
        <v>4677619</v>
      </c>
      <c r="AL117" s="888"/>
      <c r="AM117" s="888"/>
      <c r="AN117" s="888"/>
      <c r="AO117" s="889"/>
      <c r="AP117" s="891"/>
      <c r="AQ117" s="892"/>
      <c r="AR117" s="892"/>
      <c r="AS117" s="892"/>
      <c r="AT117" s="893"/>
      <c r="AU117" s="917"/>
      <c r="AV117" s="918"/>
      <c r="AW117" s="918"/>
      <c r="AX117" s="918"/>
      <c r="AY117" s="918"/>
      <c r="AZ117" s="848" t="s">
        <v>461</v>
      </c>
      <c r="BA117" s="849"/>
      <c r="BB117" s="849"/>
      <c r="BC117" s="849"/>
      <c r="BD117" s="849"/>
      <c r="BE117" s="849"/>
      <c r="BF117" s="849"/>
      <c r="BG117" s="849"/>
      <c r="BH117" s="849"/>
      <c r="BI117" s="849"/>
      <c r="BJ117" s="849"/>
      <c r="BK117" s="849"/>
      <c r="BL117" s="849"/>
      <c r="BM117" s="849"/>
      <c r="BN117" s="849"/>
      <c r="BO117" s="849"/>
      <c r="BP117" s="850"/>
      <c r="BQ117" s="801" t="s">
        <v>462</v>
      </c>
      <c r="BR117" s="802"/>
      <c r="BS117" s="802"/>
      <c r="BT117" s="802"/>
      <c r="BU117" s="802"/>
      <c r="BV117" s="802" t="s">
        <v>446</v>
      </c>
      <c r="BW117" s="802"/>
      <c r="BX117" s="802"/>
      <c r="BY117" s="802"/>
      <c r="BZ117" s="802"/>
      <c r="CA117" s="802" t="s">
        <v>129</v>
      </c>
      <c r="CB117" s="802"/>
      <c r="CC117" s="802"/>
      <c r="CD117" s="802"/>
      <c r="CE117" s="802"/>
      <c r="CF117" s="860" t="s">
        <v>462</v>
      </c>
      <c r="CG117" s="861"/>
      <c r="CH117" s="861"/>
      <c r="CI117" s="861"/>
      <c r="CJ117" s="861"/>
      <c r="CK117" s="912"/>
      <c r="CL117" s="806"/>
      <c r="CM117" s="800" t="s">
        <v>463</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64" t="s">
        <v>129</v>
      </c>
      <c r="DH117" s="765"/>
      <c r="DI117" s="765"/>
      <c r="DJ117" s="765"/>
      <c r="DK117" s="766"/>
      <c r="DL117" s="767" t="s">
        <v>129</v>
      </c>
      <c r="DM117" s="765"/>
      <c r="DN117" s="765"/>
      <c r="DO117" s="765"/>
      <c r="DP117" s="766"/>
      <c r="DQ117" s="767" t="s">
        <v>464</v>
      </c>
      <c r="DR117" s="765"/>
      <c r="DS117" s="765"/>
      <c r="DT117" s="765"/>
      <c r="DU117" s="766"/>
      <c r="DV117" s="809" t="s">
        <v>462</v>
      </c>
      <c r="DW117" s="810"/>
      <c r="DX117" s="810"/>
      <c r="DY117" s="810"/>
      <c r="DZ117" s="811"/>
    </row>
    <row r="118" spans="1:130" s="216" customFormat="1" ht="26.25" customHeight="1" x14ac:dyDescent="0.15">
      <c r="A118" s="880" t="s">
        <v>433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3" t="s">
        <v>430</v>
      </c>
      <c r="AB118" s="881"/>
      <c r="AC118" s="881"/>
      <c r="AD118" s="881"/>
      <c r="AE118" s="882"/>
      <c r="AF118" s="883" t="s">
        <v>431</v>
      </c>
      <c r="AG118" s="881"/>
      <c r="AH118" s="881"/>
      <c r="AI118" s="881"/>
      <c r="AJ118" s="882"/>
      <c r="AK118" s="883" t="s">
        <v>304</v>
      </c>
      <c r="AL118" s="881"/>
      <c r="AM118" s="881"/>
      <c r="AN118" s="881"/>
      <c r="AO118" s="882"/>
      <c r="AP118" s="884" t="s">
        <v>432</v>
      </c>
      <c r="AQ118" s="885"/>
      <c r="AR118" s="885"/>
      <c r="AS118" s="885"/>
      <c r="AT118" s="886"/>
      <c r="AU118" s="917"/>
      <c r="AV118" s="918"/>
      <c r="AW118" s="918"/>
      <c r="AX118" s="918"/>
      <c r="AY118" s="918"/>
      <c r="AZ118" s="823" t="s">
        <v>465</v>
      </c>
      <c r="BA118" s="824"/>
      <c r="BB118" s="824"/>
      <c r="BC118" s="824"/>
      <c r="BD118" s="824"/>
      <c r="BE118" s="824"/>
      <c r="BF118" s="824"/>
      <c r="BG118" s="824"/>
      <c r="BH118" s="824"/>
      <c r="BI118" s="824"/>
      <c r="BJ118" s="824"/>
      <c r="BK118" s="824"/>
      <c r="BL118" s="824"/>
      <c r="BM118" s="824"/>
      <c r="BN118" s="824"/>
      <c r="BO118" s="824"/>
      <c r="BP118" s="825"/>
      <c r="BQ118" s="864" t="s">
        <v>466</v>
      </c>
      <c r="BR118" s="830"/>
      <c r="BS118" s="830"/>
      <c r="BT118" s="830"/>
      <c r="BU118" s="830"/>
      <c r="BV118" s="830" t="s">
        <v>467</v>
      </c>
      <c r="BW118" s="830"/>
      <c r="BX118" s="830"/>
      <c r="BY118" s="830"/>
      <c r="BZ118" s="830"/>
      <c r="CA118" s="830" t="s">
        <v>468</v>
      </c>
      <c r="CB118" s="830"/>
      <c r="CC118" s="830"/>
      <c r="CD118" s="830"/>
      <c r="CE118" s="830"/>
      <c r="CF118" s="860" t="s">
        <v>446</v>
      </c>
      <c r="CG118" s="861"/>
      <c r="CH118" s="861"/>
      <c r="CI118" s="861"/>
      <c r="CJ118" s="861"/>
      <c r="CK118" s="912"/>
      <c r="CL118" s="806"/>
      <c r="CM118" s="800" t="s">
        <v>469</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64" t="s">
        <v>467</v>
      </c>
      <c r="DH118" s="765"/>
      <c r="DI118" s="765"/>
      <c r="DJ118" s="765"/>
      <c r="DK118" s="766"/>
      <c r="DL118" s="767" t="s">
        <v>462</v>
      </c>
      <c r="DM118" s="765"/>
      <c r="DN118" s="765"/>
      <c r="DO118" s="765"/>
      <c r="DP118" s="766"/>
      <c r="DQ118" s="767" t="s">
        <v>470</v>
      </c>
      <c r="DR118" s="765"/>
      <c r="DS118" s="765"/>
      <c r="DT118" s="765"/>
      <c r="DU118" s="766"/>
      <c r="DV118" s="809" t="s">
        <v>462</v>
      </c>
      <c r="DW118" s="810"/>
      <c r="DX118" s="810"/>
      <c r="DY118" s="810"/>
      <c r="DZ118" s="811"/>
    </row>
    <row r="119" spans="1:130" s="216" customFormat="1" ht="26.25" customHeight="1" x14ac:dyDescent="0.15">
      <c r="A119" s="803" t="s">
        <v>436</v>
      </c>
      <c r="B119" s="804"/>
      <c r="C119" s="845" t="s">
        <v>437</v>
      </c>
      <c r="D119" s="793"/>
      <c r="E119" s="793"/>
      <c r="F119" s="793"/>
      <c r="G119" s="793"/>
      <c r="H119" s="793"/>
      <c r="I119" s="793"/>
      <c r="J119" s="793"/>
      <c r="K119" s="793"/>
      <c r="L119" s="793"/>
      <c r="M119" s="793"/>
      <c r="N119" s="793"/>
      <c r="O119" s="793"/>
      <c r="P119" s="793"/>
      <c r="Q119" s="793"/>
      <c r="R119" s="793"/>
      <c r="S119" s="793"/>
      <c r="T119" s="793"/>
      <c r="U119" s="793"/>
      <c r="V119" s="793"/>
      <c r="W119" s="793"/>
      <c r="X119" s="793"/>
      <c r="Y119" s="793"/>
      <c r="Z119" s="794"/>
      <c r="AA119" s="873">
        <v>38083</v>
      </c>
      <c r="AB119" s="874"/>
      <c r="AC119" s="874"/>
      <c r="AD119" s="874"/>
      <c r="AE119" s="875"/>
      <c r="AF119" s="876">
        <v>34308</v>
      </c>
      <c r="AG119" s="874"/>
      <c r="AH119" s="874"/>
      <c r="AI119" s="874"/>
      <c r="AJ119" s="875"/>
      <c r="AK119" s="876">
        <v>34353</v>
      </c>
      <c r="AL119" s="874"/>
      <c r="AM119" s="874"/>
      <c r="AN119" s="874"/>
      <c r="AO119" s="875"/>
      <c r="AP119" s="877">
        <v>0.1</v>
      </c>
      <c r="AQ119" s="878"/>
      <c r="AR119" s="878"/>
      <c r="AS119" s="878"/>
      <c r="AT119" s="879"/>
      <c r="AU119" s="919"/>
      <c r="AV119" s="920"/>
      <c r="AW119" s="920"/>
      <c r="AX119" s="920"/>
      <c r="AY119" s="920"/>
      <c r="AZ119" s="237" t="s">
        <v>185</v>
      </c>
      <c r="BA119" s="237"/>
      <c r="BB119" s="237"/>
      <c r="BC119" s="237"/>
      <c r="BD119" s="237"/>
      <c r="BE119" s="237"/>
      <c r="BF119" s="237"/>
      <c r="BG119" s="237"/>
      <c r="BH119" s="237"/>
      <c r="BI119" s="237"/>
      <c r="BJ119" s="237"/>
      <c r="BK119" s="237"/>
      <c r="BL119" s="237"/>
      <c r="BM119" s="237"/>
      <c r="BN119" s="237"/>
      <c r="BO119" s="862" t="s">
        <v>471</v>
      </c>
      <c r="BP119" s="863"/>
      <c r="BQ119" s="864">
        <v>64802829</v>
      </c>
      <c r="BR119" s="830"/>
      <c r="BS119" s="830"/>
      <c r="BT119" s="830"/>
      <c r="BU119" s="830"/>
      <c r="BV119" s="830">
        <v>67261716</v>
      </c>
      <c r="BW119" s="830"/>
      <c r="BX119" s="830"/>
      <c r="BY119" s="830"/>
      <c r="BZ119" s="830"/>
      <c r="CA119" s="830">
        <v>76265054</v>
      </c>
      <c r="CB119" s="830"/>
      <c r="CC119" s="830"/>
      <c r="CD119" s="830"/>
      <c r="CE119" s="830"/>
      <c r="CF119" s="733"/>
      <c r="CG119" s="734"/>
      <c r="CH119" s="734"/>
      <c r="CI119" s="734"/>
      <c r="CJ119" s="819"/>
      <c r="CK119" s="913"/>
      <c r="CL119" s="808"/>
      <c r="CM119" s="823" t="s">
        <v>472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48" t="s">
        <v>129</v>
      </c>
      <c r="DH119" s="749"/>
      <c r="DI119" s="749"/>
      <c r="DJ119" s="749"/>
      <c r="DK119" s="750"/>
      <c r="DL119" s="751" t="s">
        <v>473</v>
      </c>
      <c r="DM119" s="749"/>
      <c r="DN119" s="749"/>
      <c r="DO119" s="749"/>
      <c r="DP119" s="750"/>
      <c r="DQ119" s="751" t="s">
        <v>462</v>
      </c>
      <c r="DR119" s="749"/>
      <c r="DS119" s="749"/>
      <c r="DT119" s="749"/>
      <c r="DU119" s="750"/>
      <c r="DV119" s="833" t="s">
        <v>129</v>
      </c>
      <c r="DW119" s="834"/>
      <c r="DX119" s="834"/>
      <c r="DY119" s="834"/>
      <c r="DZ119" s="835"/>
    </row>
    <row r="120" spans="1:130" s="216" customFormat="1" ht="26.25" customHeight="1" x14ac:dyDescent="0.15">
      <c r="A120" s="805"/>
      <c r="B120" s="806"/>
      <c r="C120" s="800" t="s">
        <v>441</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64" t="s">
        <v>467</v>
      </c>
      <c r="AB120" s="765"/>
      <c r="AC120" s="765"/>
      <c r="AD120" s="765"/>
      <c r="AE120" s="766"/>
      <c r="AF120" s="767">
        <v>88055</v>
      </c>
      <c r="AG120" s="765"/>
      <c r="AH120" s="765"/>
      <c r="AI120" s="765"/>
      <c r="AJ120" s="766"/>
      <c r="AK120" s="767">
        <v>88055</v>
      </c>
      <c r="AL120" s="765"/>
      <c r="AM120" s="765"/>
      <c r="AN120" s="765"/>
      <c r="AO120" s="766"/>
      <c r="AP120" s="809">
        <v>0.3</v>
      </c>
      <c r="AQ120" s="810"/>
      <c r="AR120" s="810"/>
      <c r="AS120" s="810"/>
      <c r="AT120" s="811"/>
      <c r="AU120" s="865" t="s">
        <v>474</v>
      </c>
      <c r="AV120" s="866"/>
      <c r="AW120" s="866"/>
      <c r="AX120" s="866"/>
      <c r="AY120" s="867"/>
      <c r="AZ120" s="845" t="s">
        <v>475</v>
      </c>
      <c r="BA120" s="793"/>
      <c r="BB120" s="793"/>
      <c r="BC120" s="793"/>
      <c r="BD120" s="793"/>
      <c r="BE120" s="793"/>
      <c r="BF120" s="793"/>
      <c r="BG120" s="793"/>
      <c r="BH120" s="793"/>
      <c r="BI120" s="793"/>
      <c r="BJ120" s="793"/>
      <c r="BK120" s="793"/>
      <c r="BL120" s="793"/>
      <c r="BM120" s="793"/>
      <c r="BN120" s="793"/>
      <c r="BO120" s="793"/>
      <c r="BP120" s="794"/>
      <c r="BQ120" s="846">
        <v>9524868</v>
      </c>
      <c r="BR120" s="827"/>
      <c r="BS120" s="827"/>
      <c r="BT120" s="827"/>
      <c r="BU120" s="827"/>
      <c r="BV120" s="827">
        <v>9304894</v>
      </c>
      <c r="BW120" s="827"/>
      <c r="BX120" s="827"/>
      <c r="BY120" s="827"/>
      <c r="BZ120" s="827"/>
      <c r="CA120" s="827">
        <v>10699964</v>
      </c>
      <c r="CB120" s="827"/>
      <c r="CC120" s="827"/>
      <c r="CD120" s="827"/>
      <c r="CE120" s="827"/>
      <c r="CF120" s="851">
        <v>31.4</v>
      </c>
      <c r="CG120" s="852"/>
      <c r="CH120" s="852"/>
      <c r="CI120" s="852"/>
      <c r="CJ120" s="852"/>
      <c r="CK120" s="853" t="s">
        <v>476</v>
      </c>
      <c r="CL120" s="837"/>
      <c r="CM120" s="837"/>
      <c r="CN120" s="837"/>
      <c r="CO120" s="838"/>
      <c r="CP120" s="857" t="s">
        <v>477</v>
      </c>
      <c r="CQ120" s="858"/>
      <c r="CR120" s="858"/>
      <c r="CS120" s="858"/>
      <c r="CT120" s="858"/>
      <c r="CU120" s="858"/>
      <c r="CV120" s="858"/>
      <c r="CW120" s="858"/>
      <c r="CX120" s="858"/>
      <c r="CY120" s="858"/>
      <c r="CZ120" s="858"/>
      <c r="DA120" s="858"/>
      <c r="DB120" s="858"/>
      <c r="DC120" s="858"/>
      <c r="DD120" s="858"/>
      <c r="DE120" s="858"/>
      <c r="DF120" s="859"/>
      <c r="DG120" s="846">
        <v>4730202</v>
      </c>
      <c r="DH120" s="827"/>
      <c r="DI120" s="827"/>
      <c r="DJ120" s="827"/>
      <c r="DK120" s="827"/>
      <c r="DL120" s="827">
        <v>4841327</v>
      </c>
      <c r="DM120" s="827"/>
      <c r="DN120" s="827"/>
      <c r="DO120" s="827"/>
      <c r="DP120" s="827"/>
      <c r="DQ120" s="827">
        <v>5104771</v>
      </c>
      <c r="DR120" s="827"/>
      <c r="DS120" s="827"/>
      <c r="DT120" s="827"/>
      <c r="DU120" s="827"/>
      <c r="DV120" s="828">
        <v>15</v>
      </c>
      <c r="DW120" s="828"/>
      <c r="DX120" s="828"/>
      <c r="DY120" s="828"/>
      <c r="DZ120" s="829"/>
    </row>
    <row r="121" spans="1:130" s="216" customFormat="1" ht="26.25" customHeight="1" x14ac:dyDescent="0.15">
      <c r="A121" s="805"/>
      <c r="B121" s="806"/>
      <c r="C121" s="848" t="s">
        <v>478</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64" t="s">
        <v>473</v>
      </c>
      <c r="AB121" s="765"/>
      <c r="AC121" s="765"/>
      <c r="AD121" s="765"/>
      <c r="AE121" s="766"/>
      <c r="AF121" s="767" t="s">
        <v>473</v>
      </c>
      <c r="AG121" s="765"/>
      <c r="AH121" s="765"/>
      <c r="AI121" s="765"/>
      <c r="AJ121" s="766"/>
      <c r="AK121" s="767" t="s">
        <v>129</v>
      </c>
      <c r="AL121" s="765"/>
      <c r="AM121" s="765"/>
      <c r="AN121" s="765"/>
      <c r="AO121" s="766"/>
      <c r="AP121" s="809" t="s">
        <v>462</v>
      </c>
      <c r="AQ121" s="810"/>
      <c r="AR121" s="810"/>
      <c r="AS121" s="810"/>
      <c r="AT121" s="811"/>
      <c r="AU121" s="868"/>
      <c r="AV121" s="869"/>
      <c r="AW121" s="869"/>
      <c r="AX121" s="869"/>
      <c r="AY121" s="870"/>
      <c r="AZ121" s="800" t="s">
        <v>479</v>
      </c>
      <c r="BA121" s="737"/>
      <c r="BB121" s="737"/>
      <c r="BC121" s="737"/>
      <c r="BD121" s="737"/>
      <c r="BE121" s="737"/>
      <c r="BF121" s="737"/>
      <c r="BG121" s="737"/>
      <c r="BH121" s="737"/>
      <c r="BI121" s="737"/>
      <c r="BJ121" s="737"/>
      <c r="BK121" s="737"/>
      <c r="BL121" s="737"/>
      <c r="BM121" s="737"/>
      <c r="BN121" s="737"/>
      <c r="BO121" s="737"/>
      <c r="BP121" s="738"/>
      <c r="BQ121" s="801">
        <v>11216387</v>
      </c>
      <c r="BR121" s="802"/>
      <c r="BS121" s="802"/>
      <c r="BT121" s="802"/>
      <c r="BU121" s="802"/>
      <c r="BV121" s="802">
        <v>12037916</v>
      </c>
      <c r="BW121" s="802"/>
      <c r="BX121" s="802"/>
      <c r="BY121" s="802"/>
      <c r="BZ121" s="802"/>
      <c r="CA121" s="802">
        <v>13596310</v>
      </c>
      <c r="CB121" s="802"/>
      <c r="CC121" s="802"/>
      <c r="CD121" s="802"/>
      <c r="CE121" s="802"/>
      <c r="CF121" s="860">
        <v>39.9</v>
      </c>
      <c r="CG121" s="861"/>
      <c r="CH121" s="861"/>
      <c r="CI121" s="861"/>
      <c r="CJ121" s="861"/>
      <c r="CK121" s="854"/>
      <c r="CL121" s="840"/>
      <c r="CM121" s="840"/>
      <c r="CN121" s="840"/>
      <c r="CO121" s="841"/>
      <c r="CP121" s="820" t="s">
        <v>480</v>
      </c>
      <c r="CQ121" s="821"/>
      <c r="CR121" s="821"/>
      <c r="CS121" s="821"/>
      <c r="CT121" s="821"/>
      <c r="CU121" s="821"/>
      <c r="CV121" s="821"/>
      <c r="CW121" s="821"/>
      <c r="CX121" s="821"/>
      <c r="CY121" s="821"/>
      <c r="CZ121" s="821"/>
      <c r="DA121" s="821"/>
      <c r="DB121" s="821"/>
      <c r="DC121" s="821"/>
      <c r="DD121" s="821"/>
      <c r="DE121" s="821"/>
      <c r="DF121" s="822"/>
      <c r="DG121" s="801">
        <v>14408</v>
      </c>
      <c r="DH121" s="802"/>
      <c r="DI121" s="802"/>
      <c r="DJ121" s="802"/>
      <c r="DK121" s="802"/>
      <c r="DL121" s="802">
        <v>13295</v>
      </c>
      <c r="DM121" s="802"/>
      <c r="DN121" s="802"/>
      <c r="DO121" s="802"/>
      <c r="DP121" s="802"/>
      <c r="DQ121" s="802">
        <v>6079</v>
      </c>
      <c r="DR121" s="802"/>
      <c r="DS121" s="802"/>
      <c r="DT121" s="802"/>
      <c r="DU121" s="802"/>
      <c r="DV121" s="779">
        <v>0</v>
      </c>
      <c r="DW121" s="779"/>
      <c r="DX121" s="779"/>
      <c r="DY121" s="779"/>
      <c r="DZ121" s="780"/>
    </row>
    <row r="122" spans="1:130" s="216" customFormat="1" ht="26.25" customHeight="1" x14ac:dyDescent="0.15">
      <c r="A122" s="805"/>
      <c r="B122" s="806"/>
      <c r="C122" s="800" t="s">
        <v>453</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64" t="s">
        <v>464</v>
      </c>
      <c r="AB122" s="765"/>
      <c r="AC122" s="765"/>
      <c r="AD122" s="765"/>
      <c r="AE122" s="766"/>
      <c r="AF122" s="767" t="s">
        <v>462</v>
      </c>
      <c r="AG122" s="765"/>
      <c r="AH122" s="765"/>
      <c r="AI122" s="765"/>
      <c r="AJ122" s="766"/>
      <c r="AK122" s="767" t="s">
        <v>462</v>
      </c>
      <c r="AL122" s="765"/>
      <c r="AM122" s="765"/>
      <c r="AN122" s="765"/>
      <c r="AO122" s="766"/>
      <c r="AP122" s="809" t="s">
        <v>446</v>
      </c>
      <c r="AQ122" s="810"/>
      <c r="AR122" s="810"/>
      <c r="AS122" s="810"/>
      <c r="AT122" s="811"/>
      <c r="AU122" s="868"/>
      <c r="AV122" s="869"/>
      <c r="AW122" s="869"/>
      <c r="AX122" s="869"/>
      <c r="AY122" s="870"/>
      <c r="AZ122" s="823" t="s">
        <v>481</v>
      </c>
      <c r="BA122" s="824"/>
      <c r="BB122" s="824"/>
      <c r="BC122" s="824"/>
      <c r="BD122" s="824"/>
      <c r="BE122" s="824"/>
      <c r="BF122" s="824"/>
      <c r="BG122" s="824"/>
      <c r="BH122" s="824"/>
      <c r="BI122" s="824"/>
      <c r="BJ122" s="824"/>
      <c r="BK122" s="824"/>
      <c r="BL122" s="824"/>
      <c r="BM122" s="824"/>
      <c r="BN122" s="824"/>
      <c r="BO122" s="824"/>
      <c r="BP122" s="825"/>
      <c r="BQ122" s="864">
        <v>36535245</v>
      </c>
      <c r="BR122" s="830"/>
      <c r="BS122" s="830"/>
      <c r="BT122" s="830"/>
      <c r="BU122" s="830"/>
      <c r="BV122" s="830">
        <v>36450531</v>
      </c>
      <c r="BW122" s="830"/>
      <c r="BX122" s="830"/>
      <c r="BY122" s="830"/>
      <c r="BZ122" s="830"/>
      <c r="CA122" s="830">
        <v>36571078</v>
      </c>
      <c r="CB122" s="830"/>
      <c r="CC122" s="830"/>
      <c r="CD122" s="830"/>
      <c r="CE122" s="830"/>
      <c r="CF122" s="831">
        <v>107.3</v>
      </c>
      <c r="CG122" s="832"/>
      <c r="CH122" s="832"/>
      <c r="CI122" s="832"/>
      <c r="CJ122" s="832"/>
      <c r="CK122" s="854"/>
      <c r="CL122" s="840"/>
      <c r="CM122" s="840"/>
      <c r="CN122" s="840"/>
      <c r="CO122" s="841"/>
      <c r="CP122" s="820" t="s">
        <v>482</v>
      </c>
      <c r="CQ122" s="821"/>
      <c r="CR122" s="821"/>
      <c r="CS122" s="821"/>
      <c r="CT122" s="821"/>
      <c r="CU122" s="821"/>
      <c r="CV122" s="821"/>
      <c r="CW122" s="821"/>
      <c r="CX122" s="821"/>
      <c r="CY122" s="821"/>
      <c r="CZ122" s="821"/>
      <c r="DA122" s="821"/>
      <c r="DB122" s="821"/>
      <c r="DC122" s="821"/>
      <c r="DD122" s="821"/>
      <c r="DE122" s="821"/>
      <c r="DF122" s="822"/>
      <c r="DG122" s="801" t="s">
        <v>129</v>
      </c>
      <c r="DH122" s="802"/>
      <c r="DI122" s="802"/>
      <c r="DJ122" s="802"/>
      <c r="DK122" s="802"/>
      <c r="DL122" s="802" t="s">
        <v>129</v>
      </c>
      <c r="DM122" s="802"/>
      <c r="DN122" s="802"/>
      <c r="DO122" s="802"/>
      <c r="DP122" s="802"/>
      <c r="DQ122" s="802" t="s">
        <v>462</v>
      </c>
      <c r="DR122" s="802"/>
      <c r="DS122" s="802"/>
      <c r="DT122" s="802"/>
      <c r="DU122" s="802"/>
      <c r="DV122" s="779" t="s">
        <v>462</v>
      </c>
      <c r="DW122" s="779"/>
      <c r="DX122" s="779"/>
      <c r="DY122" s="779"/>
      <c r="DZ122" s="780"/>
    </row>
    <row r="123" spans="1:130" s="216" customFormat="1" ht="26.25" customHeight="1" x14ac:dyDescent="0.15">
      <c r="A123" s="805"/>
      <c r="B123" s="806"/>
      <c r="C123" s="800" t="s">
        <v>459</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64" t="s">
        <v>470</v>
      </c>
      <c r="AB123" s="765"/>
      <c r="AC123" s="765"/>
      <c r="AD123" s="765"/>
      <c r="AE123" s="766"/>
      <c r="AF123" s="767" t="s">
        <v>473</v>
      </c>
      <c r="AG123" s="765"/>
      <c r="AH123" s="765"/>
      <c r="AI123" s="765"/>
      <c r="AJ123" s="766"/>
      <c r="AK123" s="767" t="s">
        <v>462</v>
      </c>
      <c r="AL123" s="765"/>
      <c r="AM123" s="765"/>
      <c r="AN123" s="765"/>
      <c r="AO123" s="766"/>
      <c r="AP123" s="809" t="s">
        <v>464</v>
      </c>
      <c r="AQ123" s="810"/>
      <c r="AR123" s="810"/>
      <c r="AS123" s="810"/>
      <c r="AT123" s="811"/>
      <c r="AU123" s="871"/>
      <c r="AV123" s="872"/>
      <c r="AW123" s="872"/>
      <c r="AX123" s="872"/>
      <c r="AY123" s="872"/>
      <c r="AZ123" s="237" t="s">
        <v>185</v>
      </c>
      <c r="BA123" s="237"/>
      <c r="BB123" s="237"/>
      <c r="BC123" s="237"/>
      <c r="BD123" s="237"/>
      <c r="BE123" s="237"/>
      <c r="BF123" s="237"/>
      <c r="BG123" s="237"/>
      <c r="BH123" s="237"/>
      <c r="BI123" s="237"/>
      <c r="BJ123" s="237"/>
      <c r="BK123" s="237"/>
      <c r="BL123" s="237"/>
      <c r="BM123" s="237"/>
      <c r="BN123" s="237"/>
      <c r="BO123" s="862" t="s">
        <v>483</v>
      </c>
      <c r="BP123" s="863"/>
      <c r="BQ123" s="817">
        <v>57276500</v>
      </c>
      <c r="BR123" s="818"/>
      <c r="BS123" s="818"/>
      <c r="BT123" s="818"/>
      <c r="BU123" s="818"/>
      <c r="BV123" s="818">
        <v>57793341</v>
      </c>
      <c r="BW123" s="818"/>
      <c r="BX123" s="818"/>
      <c r="BY123" s="818"/>
      <c r="BZ123" s="818"/>
      <c r="CA123" s="818">
        <v>60867352</v>
      </c>
      <c r="CB123" s="818"/>
      <c r="CC123" s="818"/>
      <c r="CD123" s="818"/>
      <c r="CE123" s="818"/>
      <c r="CF123" s="733"/>
      <c r="CG123" s="734"/>
      <c r="CH123" s="734"/>
      <c r="CI123" s="734"/>
      <c r="CJ123" s="819"/>
      <c r="CK123" s="854"/>
      <c r="CL123" s="840"/>
      <c r="CM123" s="840"/>
      <c r="CN123" s="840"/>
      <c r="CO123" s="841"/>
      <c r="CP123" s="820" t="s">
        <v>484</v>
      </c>
      <c r="CQ123" s="821"/>
      <c r="CR123" s="821"/>
      <c r="CS123" s="821"/>
      <c r="CT123" s="821"/>
      <c r="CU123" s="821"/>
      <c r="CV123" s="821"/>
      <c r="CW123" s="821"/>
      <c r="CX123" s="821"/>
      <c r="CY123" s="821"/>
      <c r="CZ123" s="821"/>
      <c r="DA123" s="821"/>
      <c r="DB123" s="821"/>
      <c r="DC123" s="821"/>
      <c r="DD123" s="821"/>
      <c r="DE123" s="821"/>
      <c r="DF123" s="822"/>
      <c r="DG123" s="764" t="s">
        <v>462</v>
      </c>
      <c r="DH123" s="765"/>
      <c r="DI123" s="765"/>
      <c r="DJ123" s="765"/>
      <c r="DK123" s="766"/>
      <c r="DL123" s="767" t="s">
        <v>129</v>
      </c>
      <c r="DM123" s="765"/>
      <c r="DN123" s="765"/>
      <c r="DO123" s="765"/>
      <c r="DP123" s="766"/>
      <c r="DQ123" s="767" t="s">
        <v>485</v>
      </c>
      <c r="DR123" s="765"/>
      <c r="DS123" s="765"/>
      <c r="DT123" s="765"/>
      <c r="DU123" s="766"/>
      <c r="DV123" s="809" t="s">
        <v>468</v>
      </c>
      <c r="DW123" s="810"/>
      <c r="DX123" s="810"/>
      <c r="DY123" s="810"/>
      <c r="DZ123" s="811"/>
    </row>
    <row r="124" spans="1:130" s="216" customFormat="1" ht="26.25" customHeight="1" thickBot="1" x14ac:dyDescent="0.2">
      <c r="A124" s="805"/>
      <c r="B124" s="806"/>
      <c r="C124" s="800" t="s">
        <v>463</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64" t="s">
        <v>462</v>
      </c>
      <c r="AB124" s="765"/>
      <c r="AC124" s="765"/>
      <c r="AD124" s="765"/>
      <c r="AE124" s="766"/>
      <c r="AF124" s="767" t="s">
        <v>467</v>
      </c>
      <c r="AG124" s="765"/>
      <c r="AH124" s="765"/>
      <c r="AI124" s="765"/>
      <c r="AJ124" s="766"/>
      <c r="AK124" s="767" t="s">
        <v>462</v>
      </c>
      <c r="AL124" s="765"/>
      <c r="AM124" s="765"/>
      <c r="AN124" s="765"/>
      <c r="AO124" s="766"/>
      <c r="AP124" s="809" t="s">
        <v>462</v>
      </c>
      <c r="AQ124" s="810"/>
      <c r="AR124" s="810"/>
      <c r="AS124" s="810"/>
      <c r="AT124" s="811"/>
      <c r="AU124" s="812" t="s">
        <v>486</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25.4</v>
      </c>
      <c r="BR124" s="816"/>
      <c r="BS124" s="816"/>
      <c r="BT124" s="816"/>
      <c r="BU124" s="816"/>
      <c r="BV124" s="816">
        <v>30.4</v>
      </c>
      <c r="BW124" s="816"/>
      <c r="BX124" s="816"/>
      <c r="BY124" s="816"/>
      <c r="BZ124" s="816"/>
      <c r="CA124" s="816">
        <v>45.1</v>
      </c>
      <c r="CB124" s="816"/>
      <c r="CC124" s="816"/>
      <c r="CD124" s="816"/>
      <c r="CE124" s="816"/>
      <c r="CF124" s="711"/>
      <c r="CG124" s="712"/>
      <c r="CH124" s="712"/>
      <c r="CI124" s="712"/>
      <c r="CJ124" s="847"/>
      <c r="CK124" s="855"/>
      <c r="CL124" s="855"/>
      <c r="CM124" s="855"/>
      <c r="CN124" s="855"/>
      <c r="CO124" s="856"/>
      <c r="CP124" s="820" t="s">
        <v>487</v>
      </c>
      <c r="CQ124" s="821"/>
      <c r="CR124" s="821"/>
      <c r="CS124" s="821"/>
      <c r="CT124" s="821"/>
      <c r="CU124" s="821"/>
      <c r="CV124" s="821"/>
      <c r="CW124" s="821"/>
      <c r="CX124" s="821"/>
      <c r="CY124" s="821"/>
      <c r="CZ124" s="821"/>
      <c r="DA124" s="821"/>
      <c r="DB124" s="821"/>
      <c r="DC124" s="821"/>
      <c r="DD124" s="821"/>
      <c r="DE124" s="821"/>
      <c r="DF124" s="822"/>
      <c r="DG124" s="748">
        <v>416950</v>
      </c>
      <c r="DH124" s="749"/>
      <c r="DI124" s="749"/>
      <c r="DJ124" s="749"/>
      <c r="DK124" s="750"/>
      <c r="DL124" s="751" t="s">
        <v>466</v>
      </c>
      <c r="DM124" s="749"/>
      <c r="DN124" s="749"/>
      <c r="DO124" s="749"/>
      <c r="DP124" s="750"/>
      <c r="DQ124" s="751" t="s">
        <v>446</v>
      </c>
      <c r="DR124" s="749"/>
      <c r="DS124" s="749"/>
      <c r="DT124" s="749"/>
      <c r="DU124" s="750"/>
      <c r="DV124" s="833" t="s">
        <v>464</v>
      </c>
      <c r="DW124" s="834"/>
      <c r="DX124" s="834"/>
      <c r="DY124" s="834"/>
      <c r="DZ124" s="835"/>
    </row>
    <row r="125" spans="1:130" s="216" customFormat="1" ht="26.25" customHeight="1" x14ac:dyDescent="0.15">
      <c r="A125" s="805"/>
      <c r="B125" s="806"/>
      <c r="C125" s="800" t="s">
        <v>469</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64" t="s">
        <v>446</v>
      </c>
      <c r="AB125" s="765"/>
      <c r="AC125" s="765"/>
      <c r="AD125" s="765"/>
      <c r="AE125" s="766"/>
      <c r="AF125" s="767" t="s">
        <v>488</v>
      </c>
      <c r="AG125" s="765"/>
      <c r="AH125" s="765"/>
      <c r="AI125" s="765"/>
      <c r="AJ125" s="766"/>
      <c r="AK125" s="767" t="s">
        <v>462</v>
      </c>
      <c r="AL125" s="765"/>
      <c r="AM125" s="765"/>
      <c r="AN125" s="765"/>
      <c r="AO125" s="766"/>
      <c r="AP125" s="809" t="s">
        <v>446</v>
      </c>
      <c r="AQ125" s="810"/>
      <c r="AR125" s="810"/>
      <c r="AS125" s="810"/>
      <c r="AT125" s="811"/>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6" t="s">
        <v>489</v>
      </c>
      <c r="CL125" s="837"/>
      <c r="CM125" s="837"/>
      <c r="CN125" s="837"/>
      <c r="CO125" s="838"/>
      <c r="CP125" s="845" t="s">
        <v>490</v>
      </c>
      <c r="CQ125" s="793"/>
      <c r="CR125" s="793"/>
      <c r="CS125" s="793"/>
      <c r="CT125" s="793"/>
      <c r="CU125" s="793"/>
      <c r="CV125" s="793"/>
      <c r="CW125" s="793"/>
      <c r="CX125" s="793"/>
      <c r="CY125" s="793"/>
      <c r="CZ125" s="793"/>
      <c r="DA125" s="793"/>
      <c r="DB125" s="793"/>
      <c r="DC125" s="793"/>
      <c r="DD125" s="793"/>
      <c r="DE125" s="793"/>
      <c r="DF125" s="794"/>
      <c r="DG125" s="846" t="s">
        <v>467</v>
      </c>
      <c r="DH125" s="827"/>
      <c r="DI125" s="827"/>
      <c r="DJ125" s="827"/>
      <c r="DK125" s="827"/>
      <c r="DL125" s="827" t="s">
        <v>473</v>
      </c>
      <c r="DM125" s="827"/>
      <c r="DN125" s="827"/>
      <c r="DO125" s="827"/>
      <c r="DP125" s="827"/>
      <c r="DQ125" s="827" t="s">
        <v>488</v>
      </c>
      <c r="DR125" s="827"/>
      <c r="DS125" s="827"/>
      <c r="DT125" s="827"/>
      <c r="DU125" s="827"/>
      <c r="DV125" s="828" t="s">
        <v>129</v>
      </c>
      <c r="DW125" s="828"/>
      <c r="DX125" s="828"/>
      <c r="DY125" s="828"/>
      <c r="DZ125" s="829"/>
    </row>
    <row r="126" spans="1:130" s="216" customFormat="1" ht="26.25" customHeight="1" thickBot="1" x14ac:dyDescent="0.2">
      <c r="A126" s="805"/>
      <c r="B126" s="806"/>
      <c r="C126" s="800" t="s">
        <v>472</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64" t="s">
        <v>446</v>
      </c>
      <c r="AB126" s="765"/>
      <c r="AC126" s="765"/>
      <c r="AD126" s="765"/>
      <c r="AE126" s="766"/>
      <c r="AF126" s="767" t="s">
        <v>446</v>
      </c>
      <c r="AG126" s="765"/>
      <c r="AH126" s="765"/>
      <c r="AI126" s="765"/>
      <c r="AJ126" s="766"/>
      <c r="AK126" s="767">
        <v>53861</v>
      </c>
      <c r="AL126" s="765"/>
      <c r="AM126" s="765"/>
      <c r="AN126" s="765"/>
      <c r="AO126" s="766"/>
      <c r="AP126" s="809">
        <v>0.2</v>
      </c>
      <c r="AQ126" s="810"/>
      <c r="AR126" s="810"/>
      <c r="AS126" s="810"/>
      <c r="AT126" s="811"/>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9"/>
      <c r="CL126" s="840"/>
      <c r="CM126" s="840"/>
      <c r="CN126" s="840"/>
      <c r="CO126" s="841"/>
      <c r="CP126" s="800" t="s">
        <v>491</v>
      </c>
      <c r="CQ126" s="737"/>
      <c r="CR126" s="737"/>
      <c r="CS126" s="737"/>
      <c r="CT126" s="737"/>
      <c r="CU126" s="737"/>
      <c r="CV126" s="737"/>
      <c r="CW126" s="737"/>
      <c r="CX126" s="737"/>
      <c r="CY126" s="737"/>
      <c r="CZ126" s="737"/>
      <c r="DA126" s="737"/>
      <c r="DB126" s="737"/>
      <c r="DC126" s="737"/>
      <c r="DD126" s="737"/>
      <c r="DE126" s="737"/>
      <c r="DF126" s="738"/>
      <c r="DG126" s="801" t="s">
        <v>446</v>
      </c>
      <c r="DH126" s="802"/>
      <c r="DI126" s="802"/>
      <c r="DJ126" s="802"/>
      <c r="DK126" s="802"/>
      <c r="DL126" s="802" t="s">
        <v>488</v>
      </c>
      <c r="DM126" s="802"/>
      <c r="DN126" s="802"/>
      <c r="DO126" s="802"/>
      <c r="DP126" s="802"/>
      <c r="DQ126" s="802" t="s">
        <v>446</v>
      </c>
      <c r="DR126" s="802"/>
      <c r="DS126" s="802"/>
      <c r="DT126" s="802"/>
      <c r="DU126" s="802"/>
      <c r="DV126" s="779" t="s">
        <v>129</v>
      </c>
      <c r="DW126" s="779"/>
      <c r="DX126" s="779"/>
      <c r="DY126" s="779"/>
      <c r="DZ126" s="780"/>
    </row>
    <row r="127" spans="1:130" s="216" customFormat="1" ht="26.25" customHeight="1" x14ac:dyDescent="0.15">
      <c r="A127" s="807"/>
      <c r="B127" s="808"/>
      <c r="C127" s="823" t="s">
        <v>492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4" t="s">
        <v>468</v>
      </c>
      <c r="AB127" s="765"/>
      <c r="AC127" s="765"/>
      <c r="AD127" s="765"/>
      <c r="AE127" s="766"/>
      <c r="AF127" s="767" t="s">
        <v>462</v>
      </c>
      <c r="AG127" s="765"/>
      <c r="AH127" s="765"/>
      <c r="AI127" s="765"/>
      <c r="AJ127" s="766"/>
      <c r="AK127" s="767" t="s">
        <v>462</v>
      </c>
      <c r="AL127" s="765"/>
      <c r="AM127" s="765"/>
      <c r="AN127" s="765"/>
      <c r="AO127" s="766"/>
      <c r="AP127" s="809" t="s">
        <v>468</v>
      </c>
      <c r="AQ127" s="810"/>
      <c r="AR127" s="810"/>
      <c r="AS127" s="810"/>
      <c r="AT127" s="811"/>
      <c r="AU127" s="218"/>
      <c r="AV127" s="218"/>
      <c r="AW127" s="218"/>
      <c r="AX127" s="826" t="s">
        <v>493</v>
      </c>
      <c r="AY127" s="797"/>
      <c r="AZ127" s="797"/>
      <c r="BA127" s="797"/>
      <c r="BB127" s="797"/>
      <c r="BC127" s="797"/>
      <c r="BD127" s="797"/>
      <c r="BE127" s="798"/>
      <c r="BF127" s="796" t="s">
        <v>494</v>
      </c>
      <c r="BG127" s="797"/>
      <c r="BH127" s="797"/>
      <c r="BI127" s="797"/>
      <c r="BJ127" s="797"/>
      <c r="BK127" s="797"/>
      <c r="BL127" s="798"/>
      <c r="BM127" s="796" t="s">
        <v>495</v>
      </c>
      <c r="BN127" s="797"/>
      <c r="BO127" s="797"/>
      <c r="BP127" s="797"/>
      <c r="BQ127" s="797"/>
      <c r="BR127" s="797"/>
      <c r="BS127" s="798"/>
      <c r="BT127" s="796" t="s">
        <v>496</v>
      </c>
      <c r="BU127" s="797"/>
      <c r="BV127" s="797"/>
      <c r="BW127" s="797"/>
      <c r="BX127" s="797"/>
      <c r="BY127" s="797"/>
      <c r="BZ127" s="799"/>
      <c r="CA127" s="218"/>
      <c r="CB127" s="218"/>
      <c r="CC127" s="218"/>
      <c r="CD127" s="241"/>
      <c r="CE127" s="241"/>
      <c r="CF127" s="241"/>
      <c r="CG127" s="218"/>
      <c r="CH127" s="218"/>
      <c r="CI127" s="218"/>
      <c r="CJ127" s="240"/>
      <c r="CK127" s="839"/>
      <c r="CL127" s="840"/>
      <c r="CM127" s="840"/>
      <c r="CN127" s="840"/>
      <c r="CO127" s="841"/>
      <c r="CP127" s="800" t="s">
        <v>497</v>
      </c>
      <c r="CQ127" s="737"/>
      <c r="CR127" s="737"/>
      <c r="CS127" s="737"/>
      <c r="CT127" s="737"/>
      <c r="CU127" s="737"/>
      <c r="CV127" s="737"/>
      <c r="CW127" s="737"/>
      <c r="CX127" s="737"/>
      <c r="CY127" s="737"/>
      <c r="CZ127" s="737"/>
      <c r="DA127" s="737"/>
      <c r="DB127" s="737"/>
      <c r="DC127" s="737"/>
      <c r="DD127" s="737"/>
      <c r="DE127" s="737"/>
      <c r="DF127" s="738"/>
      <c r="DG127" s="801" t="s">
        <v>446</v>
      </c>
      <c r="DH127" s="802"/>
      <c r="DI127" s="802"/>
      <c r="DJ127" s="802"/>
      <c r="DK127" s="802"/>
      <c r="DL127" s="802" t="s">
        <v>446</v>
      </c>
      <c r="DM127" s="802"/>
      <c r="DN127" s="802"/>
      <c r="DO127" s="802"/>
      <c r="DP127" s="802"/>
      <c r="DQ127" s="802" t="s">
        <v>462</v>
      </c>
      <c r="DR127" s="802"/>
      <c r="DS127" s="802"/>
      <c r="DT127" s="802"/>
      <c r="DU127" s="802"/>
      <c r="DV127" s="779" t="s">
        <v>488</v>
      </c>
      <c r="DW127" s="779"/>
      <c r="DX127" s="779"/>
      <c r="DY127" s="779"/>
      <c r="DZ127" s="780"/>
    </row>
    <row r="128" spans="1:130" s="216" customFormat="1" ht="26.25" customHeight="1" thickBot="1" x14ac:dyDescent="0.2">
      <c r="A128" s="781" t="s">
        <v>498</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499</v>
      </c>
      <c r="X128" s="783"/>
      <c r="Y128" s="783"/>
      <c r="Z128" s="784"/>
      <c r="AA128" s="785">
        <v>1145491</v>
      </c>
      <c r="AB128" s="786"/>
      <c r="AC128" s="786"/>
      <c r="AD128" s="786"/>
      <c r="AE128" s="787"/>
      <c r="AF128" s="788">
        <v>1022746</v>
      </c>
      <c r="AG128" s="786"/>
      <c r="AH128" s="786"/>
      <c r="AI128" s="786"/>
      <c r="AJ128" s="787"/>
      <c r="AK128" s="788">
        <v>1137888</v>
      </c>
      <c r="AL128" s="786"/>
      <c r="AM128" s="786"/>
      <c r="AN128" s="786"/>
      <c r="AO128" s="787"/>
      <c r="AP128" s="789"/>
      <c r="AQ128" s="790"/>
      <c r="AR128" s="790"/>
      <c r="AS128" s="790"/>
      <c r="AT128" s="791"/>
      <c r="AU128" s="218"/>
      <c r="AV128" s="218"/>
      <c r="AW128" s="218"/>
      <c r="AX128" s="792" t="s">
        <v>500</v>
      </c>
      <c r="AY128" s="793"/>
      <c r="AZ128" s="793"/>
      <c r="BA128" s="793"/>
      <c r="BB128" s="793"/>
      <c r="BC128" s="793"/>
      <c r="BD128" s="793"/>
      <c r="BE128" s="794"/>
      <c r="BF128" s="771" t="s">
        <v>462</v>
      </c>
      <c r="BG128" s="772"/>
      <c r="BH128" s="772"/>
      <c r="BI128" s="772"/>
      <c r="BJ128" s="772"/>
      <c r="BK128" s="772"/>
      <c r="BL128" s="795"/>
      <c r="BM128" s="771">
        <v>11.54</v>
      </c>
      <c r="BN128" s="772"/>
      <c r="BO128" s="772"/>
      <c r="BP128" s="772"/>
      <c r="BQ128" s="772"/>
      <c r="BR128" s="772"/>
      <c r="BS128" s="795"/>
      <c r="BT128" s="771">
        <v>20</v>
      </c>
      <c r="BU128" s="772"/>
      <c r="BV128" s="772"/>
      <c r="BW128" s="772"/>
      <c r="BX128" s="772"/>
      <c r="BY128" s="772"/>
      <c r="BZ128" s="773"/>
      <c r="CA128" s="241"/>
      <c r="CB128" s="241"/>
      <c r="CC128" s="241"/>
      <c r="CD128" s="241"/>
      <c r="CE128" s="241"/>
      <c r="CF128" s="241"/>
      <c r="CG128" s="218"/>
      <c r="CH128" s="218"/>
      <c r="CI128" s="218"/>
      <c r="CJ128" s="240"/>
      <c r="CK128" s="842"/>
      <c r="CL128" s="843"/>
      <c r="CM128" s="843"/>
      <c r="CN128" s="843"/>
      <c r="CO128" s="844"/>
      <c r="CP128" s="774" t="s">
        <v>501</v>
      </c>
      <c r="CQ128" s="715"/>
      <c r="CR128" s="715"/>
      <c r="CS128" s="715"/>
      <c r="CT128" s="715"/>
      <c r="CU128" s="715"/>
      <c r="CV128" s="715"/>
      <c r="CW128" s="715"/>
      <c r="CX128" s="715"/>
      <c r="CY128" s="715"/>
      <c r="CZ128" s="715"/>
      <c r="DA128" s="715"/>
      <c r="DB128" s="715"/>
      <c r="DC128" s="715"/>
      <c r="DD128" s="715"/>
      <c r="DE128" s="715"/>
      <c r="DF128" s="716"/>
      <c r="DG128" s="775" t="s">
        <v>466</v>
      </c>
      <c r="DH128" s="776"/>
      <c r="DI128" s="776"/>
      <c r="DJ128" s="776"/>
      <c r="DK128" s="776"/>
      <c r="DL128" s="776" t="s">
        <v>466</v>
      </c>
      <c r="DM128" s="776"/>
      <c r="DN128" s="776"/>
      <c r="DO128" s="776"/>
      <c r="DP128" s="776"/>
      <c r="DQ128" s="776" t="s">
        <v>466</v>
      </c>
      <c r="DR128" s="776"/>
      <c r="DS128" s="776"/>
      <c r="DT128" s="776"/>
      <c r="DU128" s="776"/>
      <c r="DV128" s="777" t="s">
        <v>462</v>
      </c>
      <c r="DW128" s="777"/>
      <c r="DX128" s="777"/>
      <c r="DY128" s="777"/>
      <c r="DZ128" s="778"/>
    </row>
    <row r="129" spans="1:131" s="216" customFormat="1" ht="26.25" customHeight="1" x14ac:dyDescent="0.15">
      <c r="A129" s="759" t="s">
        <v>107</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502</v>
      </c>
      <c r="X129" s="762"/>
      <c r="Y129" s="762"/>
      <c r="Z129" s="763"/>
      <c r="AA129" s="764">
        <v>32548312</v>
      </c>
      <c r="AB129" s="765"/>
      <c r="AC129" s="765"/>
      <c r="AD129" s="765"/>
      <c r="AE129" s="766"/>
      <c r="AF129" s="767">
        <v>34129636</v>
      </c>
      <c r="AG129" s="765"/>
      <c r="AH129" s="765"/>
      <c r="AI129" s="765"/>
      <c r="AJ129" s="766"/>
      <c r="AK129" s="767">
        <v>37119272</v>
      </c>
      <c r="AL129" s="765"/>
      <c r="AM129" s="765"/>
      <c r="AN129" s="765"/>
      <c r="AO129" s="766"/>
      <c r="AP129" s="768"/>
      <c r="AQ129" s="769"/>
      <c r="AR129" s="769"/>
      <c r="AS129" s="769"/>
      <c r="AT129" s="770"/>
      <c r="AU129" s="219"/>
      <c r="AV129" s="219"/>
      <c r="AW129" s="219"/>
      <c r="AX129" s="736" t="s">
        <v>503</v>
      </c>
      <c r="AY129" s="737"/>
      <c r="AZ129" s="737"/>
      <c r="BA129" s="737"/>
      <c r="BB129" s="737"/>
      <c r="BC129" s="737"/>
      <c r="BD129" s="737"/>
      <c r="BE129" s="738"/>
      <c r="BF129" s="755" t="s">
        <v>467</v>
      </c>
      <c r="BG129" s="756"/>
      <c r="BH129" s="756"/>
      <c r="BI129" s="756"/>
      <c r="BJ129" s="756"/>
      <c r="BK129" s="756"/>
      <c r="BL129" s="757"/>
      <c r="BM129" s="755">
        <v>16.54</v>
      </c>
      <c r="BN129" s="756"/>
      <c r="BO129" s="756"/>
      <c r="BP129" s="756"/>
      <c r="BQ129" s="756"/>
      <c r="BR129" s="756"/>
      <c r="BS129" s="757"/>
      <c r="BT129" s="755">
        <v>30</v>
      </c>
      <c r="BU129" s="756"/>
      <c r="BV129" s="756"/>
      <c r="BW129" s="756"/>
      <c r="BX129" s="756"/>
      <c r="BY129" s="756"/>
      <c r="BZ129" s="75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9" t="s">
        <v>504</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505</v>
      </c>
      <c r="X130" s="762"/>
      <c r="Y130" s="762"/>
      <c r="Z130" s="763"/>
      <c r="AA130" s="764">
        <v>2945639</v>
      </c>
      <c r="AB130" s="765"/>
      <c r="AC130" s="765"/>
      <c r="AD130" s="765"/>
      <c r="AE130" s="766"/>
      <c r="AF130" s="767">
        <v>3028606</v>
      </c>
      <c r="AG130" s="765"/>
      <c r="AH130" s="765"/>
      <c r="AI130" s="765"/>
      <c r="AJ130" s="766"/>
      <c r="AK130" s="767">
        <v>3039454</v>
      </c>
      <c r="AL130" s="765"/>
      <c r="AM130" s="765"/>
      <c r="AN130" s="765"/>
      <c r="AO130" s="766"/>
      <c r="AP130" s="768"/>
      <c r="AQ130" s="769"/>
      <c r="AR130" s="769"/>
      <c r="AS130" s="769"/>
      <c r="AT130" s="770"/>
      <c r="AU130" s="219"/>
      <c r="AV130" s="219"/>
      <c r="AW130" s="219"/>
      <c r="AX130" s="736" t="s">
        <v>506</v>
      </c>
      <c r="AY130" s="737"/>
      <c r="AZ130" s="737"/>
      <c r="BA130" s="737"/>
      <c r="BB130" s="737"/>
      <c r="BC130" s="737"/>
      <c r="BD130" s="737"/>
      <c r="BE130" s="738"/>
      <c r="BF130" s="739">
        <v>1.1000000000000001</v>
      </c>
      <c r="BG130" s="740"/>
      <c r="BH130" s="740"/>
      <c r="BI130" s="740"/>
      <c r="BJ130" s="740"/>
      <c r="BK130" s="740"/>
      <c r="BL130" s="741"/>
      <c r="BM130" s="739">
        <v>25</v>
      </c>
      <c r="BN130" s="740"/>
      <c r="BO130" s="740"/>
      <c r="BP130" s="740"/>
      <c r="BQ130" s="740"/>
      <c r="BR130" s="740"/>
      <c r="BS130" s="741"/>
      <c r="BT130" s="739">
        <v>35</v>
      </c>
      <c r="BU130" s="740"/>
      <c r="BV130" s="740"/>
      <c r="BW130" s="740"/>
      <c r="BX130" s="740"/>
      <c r="BY130" s="740"/>
      <c r="BZ130" s="7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507</v>
      </c>
      <c r="X131" s="746"/>
      <c r="Y131" s="746"/>
      <c r="Z131" s="747"/>
      <c r="AA131" s="748">
        <v>29602673</v>
      </c>
      <c r="AB131" s="749"/>
      <c r="AC131" s="749"/>
      <c r="AD131" s="749"/>
      <c r="AE131" s="750"/>
      <c r="AF131" s="751">
        <v>31101030</v>
      </c>
      <c r="AG131" s="749"/>
      <c r="AH131" s="749"/>
      <c r="AI131" s="749"/>
      <c r="AJ131" s="750"/>
      <c r="AK131" s="751">
        <v>34079818</v>
      </c>
      <c r="AL131" s="749"/>
      <c r="AM131" s="749"/>
      <c r="AN131" s="749"/>
      <c r="AO131" s="750"/>
      <c r="AP131" s="752"/>
      <c r="AQ131" s="753"/>
      <c r="AR131" s="753"/>
      <c r="AS131" s="753"/>
      <c r="AT131" s="754"/>
      <c r="AU131" s="219"/>
      <c r="AV131" s="219"/>
      <c r="AW131" s="219"/>
      <c r="AX131" s="714" t="s">
        <v>508</v>
      </c>
      <c r="AY131" s="715"/>
      <c r="AZ131" s="715"/>
      <c r="BA131" s="715"/>
      <c r="BB131" s="715"/>
      <c r="BC131" s="715"/>
      <c r="BD131" s="715"/>
      <c r="BE131" s="716"/>
      <c r="BF131" s="717">
        <v>45.1</v>
      </c>
      <c r="BG131" s="718"/>
      <c r="BH131" s="718"/>
      <c r="BI131" s="718"/>
      <c r="BJ131" s="718"/>
      <c r="BK131" s="718"/>
      <c r="BL131" s="719"/>
      <c r="BM131" s="717">
        <v>350</v>
      </c>
      <c r="BN131" s="718"/>
      <c r="BO131" s="718"/>
      <c r="BP131" s="718"/>
      <c r="BQ131" s="718"/>
      <c r="BR131" s="718"/>
      <c r="BS131" s="719"/>
      <c r="BT131" s="720"/>
      <c r="BU131" s="721"/>
      <c r="BV131" s="721"/>
      <c r="BW131" s="721"/>
      <c r="BX131" s="721"/>
      <c r="BY131" s="721"/>
      <c r="BZ131" s="72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3" t="s">
        <v>509</v>
      </c>
      <c r="B132" s="724"/>
      <c r="C132" s="724"/>
      <c r="D132" s="724"/>
      <c r="E132" s="724"/>
      <c r="F132" s="724"/>
      <c r="G132" s="724"/>
      <c r="H132" s="724"/>
      <c r="I132" s="724"/>
      <c r="J132" s="724"/>
      <c r="K132" s="724"/>
      <c r="L132" s="724"/>
      <c r="M132" s="724"/>
      <c r="N132" s="724"/>
      <c r="O132" s="724"/>
      <c r="P132" s="724"/>
      <c r="Q132" s="724"/>
      <c r="R132" s="724"/>
      <c r="S132" s="724"/>
      <c r="T132" s="724"/>
      <c r="U132" s="724"/>
      <c r="V132" s="727" t="s">
        <v>510</v>
      </c>
      <c r="W132" s="727"/>
      <c r="X132" s="727"/>
      <c r="Y132" s="727"/>
      <c r="Z132" s="728"/>
      <c r="AA132" s="729">
        <v>0.975942274</v>
      </c>
      <c r="AB132" s="730"/>
      <c r="AC132" s="730"/>
      <c r="AD132" s="730"/>
      <c r="AE132" s="731"/>
      <c r="AF132" s="732">
        <v>0.85913553300000001</v>
      </c>
      <c r="AG132" s="730"/>
      <c r="AH132" s="730"/>
      <c r="AI132" s="730"/>
      <c r="AJ132" s="731"/>
      <c r="AK132" s="732">
        <v>1.467956783</v>
      </c>
      <c r="AL132" s="730"/>
      <c r="AM132" s="730"/>
      <c r="AN132" s="730"/>
      <c r="AO132" s="731"/>
      <c r="AP132" s="733"/>
      <c r="AQ132" s="734"/>
      <c r="AR132" s="734"/>
      <c r="AS132" s="734"/>
      <c r="AT132" s="735"/>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5"/>
      <c r="B133" s="726"/>
      <c r="C133" s="726"/>
      <c r="D133" s="726"/>
      <c r="E133" s="726"/>
      <c r="F133" s="726"/>
      <c r="G133" s="726"/>
      <c r="H133" s="726"/>
      <c r="I133" s="726"/>
      <c r="J133" s="726"/>
      <c r="K133" s="726"/>
      <c r="L133" s="726"/>
      <c r="M133" s="726"/>
      <c r="N133" s="726"/>
      <c r="O133" s="726"/>
      <c r="P133" s="726"/>
      <c r="Q133" s="726"/>
      <c r="R133" s="726"/>
      <c r="S133" s="726"/>
      <c r="T133" s="726"/>
      <c r="U133" s="726"/>
      <c r="V133" s="706" t="s">
        <v>511</v>
      </c>
      <c r="W133" s="706"/>
      <c r="X133" s="706"/>
      <c r="Y133" s="706"/>
      <c r="Z133" s="707"/>
      <c r="AA133" s="708">
        <v>1.7</v>
      </c>
      <c r="AB133" s="709"/>
      <c r="AC133" s="709"/>
      <c r="AD133" s="709"/>
      <c r="AE133" s="710"/>
      <c r="AF133" s="708">
        <v>1</v>
      </c>
      <c r="AG133" s="709"/>
      <c r="AH133" s="709"/>
      <c r="AI133" s="709"/>
      <c r="AJ133" s="710"/>
      <c r="AK133" s="708">
        <v>1.1000000000000001</v>
      </c>
      <c r="AL133" s="709"/>
      <c r="AM133" s="709"/>
      <c r="AN133" s="709"/>
      <c r="AO133" s="710"/>
      <c r="AP133" s="711"/>
      <c r="AQ133" s="712"/>
      <c r="AR133" s="712"/>
      <c r="AS133" s="712"/>
      <c r="AT133" s="713"/>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njSA0KKsCJz8gm1z1NCNAJOfKakxXOqq1TUDFihEW04WPC1sULgSha2eNuHrRoByFShkth/QvdjfplUQ54KKww==" saltValue="GQQJ5BSsvK5JhDKtPFw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512</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w+FYxC6z3dbsu4e6GikhiYZxAHZr/C/1E/I04owbbwD1RIJ/JMWzD2VeD1dXSh/YxRMyH7ZZzcwNOqNv1/8Cw==" saltValue="iXe7c7MBWB2VCkMR4G0Fl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514</v>
      </c>
      <c r="AL6" s="252"/>
      <c r="AM6" s="252"/>
      <c r="AN6" s="252"/>
    </row>
    <row r="7" spans="1:46" ht="13.5" customHeight="1" x14ac:dyDescent="0.15">
      <c r="A7" s="251"/>
      <c r="AK7" s="254"/>
      <c r="AL7" s="255"/>
      <c r="AM7" s="255"/>
      <c r="AN7" s="256"/>
      <c r="AO7" s="1103" t="s">
        <v>515</v>
      </c>
      <c r="AP7" s="257"/>
      <c r="AQ7" s="258" t="s">
        <v>516</v>
      </c>
      <c r="AR7" s="259"/>
    </row>
    <row r="8" spans="1:46" x14ac:dyDescent="0.15">
      <c r="A8" s="251"/>
      <c r="AK8" s="260"/>
      <c r="AL8" s="261"/>
      <c r="AM8" s="261"/>
      <c r="AN8" s="262"/>
      <c r="AO8" s="1104"/>
      <c r="AP8" s="263" t="s">
        <v>517</v>
      </c>
      <c r="AQ8" s="264" t="s">
        <v>518</v>
      </c>
      <c r="AR8" s="265" t="s">
        <v>519</v>
      </c>
    </row>
    <row r="9" spans="1:46" x14ac:dyDescent="0.15">
      <c r="A9" s="251"/>
      <c r="AK9" s="1115" t="s">
        <v>520</v>
      </c>
      <c r="AL9" s="1116"/>
      <c r="AM9" s="1116"/>
      <c r="AN9" s="1117"/>
      <c r="AO9" s="266">
        <v>10057907</v>
      </c>
      <c r="AP9" s="266">
        <v>49180</v>
      </c>
      <c r="AQ9" s="267">
        <v>61144</v>
      </c>
      <c r="AR9" s="268">
        <v>-19.600000000000001</v>
      </c>
    </row>
    <row r="10" spans="1:46" ht="13.5" customHeight="1" x14ac:dyDescent="0.15">
      <c r="A10" s="251"/>
      <c r="AK10" s="1115" t="s">
        <v>521</v>
      </c>
      <c r="AL10" s="1116"/>
      <c r="AM10" s="1116"/>
      <c r="AN10" s="1117"/>
      <c r="AO10" s="269">
        <v>25573</v>
      </c>
      <c r="AP10" s="269">
        <v>125</v>
      </c>
      <c r="AQ10" s="270">
        <v>1318</v>
      </c>
      <c r="AR10" s="271">
        <v>-90.5</v>
      </c>
    </row>
    <row r="11" spans="1:46" ht="13.5" customHeight="1" x14ac:dyDescent="0.15">
      <c r="A11" s="251"/>
      <c r="AK11" s="1115" t="s">
        <v>522</v>
      </c>
      <c r="AL11" s="1116"/>
      <c r="AM11" s="1116"/>
      <c r="AN11" s="1117"/>
      <c r="AO11" s="269">
        <v>29689</v>
      </c>
      <c r="AP11" s="269">
        <v>145</v>
      </c>
      <c r="AQ11" s="270">
        <v>986</v>
      </c>
      <c r="AR11" s="271">
        <v>-85.3</v>
      </c>
    </row>
    <row r="12" spans="1:46" ht="13.5" customHeight="1" x14ac:dyDescent="0.15">
      <c r="A12" s="251"/>
      <c r="AK12" s="1115" t="s">
        <v>523</v>
      </c>
      <c r="AL12" s="1116"/>
      <c r="AM12" s="1116"/>
      <c r="AN12" s="1117"/>
      <c r="AO12" s="269" t="s">
        <v>524</v>
      </c>
      <c r="AP12" s="269" t="s">
        <v>524</v>
      </c>
      <c r="AQ12" s="270">
        <v>36</v>
      </c>
      <c r="AR12" s="271" t="s">
        <v>524</v>
      </c>
    </row>
    <row r="13" spans="1:46" ht="13.5" customHeight="1" x14ac:dyDescent="0.15">
      <c r="A13" s="251"/>
      <c r="AK13" s="1115" t="s">
        <v>525</v>
      </c>
      <c r="AL13" s="1116"/>
      <c r="AM13" s="1116"/>
      <c r="AN13" s="1117"/>
      <c r="AO13" s="269">
        <v>477072</v>
      </c>
      <c r="AP13" s="269">
        <v>2333</v>
      </c>
      <c r="AQ13" s="270">
        <v>2152</v>
      </c>
      <c r="AR13" s="271">
        <v>8.4</v>
      </c>
    </row>
    <row r="14" spans="1:46" ht="13.5" customHeight="1" x14ac:dyDescent="0.15">
      <c r="A14" s="251"/>
      <c r="AK14" s="1115" t="s">
        <v>526</v>
      </c>
      <c r="AL14" s="1116"/>
      <c r="AM14" s="1116"/>
      <c r="AN14" s="1117"/>
      <c r="AO14" s="269">
        <v>247953</v>
      </c>
      <c r="AP14" s="269">
        <v>1212</v>
      </c>
      <c r="AQ14" s="270">
        <v>1296</v>
      </c>
      <c r="AR14" s="271">
        <v>-6.5</v>
      </c>
    </row>
    <row r="15" spans="1:46" ht="13.5" customHeight="1" x14ac:dyDescent="0.15">
      <c r="A15" s="251"/>
      <c r="AK15" s="1118" t="s">
        <v>527</v>
      </c>
      <c r="AL15" s="1119"/>
      <c r="AM15" s="1119"/>
      <c r="AN15" s="1120"/>
      <c r="AO15" s="269">
        <v>-430212</v>
      </c>
      <c r="AP15" s="269">
        <v>-2104</v>
      </c>
      <c r="AQ15" s="270">
        <v>-3683</v>
      </c>
      <c r="AR15" s="271">
        <v>-42.9</v>
      </c>
    </row>
    <row r="16" spans="1:46" x14ac:dyDescent="0.15">
      <c r="A16" s="251"/>
      <c r="AK16" s="1118" t="s">
        <v>185</v>
      </c>
      <c r="AL16" s="1119"/>
      <c r="AM16" s="1119"/>
      <c r="AN16" s="1120"/>
      <c r="AO16" s="269">
        <v>10407982</v>
      </c>
      <c r="AP16" s="269">
        <v>50892</v>
      </c>
      <c r="AQ16" s="270">
        <v>63248</v>
      </c>
      <c r="AR16" s="271">
        <v>-19.5</v>
      </c>
    </row>
    <row r="17" spans="1:46" x14ac:dyDescent="0.15">
      <c r="A17" s="251"/>
    </row>
    <row r="18" spans="1:46" x14ac:dyDescent="0.15">
      <c r="A18" s="251"/>
      <c r="AQ18" s="272"/>
      <c r="AR18" s="272"/>
    </row>
    <row r="19" spans="1:46" x14ac:dyDescent="0.15">
      <c r="A19" s="251"/>
      <c r="AK19" s="247" t="s">
        <v>528</v>
      </c>
    </row>
    <row r="20" spans="1:46" x14ac:dyDescent="0.15">
      <c r="A20" s="251"/>
      <c r="AK20" s="273"/>
      <c r="AL20" s="274"/>
      <c r="AM20" s="274"/>
      <c r="AN20" s="275"/>
      <c r="AO20" s="276" t="s">
        <v>529</v>
      </c>
      <c r="AP20" s="277" t="s">
        <v>530</v>
      </c>
      <c r="AQ20" s="278" t="s">
        <v>531</v>
      </c>
      <c r="AR20" s="279"/>
    </row>
    <row r="21" spans="1:46" s="252" customFormat="1" x14ac:dyDescent="0.15">
      <c r="A21" s="280"/>
      <c r="AK21" s="1121" t="s">
        <v>532</v>
      </c>
      <c r="AL21" s="1122"/>
      <c r="AM21" s="1122"/>
      <c r="AN21" s="1123"/>
      <c r="AO21" s="281">
        <v>5.03</v>
      </c>
      <c r="AP21" s="282">
        <v>6.03</v>
      </c>
      <c r="AQ21" s="283">
        <v>-1</v>
      </c>
      <c r="AS21" s="284"/>
      <c r="AT21" s="280"/>
    </row>
    <row r="22" spans="1:46" s="252" customFormat="1" x14ac:dyDescent="0.15">
      <c r="A22" s="280"/>
      <c r="AK22" s="1121" t="s">
        <v>533</v>
      </c>
      <c r="AL22" s="1122"/>
      <c r="AM22" s="1122"/>
      <c r="AN22" s="1123"/>
      <c r="AO22" s="285">
        <v>103</v>
      </c>
      <c r="AP22" s="286">
        <v>99.9</v>
      </c>
      <c r="AQ22" s="287">
        <v>3.1</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4" t="s">
        <v>534</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row>
    <row r="27" spans="1:46" x14ac:dyDescent="0.15">
      <c r="A27" s="292"/>
      <c r="AS27" s="247"/>
      <c r="AT27" s="247"/>
    </row>
    <row r="28" spans="1:46" ht="17.25" x14ac:dyDescent="0.15">
      <c r="A28" s="248" t="s">
        <v>535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536</v>
      </c>
      <c r="AL29" s="252"/>
      <c r="AM29" s="252"/>
      <c r="AN29" s="252"/>
      <c r="AS29" s="294"/>
    </row>
    <row r="30" spans="1:46" ht="13.5" customHeight="1" x14ac:dyDescent="0.15">
      <c r="A30" s="251"/>
      <c r="AK30" s="254"/>
      <c r="AL30" s="255"/>
      <c r="AM30" s="255"/>
      <c r="AN30" s="256"/>
      <c r="AO30" s="1103" t="s">
        <v>515</v>
      </c>
      <c r="AP30" s="257"/>
      <c r="AQ30" s="258" t="s">
        <v>516</v>
      </c>
      <c r="AR30" s="259"/>
    </row>
    <row r="31" spans="1:46" x14ac:dyDescent="0.15">
      <c r="A31" s="251"/>
      <c r="AK31" s="260"/>
      <c r="AL31" s="261"/>
      <c r="AM31" s="261"/>
      <c r="AN31" s="262"/>
      <c r="AO31" s="1104"/>
      <c r="AP31" s="263" t="s">
        <v>517</v>
      </c>
      <c r="AQ31" s="264" t="s">
        <v>518</v>
      </c>
      <c r="AR31" s="265" t="s">
        <v>519</v>
      </c>
    </row>
    <row r="32" spans="1:46" ht="27" customHeight="1" x14ac:dyDescent="0.15">
      <c r="A32" s="251"/>
      <c r="AK32" s="1105" t="s">
        <v>537</v>
      </c>
      <c r="AL32" s="1106"/>
      <c r="AM32" s="1106"/>
      <c r="AN32" s="1107"/>
      <c r="AO32" s="295">
        <v>3917379</v>
      </c>
      <c r="AP32" s="295">
        <v>19155</v>
      </c>
      <c r="AQ32" s="296">
        <v>26067</v>
      </c>
      <c r="AR32" s="297">
        <v>-26.5</v>
      </c>
    </row>
    <row r="33" spans="1:46" ht="13.5" customHeight="1" x14ac:dyDescent="0.15">
      <c r="A33" s="251"/>
      <c r="AK33" s="1105" t="s">
        <v>538</v>
      </c>
      <c r="AL33" s="1106"/>
      <c r="AM33" s="1106"/>
      <c r="AN33" s="1107"/>
      <c r="AO33" s="295" t="s">
        <v>524</v>
      </c>
      <c r="AP33" s="295" t="s">
        <v>524</v>
      </c>
      <c r="AQ33" s="296">
        <v>0</v>
      </c>
      <c r="AR33" s="297" t="s">
        <v>524</v>
      </c>
    </row>
    <row r="34" spans="1:46" ht="27" customHeight="1" x14ac:dyDescent="0.15">
      <c r="A34" s="251"/>
      <c r="AK34" s="1105" t="s">
        <v>539</v>
      </c>
      <c r="AL34" s="1106"/>
      <c r="AM34" s="1106"/>
      <c r="AN34" s="1107"/>
      <c r="AO34" s="295">
        <v>15000</v>
      </c>
      <c r="AP34" s="295">
        <v>73</v>
      </c>
      <c r="AQ34" s="296">
        <v>31</v>
      </c>
      <c r="AR34" s="297">
        <v>135.5</v>
      </c>
    </row>
    <row r="35" spans="1:46" ht="27" customHeight="1" x14ac:dyDescent="0.15">
      <c r="A35" s="251"/>
      <c r="AK35" s="1105" t="s">
        <v>540</v>
      </c>
      <c r="AL35" s="1106"/>
      <c r="AM35" s="1106"/>
      <c r="AN35" s="1107"/>
      <c r="AO35" s="295">
        <v>549506</v>
      </c>
      <c r="AP35" s="295">
        <v>2687</v>
      </c>
      <c r="AQ35" s="296">
        <v>5447</v>
      </c>
      <c r="AR35" s="297">
        <v>-50.7</v>
      </c>
    </row>
    <row r="36" spans="1:46" ht="27" customHeight="1" x14ac:dyDescent="0.15">
      <c r="A36" s="251"/>
      <c r="AK36" s="1105" t="s">
        <v>541</v>
      </c>
      <c r="AL36" s="1106"/>
      <c r="AM36" s="1106"/>
      <c r="AN36" s="1107"/>
      <c r="AO36" s="295">
        <v>19465</v>
      </c>
      <c r="AP36" s="295">
        <v>95</v>
      </c>
      <c r="AQ36" s="296">
        <v>447</v>
      </c>
      <c r="AR36" s="297">
        <v>-78.7</v>
      </c>
    </row>
    <row r="37" spans="1:46" ht="13.5" customHeight="1" x14ac:dyDescent="0.15">
      <c r="A37" s="251"/>
      <c r="AK37" s="1105" t="s">
        <v>542</v>
      </c>
      <c r="AL37" s="1106"/>
      <c r="AM37" s="1106"/>
      <c r="AN37" s="1107"/>
      <c r="AO37" s="295">
        <v>176269</v>
      </c>
      <c r="AP37" s="295">
        <v>862</v>
      </c>
      <c r="AQ37" s="296">
        <v>1408</v>
      </c>
      <c r="AR37" s="297">
        <v>-38.799999999999997</v>
      </c>
    </row>
    <row r="38" spans="1:46" ht="27" customHeight="1" x14ac:dyDescent="0.15">
      <c r="A38" s="251"/>
      <c r="AK38" s="1108" t="s">
        <v>543</v>
      </c>
      <c r="AL38" s="1109"/>
      <c r="AM38" s="1109"/>
      <c r="AN38" s="1110"/>
      <c r="AO38" s="298" t="s">
        <v>524</v>
      </c>
      <c r="AP38" s="298" t="s">
        <v>524</v>
      </c>
      <c r="AQ38" s="299">
        <v>0</v>
      </c>
      <c r="AR38" s="287" t="s">
        <v>524</v>
      </c>
      <c r="AS38" s="294"/>
    </row>
    <row r="39" spans="1:46" x14ac:dyDescent="0.15">
      <c r="A39" s="251"/>
      <c r="AK39" s="1108" t="s">
        <v>544</v>
      </c>
      <c r="AL39" s="1109"/>
      <c r="AM39" s="1109"/>
      <c r="AN39" s="1110"/>
      <c r="AO39" s="295">
        <v>-1137888</v>
      </c>
      <c r="AP39" s="295">
        <v>-5564</v>
      </c>
      <c r="AQ39" s="296">
        <v>-7310</v>
      </c>
      <c r="AR39" s="297">
        <v>-23.9</v>
      </c>
      <c r="AS39" s="294"/>
    </row>
    <row r="40" spans="1:46" ht="27" customHeight="1" x14ac:dyDescent="0.15">
      <c r="A40" s="251"/>
      <c r="AK40" s="1105" t="s">
        <v>545</v>
      </c>
      <c r="AL40" s="1106"/>
      <c r="AM40" s="1106"/>
      <c r="AN40" s="1107"/>
      <c r="AO40" s="295">
        <v>-3039454</v>
      </c>
      <c r="AP40" s="295">
        <v>-14862</v>
      </c>
      <c r="AQ40" s="296">
        <v>-19218</v>
      </c>
      <c r="AR40" s="297">
        <v>-22.7</v>
      </c>
      <c r="AS40" s="294"/>
    </row>
    <row r="41" spans="1:46" x14ac:dyDescent="0.15">
      <c r="A41" s="251"/>
      <c r="AK41" s="1111" t="s">
        <v>297</v>
      </c>
      <c r="AL41" s="1112"/>
      <c r="AM41" s="1112"/>
      <c r="AN41" s="1113"/>
      <c r="AO41" s="295">
        <v>500277</v>
      </c>
      <c r="AP41" s="295">
        <v>2446</v>
      </c>
      <c r="AQ41" s="296">
        <v>6873</v>
      </c>
      <c r="AR41" s="297">
        <v>-64.400000000000006</v>
      </c>
      <c r="AS41" s="294"/>
    </row>
    <row r="42" spans="1:46" x14ac:dyDescent="0.15">
      <c r="A42" s="251"/>
      <c r="AK42" s="300" t="s">
        <v>546</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547</v>
      </c>
    </row>
    <row r="48" spans="1:46" x14ac:dyDescent="0.15">
      <c r="A48" s="251"/>
      <c r="AK48" s="305" t="s">
        <v>548</v>
      </c>
      <c r="AL48" s="305"/>
      <c r="AM48" s="305"/>
      <c r="AN48" s="305"/>
      <c r="AO48" s="305"/>
      <c r="AP48" s="305"/>
      <c r="AQ48" s="306"/>
      <c r="AR48" s="305"/>
    </row>
    <row r="49" spans="1:44" ht="13.5" customHeight="1" x14ac:dyDescent="0.15">
      <c r="A49" s="251"/>
      <c r="AK49" s="307"/>
      <c r="AL49" s="308"/>
      <c r="AM49" s="1098" t="s">
        <v>515</v>
      </c>
      <c r="AN49" s="1100" t="s">
        <v>549</v>
      </c>
      <c r="AO49" s="1101"/>
      <c r="AP49" s="1101"/>
      <c r="AQ49" s="1101"/>
      <c r="AR49" s="1102"/>
    </row>
    <row r="50" spans="1:44" x14ac:dyDescent="0.15">
      <c r="A50" s="251"/>
      <c r="AK50" s="309"/>
      <c r="AL50" s="310"/>
      <c r="AM50" s="1099"/>
      <c r="AN50" s="311" t="s">
        <v>550</v>
      </c>
      <c r="AO50" s="312" t="s">
        <v>551</v>
      </c>
      <c r="AP50" s="313" t="s">
        <v>552</v>
      </c>
      <c r="AQ50" s="314" t="s">
        <v>553</v>
      </c>
      <c r="AR50" s="315" t="s">
        <v>554</v>
      </c>
    </row>
    <row r="51" spans="1:44" x14ac:dyDescent="0.15">
      <c r="A51" s="251"/>
      <c r="AK51" s="307" t="s">
        <v>555</v>
      </c>
      <c r="AL51" s="308"/>
      <c r="AM51" s="316">
        <v>7073315</v>
      </c>
      <c r="AN51" s="317">
        <v>38139</v>
      </c>
      <c r="AO51" s="318">
        <v>-33.5</v>
      </c>
      <c r="AP51" s="319">
        <v>41080</v>
      </c>
      <c r="AQ51" s="320">
        <v>3</v>
      </c>
      <c r="AR51" s="321">
        <v>-36.5</v>
      </c>
    </row>
    <row r="52" spans="1:44" x14ac:dyDescent="0.15">
      <c r="A52" s="251"/>
      <c r="AK52" s="322"/>
      <c r="AL52" s="323" t="s">
        <v>556</v>
      </c>
      <c r="AM52" s="324">
        <v>2977682</v>
      </c>
      <c r="AN52" s="325">
        <v>16056</v>
      </c>
      <c r="AO52" s="326">
        <v>-13.7</v>
      </c>
      <c r="AP52" s="327">
        <v>27265</v>
      </c>
      <c r="AQ52" s="328">
        <v>4.2</v>
      </c>
      <c r="AR52" s="329">
        <v>-17.899999999999999</v>
      </c>
    </row>
    <row r="53" spans="1:44" x14ac:dyDescent="0.15">
      <c r="A53" s="251"/>
      <c r="AK53" s="307" t="s">
        <v>557</v>
      </c>
      <c r="AL53" s="308"/>
      <c r="AM53" s="316">
        <v>7105727</v>
      </c>
      <c r="AN53" s="317">
        <v>37294</v>
      </c>
      <c r="AO53" s="318">
        <v>-2.2000000000000002</v>
      </c>
      <c r="AP53" s="319">
        <v>33173</v>
      </c>
      <c r="AQ53" s="320">
        <v>-19.2</v>
      </c>
      <c r="AR53" s="321">
        <v>17</v>
      </c>
    </row>
    <row r="54" spans="1:44" x14ac:dyDescent="0.15">
      <c r="A54" s="251"/>
      <c r="AK54" s="322"/>
      <c r="AL54" s="323" t="s">
        <v>556</v>
      </c>
      <c r="AM54" s="324">
        <v>3123432</v>
      </c>
      <c r="AN54" s="325">
        <v>16393</v>
      </c>
      <c r="AO54" s="326">
        <v>2.1</v>
      </c>
      <c r="AP54" s="327">
        <v>20353</v>
      </c>
      <c r="AQ54" s="328">
        <v>-25.4</v>
      </c>
      <c r="AR54" s="329">
        <v>27.5</v>
      </c>
    </row>
    <row r="55" spans="1:44" x14ac:dyDescent="0.15">
      <c r="A55" s="251"/>
      <c r="AK55" s="307" t="s">
        <v>558</v>
      </c>
      <c r="AL55" s="308"/>
      <c r="AM55" s="316">
        <v>8082446</v>
      </c>
      <c r="AN55" s="317">
        <v>41348</v>
      </c>
      <c r="AO55" s="318">
        <v>10.9</v>
      </c>
      <c r="AP55" s="319">
        <v>37644</v>
      </c>
      <c r="AQ55" s="320">
        <v>13.5</v>
      </c>
      <c r="AR55" s="321">
        <v>-2.6</v>
      </c>
    </row>
    <row r="56" spans="1:44" x14ac:dyDescent="0.15">
      <c r="A56" s="251"/>
      <c r="AK56" s="322"/>
      <c r="AL56" s="323" t="s">
        <v>556</v>
      </c>
      <c r="AM56" s="324">
        <v>4279047</v>
      </c>
      <c r="AN56" s="325">
        <v>21890</v>
      </c>
      <c r="AO56" s="326">
        <v>33.5</v>
      </c>
      <c r="AP56" s="327">
        <v>24939</v>
      </c>
      <c r="AQ56" s="328">
        <v>22.5</v>
      </c>
      <c r="AR56" s="329">
        <v>11</v>
      </c>
    </row>
    <row r="57" spans="1:44" x14ac:dyDescent="0.15">
      <c r="A57" s="251"/>
      <c r="AK57" s="307" t="s">
        <v>559</v>
      </c>
      <c r="AL57" s="308"/>
      <c r="AM57" s="316">
        <v>11046888</v>
      </c>
      <c r="AN57" s="317">
        <v>55149</v>
      </c>
      <c r="AO57" s="318">
        <v>33.4</v>
      </c>
      <c r="AP57" s="319">
        <v>39221</v>
      </c>
      <c r="AQ57" s="320">
        <v>4.2</v>
      </c>
      <c r="AR57" s="321">
        <v>29.2</v>
      </c>
    </row>
    <row r="58" spans="1:44" x14ac:dyDescent="0.15">
      <c r="A58" s="251"/>
      <c r="AK58" s="322"/>
      <c r="AL58" s="323" t="s">
        <v>556</v>
      </c>
      <c r="AM58" s="324">
        <v>4540773</v>
      </c>
      <c r="AN58" s="325">
        <v>22669</v>
      </c>
      <c r="AO58" s="326">
        <v>3.6</v>
      </c>
      <c r="AP58" s="327">
        <v>24821</v>
      </c>
      <c r="AQ58" s="328">
        <v>-0.5</v>
      </c>
      <c r="AR58" s="329">
        <v>4.0999999999999996</v>
      </c>
    </row>
    <row r="59" spans="1:44" x14ac:dyDescent="0.15">
      <c r="A59" s="251"/>
      <c r="AK59" s="307" t="s">
        <v>560</v>
      </c>
      <c r="AL59" s="308"/>
      <c r="AM59" s="316">
        <v>13919668</v>
      </c>
      <c r="AN59" s="317">
        <v>68063</v>
      </c>
      <c r="AO59" s="318">
        <v>23.4</v>
      </c>
      <c r="AP59" s="319">
        <v>38566</v>
      </c>
      <c r="AQ59" s="320">
        <v>-1.7</v>
      </c>
      <c r="AR59" s="321">
        <v>25.1</v>
      </c>
    </row>
    <row r="60" spans="1:44" x14ac:dyDescent="0.15">
      <c r="A60" s="251"/>
      <c r="AK60" s="322"/>
      <c r="AL60" s="323" t="s">
        <v>556</v>
      </c>
      <c r="AM60" s="324">
        <v>7402896</v>
      </c>
      <c r="AN60" s="325">
        <v>36198</v>
      </c>
      <c r="AO60" s="326">
        <v>59.7</v>
      </c>
      <c r="AP60" s="327">
        <v>24059</v>
      </c>
      <c r="AQ60" s="328">
        <v>-3.1</v>
      </c>
      <c r="AR60" s="329">
        <v>62.8</v>
      </c>
    </row>
    <row r="61" spans="1:44" x14ac:dyDescent="0.15">
      <c r="A61" s="251"/>
      <c r="AK61" s="307" t="s">
        <v>561</v>
      </c>
      <c r="AL61" s="330"/>
      <c r="AM61" s="316">
        <v>9445609</v>
      </c>
      <c r="AN61" s="317">
        <v>47999</v>
      </c>
      <c r="AO61" s="318">
        <v>6.4</v>
      </c>
      <c r="AP61" s="319">
        <v>37937</v>
      </c>
      <c r="AQ61" s="331">
        <v>0</v>
      </c>
      <c r="AR61" s="321">
        <v>6.4</v>
      </c>
    </row>
    <row r="62" spans="1:44" x14ac:dyDescent="0.15">
      <c r="A62" s="251"/>
      <c r="AK62" s="322"/>
      <c r="AL62" s="323" t="s">
        <v>556</v>
      </c>
      <c r="AM62" s="324">
        <v>4464766</v>
      </c>
      <c r="AN62" s="325">
        <v>22641</v>
      </c>
      <c r="AO62" s="326">
        <v>17</v>
      </c>
      <c r="AP62" s="327">
        <v>24287</v>
      </c>
      <c r="AQ62" s="328">
        <v>-0.5</v>
      </c>
      <c r="AR62" s="329">
        <v>17.5</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IgqVxK0XYJVGNz+Ip8rMPjh3N2wIj2MX2bXEhM0Js3Xb3TIQjr1o+lMw20gM8kEVHbuGzImHgGmkSKBF+e0tXg==" saltValue="WKkKJk4Yf7ssYLIIvLFS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563</v>
      </c>
    </row>
    <row r="121" spans="125:125" ht="13.5" hidden="1" customHeight="1" x14ac:dyDescent="0.15">
      <c r="DU121" s="245"/>
    </row>
  </sheetData>
  <sheetProtection algorithmName="SHA-512" hashValue="S9c4niKksJU3XN3f99Q1Ua58aGrENRy7CwwX69cevYnDQRV6syc1ieGDZGQug03kK2XHmxtQSY/vuPfM6Ls1KA==" saltValue="ivHN/xMPWWngg6aB1xXxu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564</v>
      </c>
    </row>
  </sheetData>
  <sheetProtection algorithmName="SHA-512" hashValue="PsIbP9Qva9TQd1gVgBayqG6xdWsXXIswY2iAvOpDWJf0wmFJbwcX2aQ9lrowrkF8rUkZozAJgUT5Q6BhM34oCQ==" saltValue="vCDiJEXbCYq3hiXlCGFV9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4" t="s">
        <v>3</v>
      </c>
      <c r="D47" s="1124"/>
      <c r="E47" s="1125"/>
      <c r="F47" s="11">
        <v>14.72</v>
      </c>
      <c r="G47" s="12">
        <v>14.29</v>
      </c>
      <c r="H47" s="12">
        <v>13.93</v>
      </c>
      <c r="I47" s="12">
        <v>13.28</v>
      </c>
      <c r="J47" s="13">
        <v>12.21</v>
      </c>
    </row>
    <row r="48" spans="2:10" ht="57.75" customHeight="1" x14ac:dyDescent="0.15">
      <c r="B48" s="14"/>
      <c r="C48" s="1126" t="s">
        <v>4</v>
      </c>
      <c r="D48" s="1126"/>
      <c r="E48" s="1127"/>
      <c r="F48" s="15">
        <v>6.96</v>
      </c>
      <c r="G48" s="16">
        <v>4.67</v>
      </c>
      <c r="H48" s="16">
        <v>6.48</v>
      </c>
      <c r="I48" s="16">
        <v>6.32</v>
      </c>
      <c r="J48" s="17">
        <v>8.4700000000000006</v>
      </c>
    </row>
    <row r="49" spans="2:10" ht="57.75" customHeight="1" thickBot="1" x14ac:dyDescent="0.2">
      <c r="B49" s="18"/>
      <c r="C49" s="1128" t="s">
        <v>5</v>
      </c>
      <c r="D49" s="1128"/>
      <c r="E49" s="1129"/>
      <c r="F49" s="19">
        <v>2.2799999999999998</v>
      </c>
      <c r="G49" s="20" t="s">
        <v>570</v>
      </c>
      <c r="H49" s="20">
        <v>2.11</v>
      </c>
      <c r="I49" s="20">
        <v>0.15</v>
      </c>
      <c r="J49" s="21">
        <v>2.66</v>
      </c>
    </row>
    <row r="50" spans="2:10" x14ac:dyDescent="0.15"/>
  </sheetData>
  <sheetProtection algorithmName="SHA-512" hashValue="DFGUwSDxrExZP0irEnOw5wMwfWaNHIur5+9qXPQxeAe9boz52fTCMwb9E+3euhp01qn0/9tFnibYzp/rvddy0w==" saltValue="j6Ce9rPG9pf/fy/Q0Q9Dl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2023-03-17T04:26:58Z</cp:lastPrinted>
  <dcterms:created xsi:type="dcterms:W3CDTF">2023-02-20T04:36:59Z</dcterms:created>
  <dcterms:modified xsi:type="dcterms:W3CDTF">2023-03-26T23:19:57Z</dcterms:modified>
  <cp:category/>
</cp:coreProperties>
</file>