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Srfile\流山市役所\02総務部\人材育成課\令和3年度\給与係\2 給与共通\給与公表\ホームページ原稿\R7　ホームページ\"/>
    </mc:Choice>
  </mc:AlternateContent>
  <xr:revisionPtr revIDLastSave="0" documentId="13_ncr:1_{B6606566-B8F6-4F42-8F8E-817DA39D9176}" xr6:coauthVersionLast="47" xr6:coauthVersionMax="47" xr10:uidLastSave="{00000000-0000-0000-0000-000000000000}"/>
  <bookViews>
    <workbookView xWindow="-120" yWindow="-120" windowWidth="20730" windowHeight="11310" tabRatio="779" xr2:uid="{00000000-000D-0000-FFFF-FFFF00000000}"/>
  </bookViews>
  <sheets>
    <sheet name="流山市の給与・定員管理について" sheetId="1" r:id="rId1"/>
    <sheet name="１（１）" sheetId="2" r:id="rId2"/>
    <sheet name="１（２）" sheetId="3" r:id="rId3"/>
    <sheet name="１（３）" sheetId="4" r:id="rId4"/>
    <sheet name="１（４）" sheetId="40" r:id="rId5"/>
    <sheet name="２（１）①" sheetId="5" r:id="rId6"/>
    <sheet name="２（１）②" sheetId="6" r:id="rId7"/>
    <sheet name="２（１）② -2" sheetId="7" r:id="rId8"/>
    <sheet name="２（１）③" sheetId="8" r:id="rId9"/>
    <sheet name="２（２）" sheetId="9" r:id="rId10"/>
    <sheet name="２（３）" sheetId="10" r:id="rId11"/>
    <sheet name="３（１）" sheetId="11" r:id="rId12"/>
    <sheet name="３（２）" sheetId="12" r:id="rId13"/>
    <sheet name="３（３）" sheetId="13" r:id="rId14"/>
    <sheet name="４（１）-1" sheetId="14" r:id="rId15"/>
    <sheet name="４（１）-2" sheetId="15" r:id="rId16"/>
    <sheet name="４（２）" sheetId="16" r:id="rId17"/>
    <sheet name="４（３）" sheetId="17" r:id="rId18"/>
    <sheet name="４（４）" sheetId="18" r:id="rId19"/>
    <sheet name="４（４）-2" sheetId="19" r:id="rId20"/>
    <sheet name="４（５）" sheetId="20" r:id="rId21"/>
    <sheet name="４（６）" sheetId="21" r:id="rId22"/>
    <sheet name="５" sheetId="22" r:id="rId23"/>
    <sheet name="６（１）" sheetId="26" r:id="rId24"/>
    <sheet name="６（２）（３）" sheetId="41" r:id="rId25"/>
    <sheet name="７（１）①-1" sheetId="30" r:id="rId26"/>
    <sheet name="７（１） ③イ" sheetId="34" r:id="rId27"/>
    <sheet name="７（１）③ウ" sheetId="35" r:id="rId28"/>
    <sheet name="７（１）③エ-1" sheetId="36" r:id="rId29"/>
    <sheet name="７（１）③エ-2" sheetId="37" r:id="rId30"/>
    <sheet name="７（１）③オ" sheetId="39" r:id="rId31"/>
    <sheet name="７（１）③カ" sheetId="38"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7" l="1"/>
  <c r="E6" i="7"/>
  <c r="K6" i="6"/>
  <c r="K5" i="6"/>
  <c r="C40" i="41" l="1"/>
  <c r="D40" i="41"/>
  <c r="E40" i="41"/>
  <c r="F40" i="41"/>
  <c r="B40" i="41"/>
  <c r="C38" i="41"/>
  <c r="D38" i="41"/>
  <c r="E38" i="41"/>
  <c r="F38" i="41"/>
  <c r="G38" i="41"/>
  <c r="G40" i="41" s="1"/>
  <c r="B38" i="41"/>
  <c r="D36" i="11" l="1"/>
  <c r="D37" i="11"/>
  <c r="D38" i="11"/>
  <c r="D39" i="11"/>
  <c r="D40" i="11"/>
  <c r="D41" i="11"/>
  <c r="D42" i="11"/>
  <c r="D35" i="11"/>
  <c r="D5" i="11" l="1"/>
  <c r="D6" i="11"/>
  <c r="D7" i="11"/>
  <c r="D8" i="11"/>
  <c r="D9" i="11"/>
  <c r="D10" i="11"/>
  <c r="D11" i="11"/>
  <c r="D4" i="11"/>
  <c r="N28" i="41" l="1"/>
  <c r="M29" i="41" s="1"/>
  <c r="F29" i="41" l="1"/>
  <c r="G29" i="41"/>
  <c r="H29" i="41"/>
  <c r="I29" i="41"/>
  <c r="B29" i="41"/>
  <c r="J29" i="41"/>
  <c r="C29" i="41"/>
  <c r="K29" i="41"/>
  <c r="D29" i="41"/>
  <c r="L29" i="41"/>
  <c r="E29" i="41"/>
  <c r="F8" i="2"/>
  <c r="G12" i="30" l="1"/>
  <c r="H12" i="30" s="1"/>
  <c r="G11" i="30"/>
  <c r="H11" i="30" s="1"/>
  <c r="F7" i="30"/>
  <c r="F6" i="30"/>
  <c r="F5" i="2" l="1"/>
  <c r="C29" i="11" l="1"/>
  <c r="D22" i="11" l="1"/>
  <c r="D23" i="11"/>
  <c r="D25" i="11"/>
  <c r="D26" i="11"/>
  <c r="D27" i="11"/>
  <c r="D28" i="11"/>
  <c r="D21" i="11"/>
  <c r="D24" i="11"/>
  <c r="F6" i="2"/>
  <c r="F7" i="2"/>
  <c r="F9" i="2"/>
  <c r="F4" i="2" l="1"/>
  <c r="H36" i="41" l="1"/>
  <c r="I36" i="41" s="1"/>
  <c r="H37" i="41"/>
  <c r="I37" i="41" s="1"/>
  <c r="H38" i="41"/>
  <c r="I38" i="41" s="1"/>
  <c r="H39" i="41"/>
  <c r="I39" i="41" s="1"/>
  <c r="H40" i="41"/>
  <c r="I40" i="41" s="1"/>
  <c r="H35" i="41"/>
  <c r="I35" i="41" s="1"/>
  <c r="C43" i="11" l="1"/>
  <c r="D47" i="11" s="1"/>
  <c r="C48" i="11"/>
  <c r="D53" i="11" l="1"/>
  <c r="D52" i="11"/>
  <c r="C47" i="11"/>
  <c r="D49" i="11"/>
  <c r="D48" i="11"/>
  <c r="D51" i="11"/>
  <c r="D54" i="11"/>
  <c r="D50" i="11"/>
  <c r="C51" i="11"/>
  <c r="C54" i="11"/>
  <c r="C50" i="11"/>
  <c r="C53" i="11"/>
  <c r="C49" i="11"/>
  <c r="C52" i="11"/>
  <c r="C12" i="11" l="1"/>
  <c r="B54" i="11" l="1"/>
  <c r="B50" i="11"/>
  <c r="B51" i="11"/>
  <c r="B53" i="11"/>
  <c r="B49" i="11"/>
  <c r="B48" i="11"/>
  <c r="B52" i="11"/>
  <c r="B47" i="11"/>
  <c r="N25" i="41"/>
  <c r="N24" i="41"/>
  <c r="N22" i="41" l="1"/>
  <c r="M30" i="41" s="1"/>
  <c r="N30" i="41" l="1"/>
  <c r="G30" i="41"/>
  <c r="I30" i="41"/>
  <c r="B30" i="41"/>
  <c r="F30" i="41"/>
  <c r="H30" i="41"/>
  <c r="C30" i="41"/>
  <c r="K30" i="41"/>
  <c r="N29" i="41"/>
  <c r="J30" i="41"/>
  <c r="D30" i="41"/>
  <c r="L30" i="41"/>
  <c r="E30" i="41"/>
  <c r="F4" i="3" l="1"/>
  <c r="G4" i="3" s="1"/>
</calcChain>
</file>

<file path=xl/sharedStrings.xml><?xml version="1.0" encoding="utf-8"?>
<sst xmlns="http://schemas.openxmlformats.org/spreadsheetml/2006/main" count="951" uniqueCount="561">
  <si>
    <t>区分</t>
    <rPh sb="0" eb="2">
      <t>クブン</t>
    </rPh>
    <phoneticPr fontId="1"/>
  </si>
  <si>
    <t>流山市</t>
    <rPh sb="0" eb="3">
      <t>ナガレヤマシ</t>
    </rPh>
    <phoneticPr fontId="1"/>
  </si>
  <si>
    <t>我孫子市</t>
    <rPh sb="0" eb="4">
      <t>アビコシ</t>
    </rPh>
    <phoneticPr fontId="1"/>
  </si>
  <si>
    <t>野田市</t>
    <rPh sb="0" eb="3">
      <t>ノダシ</t>
    </rPh>
    <phoneticPr fontId="1"/>
  </si>
  <si>
    <t>柏市</t>
    <rPh sb="0" eb="2">
      <t>カシワシ</t>
    </rPh>
    <phoneticPr fontId="1"/>
  </si>
  <si>
    <t>松戸市</t>
    <rPh sb="0" eb="3">
      <t>マツドシ</t>
    </rPh>
    <phoneticPr fontId="1"/>
  </si>
  <si>
    <t>鎌ケ谷市</t>
    <rPh sb="0" eb="4">
      <t>カマガヤシ</t>
    </rPh>
    <phoneticPr fontId="1"/>
  </si>
  <si>
    <t>給料</t>
    <rPh sb="0" eb="2">
      <t>キュウリョウ</t>
    </rPh>
    <phoneticPr fontId="1"/>
  </si>
  <si>
    <t>給与費</t>
    <rPh sb="0" eb="2">
      <t>キュウヨ</t>
    </rPh>
    <rPh sb="2" eb="3">
      <t>ヒ</t>
    </rPh>
    <phoneticPr fontId="1"/>
  </si>
  <si>
    <t>類似団体平均１人当たり給与費</t>
    <rPh sb="0" eb="2">
      <t>ルイジ</t>
    </rPh>
    <rPh sb="2" eb="4">
      <t>ダンタイ</t>
    </rPh>
    <rPh sb="4" eb="6">
      <t>ヘイキン</t>
    </rPh>
    <rPh sb="7" eb="8">
      <t>ニン</t>
    </rPh>
    <rPh sb="8" eb="9">
      <t>ア</t>
    </rPh>
    <rPh sb="11" eb="13">
      <t>キュウヨ</t>
    </rPh>
    <rPh sb="13" eb="14">
      <t>ヒ</t>
    </rPh>
    <phoneticPr fontId="1"/>
  </si>
  <si>
    <t>千葉県</t>
    <rPh sb="0" eb="3">
      <t>チバケン</t>
    </rPh>
    <phoneticPr fontId="1"/>
  </si>
  <si>
    <t>国</t>
    <rPh sb="0" eb="1">
      <t>クニ</t>
    </rPh>
    <phoneticPr fontId="1"/>
  </si>
  <si>
    <t>類似団体</t>
    <rPh sb="0" eb="2">
      <t>ルイジ</t>
    </rPh>
    <rPh sb="2" eb="4">
      <t>ダンタイ</t>
    </rPh>
    <phoneticPr fontId="1"/>
  </si>
  <si>
    <t>職員数</t>
    <rPh sb="0" eb="3">
      <t>ショクインスウ</t>
    </rPh>
    <phoneticPr fontId="1"/>
  </si>
  <si>
    <t>公務員</t>
    <rPh sb="0" eb="3">
      <t>コウムイン</t>
    </rPh>
    <phoneticPr fontId="1"/>
  </si>
  <si>
    <t>対応する民間の類似職種</t>
    <rPh sb="0" eb="2">
      <t>タイオウ</t>
    </rPh>
    <rPh sb="4" eb="6">
      <t>ミンカン</t>
    </rPh>
    <rPh sb="7" eb="9">
      <t>ルイジ</t>
    </rPh>
    <rPh sb="9" eb="11">
      <t>ショクシュ</t>
    </rPh>
    <phoneticPr fontId="1"/>
  </si>
  <si>
    <t>参考</t>
    <rPh sb="0" eb="2">
      <t>サンコウ</t>
    </rPh>
    <phoneticPr fontId="1"/>
  </si>
  <si>
    <t>A/B</t>
    <phoneticPr fontId="1"/>
  </si>
  <si>
    <t>民間</t>
    <rPh sb="0" eb="2">
      <t>ミンカン</t>
    </rPh>
    <phoneticPr fontId="1"/>
  </si>
  <si>
    <t>うち学校給食員</t>
    <rPh sb="2" eb="4">
      <t>ガッコウ</t>
    </rPh>
    <rPh sb="4" eb="6">
      <t>キュウショク</t>
    </rPh>
    <rPh sb="6" eb="7">
      <t>イン</t>
    </rPh>
    <phoneticPr fontId="1"/>
  </si>
  <si>
    <t>うち清掃職員</t>
    <rPh sb="2" eb="4">
      <t>セイソウ</t>
    </rPh>
    <rPh sb="4" eb="6">
      <t>ショクイン</t>
    </rPh>
    <phoneticPr fontId="1"/>
  </si>
  <si>
    <t>年収ベース（試算値）の比較</t>
    <rPh sb="0" eb="2">
      <t>ネンシュウ</t>
    </rPh>
    <rPh sb="6" eb="9">
      <t>シサンチ</t>
    </rPh>
    <rPh sb="11" eb="13">
      <t>ヒカク</t>
    </rPh>
    <phoneticPr fontId="1"/>
  </si>
  <si>
    <t>C/D</t>
    <phoneticPr fontId="1"/>
  </si>
  <si>
    <t>大学卒</t>
    <rPh sb="0" eb="3">
      <t>ダイガクソツ</t>
    </rPh>
    <phoneticPr fontId="1"/>
  </si>
  <si>
    <t>高校卒</t>
    <rPh sb="0" eb="3">
      <t>コウコウソツ</t>
    </rPh>
    <phoneticPr fontId="1"/>
  </si>
  <si>
    <t>大学卒　総合職</t>
    <rPh sb="0" eb="3">
      <t>ダイガクソツ</t>
    </rPh>
    <rPh sb="4" eb="6">
      <t>ソウゴウ</t>
    </rPh>
    <rPh sb="6" eb="7">
      <t>ショク</t>
    </rPh>
    <phoneticPr fontId="1"/>
  </si>
  <si>
    <t>大学卒　一般職</t>
    <rPh sb="0" eb="3">
      <t>ダイガクソツ</t>
    </rPh>
    <rPh sb="4" eb="6">
      <t>イッパン</t>
    </rPh>
    <rPh sb="6" eb="7">
      <t>ショク</t>
    </rPh>
    <phoneticPr fontId="1"/>
  </si>
  <si>
    <t>高校卒　一般職</t>
    <rPh sb="0" eb="3">
      <t>コウコウソツ</t>
    </rPh>
    <rPh sb="4" eb="6">
      <t>イッパン</t>
    </rPh>
    <rPh sb="6" eb="7">
      <t>ショク</t>
    </rPh>
    <phoneticPr fontId="1"/>
  </si>
  <si>
    <t>一般行政職</t>
    <rPh sb="0" eb="2">
      <t>イッパン</t>
    </rPh>
    <rPh sb="2" eb="4">
      <t>ギョウセイ</t>
    </rPh>
    <rPh sb="4" eb="5">
      <t>ショク</t>
    </rPh>
    <phoneticPr fontId="1"/>
  </si>
  <si>
    <t>技能労務職</t>
    <rPh sb="0" eb="2">
      <t>ギノウ</t>
    </rPh>
    <rPh sb="2" eb="4">
      <t>ロウム</t>
    </rPh>
    <rPh sb="4" eb="5">
      <t>ショク</t>
    </rPh>
    <phoneticPr fontId="1"/>
  </si>
  <si>
    <t>経験年数10年</t>
    <rPh sb="0" eb="2">
      <t>ケイケン</t>
    </rPh>
    <rPh sb="2" eb="4">
      <t>ネンスウ</t>
    </rPh>
    <rPh sb="6" eb="7">
      <t>ネン</t>
    </rPh>
    <phoneticPr fontId="1"/>
  </si>
  <si>
    <t>経験年数20年</t>
    <rPh sb="0" eb="2">
      <t>ケイケン</t>
    </rPh>
    <rPh sb="2" eb="4">
      <t>ネンスウ</t>
    </rPh>
    <rPh sb="6" eb="7">
      <t>ネン</t>
    </rPh>
    <phoneticPr fontId="1"/>
  </si>
  <si>
    <t>経験年数25年</t>
    <rPh sb="0" eb="2">
      <t>ケイケン</t>
    </rPh>
    <rPh sb="2" eb="4">
      <t>ネンスウ</t>
    </rPh>
    <rPh sb="6" eb="7">
      <t>ネン</t>
    </rPh>
    <phoneticPr fontId="1"/>
  </si>
  <si>
    <t>経験年数30年</t>
    <rPh sb="0" eb="2">
      <t>ケイケン</t>
    </rPh>
    <rPh sb="2" eb="4">
      <t>ネンスウ</t>
    </rPh>
    <rPh sb="6" eb="7">
      <t>ネン</t>
    </rPh>
    <phoneticPr fontId="1"/>
  </si>
  <si>
    <t>消防職</t>
    <rPh sb="0" eb="2">
      <t>ショウボウ</t>
    </rPh>
    <rPh sb="2" eb="3">
      <t>ショク</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</si>
  <si>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</si>
  <si>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</si>
  <si>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</si>
  <si>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</si>
  <si>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</si>
  <si>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</si>
  <si>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</si>
  <si>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８級</t>
    <rPh sb="1" eb="2">
      <t>キュウ</t>
    </rPh>
    <phoneticPr fontId="1"/>
  </si>
  <si>
    <t>合計</t>
    <rPh sb="0" eb="2">
      <t>ゴウケイ</t>
    </rPh>
    <phoneticPr fontId="1"/>
  </si>
  <si>
    <t>標準的な職務内容</t>
    <rPh sb="0" eb="3">
      <t>ヒョウジュンテキ</t>
    </rPh>
    <rPh sb="4" eb="6">
      <t>ショクム</t>
    </rPh>
    <rPh sb="6" eb="8">
      <t>ナイヨウ</t>
    </rPh>
    <phoneticPr fontId="1"/>
  </si>
  <si>
    <t>構成比</t>
    <rPh sb="0" eb="3">
      <t>コウセイヒ</t>
    </rPh>
    <phoneticPr fontId="1"/>
  </si>
  <si>
    <t>イ　人事評価を活用している</t>
    <rPh sb="2" eb="4">
      <t>ジンジ</t>
    </rPh>
    <rPh sb="4" eb="6">
      <t>ヒョウカ</t>
    </rPh>
    <rPh sb="7" eb="9">
      <t>カツヨウ</t>
    </rPh>
    <phoneticPr fontId="1"/>
  </si>
  <si>
    <t>活用している昇給区分</t>
    <rPh sb="0" eb="2">
      <t>カツヨウ</t>
    </rPh>
    <rPh sb="6" eb="8">
      <t>ショウキュウ</t>
    </rPh>
    <rPh sb="8" eb="10">
      <t>クブン</t>
    </rPh>
    <phoneticPr fontId="1"/>
  </si>
  <si>
    <t>昇給可能な区分</t>
    <rPh sb="0" eb="2">
      <t>ショウキュウ</t>
    </rPh>
    <rPh sb="2" eb="4">
      <t>カノウ</t>
    </rPh>
    <rPh sb="5" eb="7">
      <t>クブン</t>
    </rPh>
    <phoneticPr fontId="1"/>
  </si>
  <si>
    <t>昇給実績がある区分</t>
    <rPh sb="0" eb="2">
      <t>ショウキュウ</t>
    </rPh>
    <rPh sb="2" eb="4">
      <t>ジッセキ</t>
    </rPh>
    <rPh sb="7" eb="9">
      <t>クブン</t>
    </rPh>
    <phoneticPr fontId="1"/>
  </si>
  <si>
    <t>管理職員</t>
    <rPh sb="0" eb="2">
      <t>カンリ</t>
    </rPh>
    <rPh sb="2" eb="4">
      <t>ショクイン</t>
    </rPh>
    <phoneticPr fontId="1"/>
  </si>
  <si>
    <t>一般職員</t>
    <rPh sb="0" eb="2">
      <t>イッパン</t>
    </rPh>
    <rPh sb="2" eb="4">
      <t>ショクイン</t>
    </rPh>
    <phoneticPr fontId="1"/>
  </si>
  <si>
    <t>上位、標準、下位の区分</t>
    <rPh sb="0" eb="2">
      <t>ジョウイ</t>
    </rPh>
    <rPh sb="3" eb="5">
      <t>ヒョウジュン</t>
    </rPh>
    <rPh sb="6" eb="8">
      <t>カイ</t>
    </rPh>
    <rPh sb="9" eb="11">
      <t>クブン</t>
    </rPh>
    <phoneticPr fontId="1"/>
  </si>
  <si>
    <t>上位、標準の区分</t>
    <rPh sb="0" eb="2">
      <t>ジョウイ</t>
    </rPh>
    <rPh sb="3" eb="5">
      <t>ヒョウジュン</t>
    </rPh>
    <rPh sb="6" eb="8">
      <t>クブン</t>
    </rPh>
    <phoneticPr fontId="1"/>
  </si>
  <si>
    <t>標準、下位の区分</t>
    <rPh sb="0" eb="2">
      <t>ヒョウジュン</t>
    </rPh>
    <rPh sb="3" eb="5">
      <t>カイ</t>
    </rPh>
    <rPh sb="6" eb="8">
      <t>クブン</t>
    </rPh>
    <phoneticPr fontId="1"/>
  </si>
  <si>
    <t>標準の区分のみ（一律）</t>
    <rPh sb="0" eb="2">
      <t>ヒョウジュン</t>
    </rPh>
    <rPh sb="3" eb="5">
      <t>クブン</t>
    </rPh>
    <rPh sb="8" eb="10">
      <t>イチリツ</t>
    </rPh>
    <phoneticPr fontId="1"/>
  </si>
  <si>
    <t>ロ　人事評価を活用していない</t>
    <rPh sb="2" eb="4">
      <t>ジンジ</t>
    </rPh>
    <rPh sb="4" eb="6">
      <t>ヒョウカ</t>
    </rPh>
    <rPh sb="7" eb="9">
      <t>カツヨウ</t>
    </rPh>
    <phoneticPr fontId="1"/>
  </si>
  <si>
    <t>加算措置の状況</t>
    <rPh sb="0" eb="2">
      <t>カサン</t>
    </rPh>
    <rPh sb="2" eb="4">
      <t>ソチ</t>
    </rPh>
    <rPh sb="5" eb="7">
      <t>ジョウキョウ</t>
    </rPh>
    <phoneticPr fontId="1"/>
  </si>
  <si>
    <t>（支給率）</t>
    <rPh sb="1" eb="4">
      <t>シキュウリツ</t>
    </rPh>
    <phoneticPr fontId="1"/>
  </si>
  <si>
    <t>勤続20年</t>
    <rPh sb="0" eb="2">
      <t>キンゾク</t>
    </rPh>
    <rPh sb="4" eb="5">
      <t>ネン</t>
    </rPh>
    <phoneticPr fontId="1"/>
  </si>
  <si>
    <t>勤続25年</t>
    <rPh sb="0" eb="2">
      <t>キンゾク</t>
    </rPh>
    <rPh sb="4" eb="5">
      <t>ネン</t>
    </rPh>
    <phoneticPr fontId="1"/>
  </si>
  <si>
    <t>勤続35年</t>
    <rPh sb="0" eb="2">
      <t>キンゾク</t>
    </rPh>
    <rPh sb="4" eb="5">
      <t>ネン</t>
    </rPh>
    <phoneticPr fontId="1"/>
  </si>
  <si>
    <t>最高限度額</t>
    <rPh sb="0" eb="2">
      <t>サイコウ</t>
    </rPh>
    <rPh sb="2" eb="4">
      <t>ゲンド</t>
    </rPh>
    <rPh sb="4" eb="5">
      <t>ガク</t>
    </rPh>
    <phoneticPr fontId="1"/>
  </si>
  <si>
    <t>その他の加算措置</t>
    <rPh sb="2" eb="3">
      <t>タ</t>
    </rPh>
    <rPh sb="4" eb="6">
      <t>カサン</t>
    </rPh>
    <rPh sb="6" eb="8">
      <t>ソチ</t>
    </rPh>
    <phoneticPr fontId="1"/>
  </si>
  <si>
    <t>１人当たり平均支給額</t>
    <rPh sb="1" eb="2">
      <t>ニン</t>
    </rPh>
    <rPh sb="2" eb="3">
      <t>ア</t>
    </rPh>
    <rPh sb="5" eb="7">
      <t>ヘイキン</t>
    </rPh>
    <rPh sb="7" eb="10">
      <t>シキュウガク</t>
    </rPh>
    <phoneticPr fontId="1"/>
  </si>
  <si>
    <t>自己都合</t>
    <rPh sb="0" eb="2">
      <t>ジコ</t>
    </rPh>
    <rPh sb="2" eb="4">
      <t>ツゴウ</t>
    </rPh>
    <phoneticPr fontId="1"/>
  </si>
  <si>
    <t>支給対象地域</t>
    <rPh sb="0" eb="2">
      <t>シキュウ</t>
    </rPh>
    <rPh sb="2" eb="4">
      <t>タイショウ</t>
    </rPh>
    <rPh sb="4" eb="6">
      <t>チイキ</t>
    </rPh>
    <phoneticPr fontId="1"/>
  </si>
  <si>
    <t>支給対象職員数</t>
    <rPh sb="0" eb="2">
      <t>シキュウ</t>
    </rPh>
    <rPh sb="2" eb="4">
      <t>タイショウ</t>
    </rPh>
    <rPh sb="4" eb="6">
      <t>ショクイン</t>
    </rPh>
    <rPh sb="6" eb="7">
      <t>スウ</t>
    </rPh>
    <phoneticPr fontId="1"/>
  </si>
  <si>
    <t>手当の名称</t>
    <rPh sb="0" eb="2">
      <t>テアテ</t>
    </rPh>
    <rPh sb="3" eb="5">
      <t>メイショウ</t>
    </rPh>
    <phoneticPr fontId="1"/>
  </si>
  <si>
    <t>主な対象職員及び支給対象業務</t>
    <rPh sb="0" eb="1">
      <t>オモ</t>
    </rPh>
    <rPh sb="2" eb="4">
      <t>タイショウ</t>
    </rPh>
    <rPh sb="4" eb="6">
      <t>ショクイン</t>
    </rPh>
    <rPh sb="6" eb="7">
      <t>オヨ</t>
    </rPh>
    <rPh sb="8" eb="10">
      <t>シキュウ</t>
    </rPh>
    <rPh sb="10" eb="12">
      <t>タイショウ</t>
    </rPh>
    <rPh sb="12" eb="14">
      <t>ギョウム</t>
    </rPh>
    <phoneticPr fontId="1"/>
  </si>
  <si>
    <t>左記職員に対する支給単価</t>
    <rPh sb="0" eb="2">
      <t>サキ</t>
    </rPh>
    <rPh sb="2" eb="4">
      <t>ショクイン</t>
    </rPh>
    <rPh sb="5" eb="6">
      <t>タイ</t>
    </rPh>
    <rPh sb="8" eb="10">
      <t>シキュウ</t>
    </rPh>
    <rPh sb="10" eb="12">
      <t>タンカ</t>
    </rPh>
    <phoneticPr fontId="1"/>
  </si>
  <si>
    <t>市税の滞納整理又は国民健康保険料、し尿の汲取り手数料若しくは市営住宅の家賃等の徴収に従事した者</t>
    <phoneticPr fontId="1"/>
  </si>
  <si>
    <t>徴収手当</t>
    <rPh sb="0" eb="2">
      <t>チョウシュウ</t>
    </rPh>
    <rPh sb="2" eb="4">
      <t>テアテ</t>
    </rPh>
    <phoneticPr fontId="1"/>
  </si>
  <si>
    <t>税務調査手当</t>
    <rPh sb="0" eb="2">
      <t>ゼイム</t>
    </rPh>
    <rPh sb="2" eb="4">
      <t>チョウサ</t>
    </rPh>
    <rPh sb="4" eb="6">
      <t>テアテ</t>
    </rPh>
    <phoneticPr fontId="1"/>
  </si>
  <si>
    <t>市税の課税調査に従事した者</t>
    <phoneticPr fontId="1"/>
  </si>
  <si>
    <t>用地交渉手当</t>
    <rPh sb="0" eb="2">
      <t>ヨウチ</t>
    </rPh>
    <rPh sb="2" eb="4">
      <t>コウショウ</t>
    </rPh>
    <rPh sb="4" eb="6">
      <t>テアテ</t>
    </rPh>
    <phoneticPr fontId="1"/>
  </si>
  <si>
    <t>用地交渉の業務に従事した者</t>
    <phoneticPr fontId="1"/>
  </si>
  <si>
    <t>電気主任技術者又はボイラータービン主任技術者である者</t>
    <phoneticPr fontId="1"/>
  </si>
  <si>
    <t>電気等主任技術者手当</t>
    <rPh sb="0" eb="3">
      <t>デンキトウ</t>
    </rPh>
    <rPh sb="3" eb="5">
      <t>シュニン</t>
    </rPh>
    <rPh sb="5" eb="8">
      <t>ギジュツシャ</t>
    </rPh>
    <rPh sb="8" eb="10">
      <t>テアテ</t>
    </rPh>
    <phoneticPr fontId="1"/>
  </si>
  <si>
    <t>病害虫の防除作業に従事した者</t>
    <phoneticPr fontId="1"/>
  </si>
  <si>
    <t>病害虫防除等手当</t>
    <rPh sb="0" eb="3">
      <t>ビョウガイチュウ</t>
    </rPh>
    <rPh sb="3" eb="5">
      <t>ボウジョ</t>
    </rPh>
    <rPh sb="5" eb="6">
      <t>トウ</t>
    </rPh>
    <rPh sb="6" eb="8">
      <t>テアテ</t>
    </rPh>
    <phoneticPr fontId="1"/>
  </si>
  <si>
    <t>火災出動手当</t>
    <rPh sb="0" eb="2">
      <t>カサイ</t>
    </rPh>
    <rPh sb="2" eb="4">
      <t>シュツドウ</t>
    </rPh>
    <rPh sb="4" eb="6">
      <t>テアテ</t>
    </rPh>
    <phoneticPr fontId="1"/>
  </si>
  <si>
    <t xml:space="preserve">消防職員で火災・救助のため出動した者(高所作業手当の支給対象となる者を除く。)
</t>
    <phoneticPr fontId="1"/>
  </si>
  <si>
    <t>上記以外の時間の出動</t>
    <phoneticPr fontId="1"/>
  </si>
  <si>
    <t>機関員である者</t>
    <rPh sb="0" eb="2">
      <t>キカン</t>
    </rPh>
    <rPh sb="2" eb="3">
      <t>イン</t>
    </rPh>
    <rPh sb="6" eb="7">
      <t>モノ</t>
    </rPh>
    <phoneticPr fontId="1"/>
  </si>
  <si>
    <t>機関員でない者</t>
    <rPh sb="0" eb="2">
      <t>キカン</t>
    </rPh>
    <rPh sb="2" eb="3">
      <t>イン</t>
    </rPh>
    <rPh sb="6" eb="7">
      <t>モノ</t>
    </rPh>
    <phoneticPr fontId="1"/>
  </si>
  <si>
    <t>救急出動手当</t>
    <rPh sb="0" eb="2">
      <t>キュウキュウ</t>
    </rPh>
    <rPh sb="2" eb="4">
      <t>シュツドウ</t>
    </rPh>
    <rPh sb="4" eb="6">
      <t>テアテ</t>
    </rPh>
    <phoneticPr fontId="1"/>
  </si>
  <si>
    <t>消防職員で救急のため出動した者</t>
    <rPh sb="0" eb="2">
      <t>ショウボウ</t>
    </rPh>
    <rPh sb="2" eb="4">
      <t>ショクイン</t>
    </rPh>
    <rPh sb="5" eb="7">
      <t>キュウキュウ</t>
    </rPh>
    <rPh sb="10" eb="12">
      <t>シュツドウ</t>
    </rPh>
    <rPh sb="14" eb="15">
      <t>モノ</t>
    </rPh>
    <phoneticPr fontId="1"/>
  </si>
  <si>
    <t>救急救命士手当</t>
    <rPh sb="0" eb="2">
      <t>キュウキュウ</t>
    </rPh>
    <rPh sb="2" eb="5">
      <t>キュウメイシ</t>
    </rPh>
    <rPh sb="5" eb="7">
      <t>テアテ</t>
    </rPh>
    <phoneticPr fontId="1"/>
  </si>
  <si>
    <t>消防職員で救急救命処置に従事する者</t>
    <rPh sb="0" eb="2">
      <t>ショウボウ</t>
    </rPh>
    <rPh sb="2" eb="4">
      <t>ショクイン</t>
    </rPh>
    <rPh sb="5" eb="7">
      <t>キュウキュウ</t>
    </rPh>
    <rPh sb="7" eb="9">
      <t>キュウメイ</t>
    </rPh>
    <rPh sb="9" eb="11">
      <t>ショチ</t>
    </rPh>
    <rPh sb="12" eb="14">
      <t>ジュウジ</t>
    </rPh>
    <rPh sb="16" eb="17">
      <t>モノ</t>
    </rPh>
    <phoneticPr fontId="1"/>
  </si>
  <si>
    <t>高所作業手当</t>
    <rPh sb="0" eb="2">
      <t>コウショ</t>
    </rPh>
    <rPh sb="2" eb="4">
      <t>サギョウ</t>
    </rPh>
    <rPh sb="4" eb="6">
      <t>テアテ</t>
    </rPh>
    <phoneticPr fontId="1"/>
  </si>
  <si>
    <t>消防職員で地上10メートル以上の高所において消火若しくは救助の作業又は高度な訓練に従事した者</t>
    <phoneticPr fontId="1"/>
  </si>
  <si>
    <t>消火又は救助の作業に従事した者</t>
    <phoneticPr fontId="1"/>
  </si>
  <si>
    <t>高度な訓練に従事した者</t>
    <phoneticPr fontId="1"/>
  </si>
  <si>
    <t>上記以外の時間の出動</t>
    <phoneticPr fontId="1"/>
  </si>
  <si>
    <t>危険手当</t>
    <rPh sb="0" eb="2">
      <t>キケン</t>
    </rPh>
    <rPh sb="2" eb="4">
      <t>テアテ</t>
    </rPh>
    <phoneticPr fontId="1"/>
  </si>
  <si>
    <t>人体に危険を及ぼす業務に従事した者</t>
    <phoneticPr fontId="1"/>
  </si>
  <si>
    <t>災害等危険作業手当</t>
    <phoneticPr fontId="1"/>
  </si>
  <si>
    <t>震災、風水害の警戒、応急・復旧措置並びに救難、事故処理等の危険な業務に従事した者(防疫手当及び清掃業務手当の支給対象となる者を除く。)</t>
    <phoneticPr fontId="1"/>
  </si>
  <si>
    <t>行旅病人取扱手当</t>
    <phoneticPr fontId="1"/>
  </si>
  <si>
    <t>行旅病人の取扱いをした者</t>
    <phoneticPr fontId="1"/>
  </si>
  <si>
    <t>行旅死亡人取扱手当</t>
    <phoneticPr fontId="1"/>
  </si>
  <si>
    <t>行旅死亡人の取扱いをした者</t>
    <phoneticPr fontId="1"/>
  </si>
  <si>
    <t>社会福祉手当</t>
    <phoneticPr fontId="1"/>
  </si>
  <si>
    <t>社会福祉法(昭和26年法律第45号)第15条に定める者</t>
    <phoneticPr fontId="1"/>
  </si>
  <si>
    <t>防疫手当</t>
    <phoneticPr fontId="1"/>
  </si>
  <si>
    <t>防疫業務に従事した者</t>
    <phoneticPr fontId="1"/>
  </si>
  <si>
    <t>清掃業務手当</t>
    <phoneticPr fontId="1"/>
  </si>
  <si>
    <t>清掃作業の自動車の運転に従事した運転士</t>
    <phoneticPr fontId="1"/>
  </si>
  <si>
    <t>塵芥処理に従事した機械管理員又は作業員</t>
    <phoneticPr fontId="1"/>
  </si>
  <si>
    <t>し尿処理に従事した機械管理員</t>
    <phoneticPr fontId="1"/>
  </si>
  <si>
    <t>特殊車両等運転手当</t>
    <phoneticPr fontId="1"/>
  </si>
  <si>
    <t>トラクター、ショベルカー、ロードローラー又はブルドーザー等の特殊車両(以下「特殊車両」という。)の運転に従事した者</t>
    <phoneticPr fontId="1"/>
  </si>
  <si>
    <t>本務として乗車定員30人以上又は最大積載量6,500キログラム以上の自動車(以下「大型自動車」という。)の運転に従事した者</t>
    <phoneticPr fontId="1"/>
  </si>
  <si>
    <t>本務として自動車(特殊車両及び大型自動車を除く。)の運転に従事した者</t>
    <phoneticPr fontId="1"/>
  </si>
  <si>
    <t>廃棄物処理施設技術管理者手当</t>
    <phoneticPr fontId="1"/>
  </si>
  <si>
    <t>廃棄物処理施設技術管理者である者</t>
    <phoneticPr fontId="1"/>
  </si>
  <si>
    <t>臨時運転手当</t>
    <phoneticPr fontId="1"/>
  </si>
  <si>
    <t>日額</t>
    <rPh sb="0" eb="2">
      <t>ニチガク</t>
    </rPh>
    <phoneticPr fontId="1"/>
  </si>
  <si>
    <t>月額</t>
    <rPh sb="0" eb="2">
      <t>ゲツガク</t>
    </rPh>
    <phoneticPr fontId="1"/>
  </si>
  <si>
    <t>１回</t>
    <rPh sb="1" eb="2">
      <t>カイ</t>
    </rPh>
    <phoneticPr fontId="1"/>
  </si>
  <si>
    <t>１件</t>
    <rPh sb="1" eb="2">
      <t>ケン</t>
    </rPh>
    <phoneticPr fontId="1"/>
  </si>
  <si>
    <t>手当名</t>
    <rPh sb="0" eb="2">
      <t>テアテ</t>
    </rPh>
    <rPh sb="2" eb="3">
      <t>メイ</t>
    </rPh>
    <phoneticPr fontId="1"/>
  </si>
  <si>
    <t>流山市における手当の内容及び支給単価</t>
    <rPh sb="0" eb="3">
      <t>ナガレヤマシ</t>
    </rPh>
    <rPh sb="7" eb="9">
      <t>テアテ</t>
    </rPh>
    <rPh sb="10" eb="12">
      <t>ナイヨウ</t>
    </rPh>
    <rPh sb="12" eb="13">
      <t>オヨ</t>
    </rPh>
    <rPh sb="14" eb="16">
      <t>シキュウ</t>
    </rPh>
    <rPh sb="16" eb="18">
      <t>タンカ</t>
    </rPh>
    <phoneticPr fontId="1"/>
  </si>
  <si>
    <t>国の制度と内容</t>
    <rPh sb="0" eb="1">
      <t>クニ</t>
    </rPh>
    <rPh sb="2" eb="4">
      <t>セイド</t>
    </rPh>
    <rPh sb="5" eb="7">
      <t>ナイヨウ</t>
    </rPh>
    <phoneticPr fontId="1"/>
  </si>
  <si>
    <t>扶養手当</t>
    <rPh sb="0" eb="2">
      <t>フヨウ</t>
    </rPh>
    <rPh sb="2" eb="4">
      <t>テアテ</t>
    </rPh>
    <phoneticPr fontId="1"/>
  </si>
  <si>
    <t>〇配偶者6,500円
〇配偶者以外の扶養親族
子　10,000円
子以外　6,500円
（16歳～22歳の子１人につき、5,000円加算）</t>
    <rPh sb="1" eb="4">
      <t>ハイグウシャ</t>
    </rPh>
    <rPh sb="9" eb="10">
      <t>エン</t>
    </rPh>
    <rPh sb="12" eb="15">
      <t>ハイグウシャ</t>
    </rPh>
    <rPh sb="15" eb="17">
      <t>イガイ</t>
    </rPh>
    <rPh sb="18" eb="20">
      <t>フヨウ</t>
    </rPh>
    <rPh sb="20" eb="22">
      <t>シンゾク</t>
    </rPh>
    <rPh sb="23" eb="24">
      <t>コ</t>
    </rPh>
    <rPh sb="31" eb="32">
      <t>エン</t>
    </rPh>
    <rPh sb="33" eb="34">
      <t>コ</t>
    </rPh>
    <rPh sb="34" eb="36">
      <t>イガイ</t>
    </rPh>
    <rPh sb="42" eb="43">
      <t>エン</t>
    </rPh>
    <rPh sb="47" eb="48">
      <t>サイ</t>
    </rPh>
    <rPh sb="51" eb="52">
      <t>サイ</t>
    </rPh>
    <rPh sb="53" eb="54">
      <t>コ</t>
    </rPh>
    <rPh sb="55" eb="56">
      <t>ニン</t>
    </rPh>
    <rPh sb="65" eb="66">
      <t>エン</t>
    </rPh>
    <rPh sb="66" eb="68">
      <t>カサン</t>
    </rPh>
    <phoneticPr fontId="1"/>
  </si>
  <si>
    <t>同じ</t>
    <rPh sb="0" eb="1">
      <t>オナ</t>
    </rPh>
    <phoneticPr fontId="1"/>
  </si>
  <si>
    <t>住居手当</t>
    <rPh sb="0" eb="2">
      <t>ジュウキョ</t>
    </rPh>
    <rPh sb="2" eb="4">
      <t>テアテ</t>
    </rPh>
    <phoneticPr fontId="1"/>
  </si>
  <si>
    <t>借家の場合（家賃16,000円を超える場合に限る）家賃の額に応じて28,000円を限度に支給</t>
    <rPh sb="0" eb="2">
      <t>シャクヤ</t>
    </rPh>
    <rPh sb="3" eb="5">
      <t>バアイ</t>
    </rPh>
    <rPh sb="6" eb="8">
      <t>ヤチン</t>
    </rPh>
    <rPh sb="14" eb="15">
      <t>エン</t>
    </rPh>
    <rPh sb="16" eb="17">
      <t>コ</t>
    </rPh>
    <rPh sb="19" eb="21">
      <t>バアイ</t>
    </rPh>
    <rPh sb="22" eb="23">
      <t>カギ</t>
    </rPh>
    <rPh sb="25" eb="27">
      <t>ヤチン</t>
    </rPh>
    <rPh sb="28" eb="29">
      <t>ガク</t>
    </rPh>
    <rPh sb="30" eb="31">
      <t>オウ</t>
    </rPh>
    <rPh sb="39" eb="40">
      <t>エン</t>
    </rPh>
    <rPh sb="41" eb="43">
      <t>ゲンド</t>
    </rPh>
    <rPh sb="44" eb="46">
      <t>シキュウ</t>
    </rPh>
    <phoneticPr fontId="1"/>
  </si>
  <si>
    <t>通勤手当</t>
    <rPh sb="0" eb="2">
      <t>ツウキン</t>
    </rPh>
    <rPh sb="2" eb="4">
      <t>テアテ</t>
    </rPh>
    <phoneticPr fontId="1"/>
  </si>
  <si>
    <t>〇電車・バスを利用する場合
６か月を超えない期間で低廉な定期券・回数券等の価格を一括支給
〇乗用車等を使用する場合
使用距離に応じて5,100円～32,830円を支給</t>
    <rPh sb="1" eb="3">
      <t>デンシャ</t>
    </rPh>
    <rPh sb="7" eb="9">
      <t>リヨウ</t>
    </rPh>
    <rPh sb="11" eb="13">
      <t>バアイ</t>
    </rPh>
    <rPh sb="16" eb="17">
      <t>ゲツ</t>
    </rPh>
    <rPh sb="18" eb="19">
      <t>コ</t>
    </rPh>
    <rPh sb="22" eb="24">
      <t>キカン</t>
    </rPh>
    <rPh sb="25" eb="27">
      <t>テイレン</t>
    </rPh>
    <rPh sb="28" eb="31">
      <t>テイキケン</t>
    </rPh>
    <rPh sb="32" eb="35">
      <t>カイスウケン</t>
    </rPh>
    <rPh sb="35" eb="36">
      <t>トウ</t>
    </rPh>
    <rPh sb="37" eb="39">
      <t>カカク</t>
    </rPh>
    <rPh sb="40" eb="42">
      <t>イッカツ</t>
    </rPh>
    <rPh sb="42" eb="44">
      <t>シキュウ</t>
    </rPh>
    <rPh sb="46" eb="49">
      <t>ジョウヨウシャ</t>
    </rPh>
    <rPh sb="49" eb="50">
      <t>トウ</t>
    </rPh>
    <rPh sb="51" eb="53">
      <t>シヨウ</t>
    </rPh>
    <rPh sb="55" eb="57">
      <t>バアイ</t>
    </rPh>
    <rPh sb="58" eb="60">
      <t>シヨウ</t>
    </rPh>
    <rPh sb="60" eb="62">
      <t>キョリ</t>
    </rPh>
    <rPh sb="63" eb="64">
      <t>オウ</t>
    </rPh>
    <rPh sb="71" eb="72">
      <t>エン</t>
    </rPh>
    <rPh sb="79" eb="80">
      <t>エン</t>
    </rPh>
    <rPh sb="81" eb="83">
      <t>シキュウ</t>
    </rPh>
    <phoneticPr fontId="1"/>
  </si>
  <si>
    <t>〇電車・バスを利用する場合
月額55,000円を限度として、６か月を超えない期間で低廉な定期券・回数券等の価格を一括支給
〇乗用車等を使用する場合
使用距離に応じて2,000円～31,600円を支給</t>
    <rPh sb="1" eb="3">
      <t>デンシャ</t>
    </rPh>
    <rPh sb="7" eb="9">
      <t>リヨウ</t>
    </rPh>
    <rPh sb="11" eb="13">
      <t>バアイ</t>
    </rPh>
    <rPh sb="14" eb="16">
      <t>ゲツガク</t>
    </rPh>
    <rPh sb="22" eb="23">
      <t>エン</t>
    </rPh>
    <rPh sb="24" eb="26">
      <t>ゲンド</t>
    </rPh>
    <rPh sb="32" eb="33">
      <t>ゲツ</t>
    </rPh>
    <rPh sb="34" eb="35">
      <t>コ</t>
    </rPh>
    <rPh sb="38" eb="40">
      <t>キカン</t>
    </rPh>
    <rPh sb="41" eb="43">
      <t>テイレン</t>
    </rPh>
    <rPh sb="44" eb="47">
      <t>テイキケン</t>
    </rPh>
    <rPh sb="48" eb="51">
      <t>カイスウケン</t>
    </rPh>
    <rPh sb="51" eb="52">
      <t>トウ</t>
    </rPh>
    <rPh sb="53" eb="55">
      <t>カカク</t>
    </rPh>
    <rPh sb="56" eb="58">
      <t>イッカツ</t>
    </rPh>
    <rPh sb="58" eb="60">
      <t>シキュウ</t>
    </rPh>
    <rPh sb="62" eb="65">
      <t>ジョウヨウシャ</t>
    </rPh>
    <rPh sb="65" eb="66">
      <t>トウ</t>
    </rPh>
    <rPh sb="67" eb="69">
      <t>シヨウ</t>
    </rPh>
    <rPh sb="71" eb="73">
      <t>バアイ</t>
    </rPh>
    <rPh sb="74" eb="76">
      <t>シヨウ</t>
    </rPh>
    <rPh sb="76" eb="78">
      <t>キョリ</t>
    </rPh>
    <rPh sb="79" eb="80">
      <t>オウ</t>
    </rPh>
    <rPh sb="87" eb="88">
      <t>エン</t>
    </rPh>
    <rPh sb="95" eb="96">
      <t>エン</t>
    </rPh>
    <rPh sb="97" eb="99">
      <t>シキュウ</t>
    </rPh>
    <phoneticPr fontId="1"/>
  </si>
  <si>
    <t>管理職手当</t>
    <rPh sb="0" eb="2">
      <t>カンリ</t>
    </rPh>
    <rPh sb="2" eb="3">
      <t>ショク</t>
    </rPh>
    <rPh sb="3" eb="5">
      <t>テアテ</t>
    </rPh>
    <phoneticPr fontId="1"/>
  </si>
  <si>
    <t>〇管理又は監督の地位にある職員の官職のうち、規則で指定する官職を占める職員に対し支給
〇俸給の特別調整額における職務の級や区分に応じて46,300円～139,300円を支給</t>
    <rPh sb="1" eb="3">
      <t>カンリ</t>
    </rPh>
    <rPh sb="3" eb="4">
      <t>マタ</t>
    </rPh>
    <rPh sb="5" eb="7">
      <t>カントク</t>
    </rPh>
    <rPh sb="8" eb="10">
      <t>チイ</t>
    </rPh>
    <rPh sb="13" eb="15">
      <t>ショクイン</t>
    </rPh>
    <rPh sb="16" eb="18">
      <t>カンショク</t>
    </rPh>
    <rPh sb="22" eb="24">
      <t>キソク</t>
    </rPh>
    <rPh sb="25" eb="27">
      <t>シテイ</t>
    </rPh>
    <rPh sb="29" eb="31">
      <t>カンショク</t>
    </rPh>
    <rPh sb="32" eb="33">
      <t>シ</t>
    </rPh>
    <rPh sb="35" eb="37">
      <t>ショクイン</t>
    </rPh>
    <rPh sb="38" eb="39">
      <t>タイ</t>
    </rPh>
    <rPh sb="40" eb="42">
      <t>シキュウ</t>
    </rPh>
    <rPh sb="44" eb="46">
      <t>ホウキュウ</t>
    </rPh>
    <rPh sb="47" eb="49">
      <t>トクベツ</t>
    </rPh>
    <rPh sb="49" eb="51">
      <t>チョウセイ</t>
    </rPh>
    <rPh sb="51" eb="52">
      <t>ガク</t>
    </rPh>
    <rPh sb="56" eb="58">
      <t>ショクム</t>
    </rPh>
    <rPh sb="59" eb="60">
      <t>キュウ</t>
    </rPh>
    <rPh sb="61" eb="63">
      <t>クブン</t>
    </rPh>
    <rPh sb="64" eb="65">
      <t>オウ</t>
    </rPh>
    <rPh sb="73" eb="74">
      <t>エン</t>
    </rPh>
    <rPh sb="82" eb="83">
      <t>エン</t>
    </rPh>
    <rPh sb="84" eb="86">
      <t>シキュウ</t>
    </rPh>
    <phoneticPr fontId="1"/>
  </si>
  <si>
    <t>休日勤務手当</t>
    <rPh sb="0" eb="2">
      <t>キュウジツ</t>
    </rPh>
    <rPh sb="2" eb="4">
      <t>キンム</t>
    </rPh>
    <rPh sb="4" eb="6">
      <t>テアテ</t>
    </rPh>
    <phoneticPr fontId="1"/>
  </si>
  <si>
    <t>〇祝日に勤務した職員に通常の時間単価に135/100を乗じた額を支給
〇年末年始に勤務した職員に通常の時間単価に150/100を乗じた額を支給</t>
    <rPh sb="1" eb="3">
      <t>シュクジツ</t>
    </rPh>
    <rPh sb="4" eb="6">
      <t>キンム</t>
    </rPh>
    <rPh sb="8" eb="10">
      <t>ショクイン</t>
    </rPh>
    <rPh sb="11" eb="13">
      <t>ツウジョウ</t>
    </rPh>
    <rPh sb="14" eb="16">
      <t>ジカン</t>
    </rPh>
    <rPh sb="16" eb="18">
      <t>タンカ</t>
    </rPh>
    <rPh sb="27" eb="28">
      <t>ジョウ</t>
    </rPh>
    <rPh sb="30" eb="31">
      <t>ガク</t>
    </rPh>
    <rPh sb="32" eb="34">
      <t>シキュウ</t>
    </rPh>
    <rPh sb="36" eb="38">
      <t>ネンマツ</t>
    </rPh>
    <rPh sb="38" eb="40">
      <t>ネンシ</t>
    </rPh>
    <rPh sb="41" eb="43">
      <t>キンム</t>
    </rPh>
    <rPh sb="45" eb="47">
      <t>ショクイン</t>
    </rPh>
    <rPh sb="48" eb="50">
      <t>ツウジョウ</t>
    </rPh>
    <rPh sb="51" eb="53">
      <t>ジカン</t>
    </rPh>
    <rPh sb="53" eb="55">
      <t>タンカ</t>
    </rPh>
    <rPh sb="64" eb="65">
      <t>ジョウ</t>
    </rPh>
    <rPh sb="67" eb="68">
      <t>ガク</t>
    </rPh>
    <rPh sb="69" eb="71">
      <t>シキュウ</t>
    </rPh>
    <phoneticPr fontId="1"/>
  </si>
  <si>
    <t>〇祝日及び年末年始に勤務した職員に通常の時間単価に135/100を乗じた額を支給</t>
    <rPh sb="3" eb="4">
      <t>オヨ</t>
    </rPh>
    <rPh sb="5" eb="7">
      <t>ネンマツ</t>
    </rPh>
    <rPh sb="7" eb="9">
      <t>ネンシ</t>
    </rPh>
    <phoneticPr fontId="1"/>
  </si>
  <si>
    <t>夜間勤務手当</t>
    <rPh sb="0" eb="2">
      <t>ヤカン</t>
    </rPh>
    <rPh sb="2" eb="4">
      <t>キンム</t>
    </rPh>
    <rPh sb="4" eb="6">
      <t>テアテ</t>
    </rPh>
    <phoneticPr fontId="1"/>
  </si>
  <si>
    <t>管理職員特別勤務手当</t>
    <rPh sb="0" eb="2">
      <t>カンリ</t>
    </rPh>
    <rPh sb="2" eb="4">
      <t>ショクイン</t>
    </rPh>
    <rPh sb="4" eb="6">
      <t>トクベツ</t>
    </rPh>
    <rPh sb="6" eb="8">
      <t>キンム</t>
    </rPh>
    <rPh sb="8" eb="10">
      <t>テアテ</t>
    </rPh>
    <phoneticPr fontId="1"/>
  </si>
  <si>
    <t>〇俸給の特別調整額の区分等に応じて、週休日等の勤務については勤務１回につき6,000円～18,000円（６時間を超える勤務は５割増）、平日深夜については3,000円～6,000円を支給</t>
    <rPh sb="1" eb="3">
      <t>ホウキュウ</t>
    </rPh>
    <rPh sb="4" eb="6">
      <t>トクベツ</t>
    </rPh>
    <rPh sb="6" eb="8">
      <t>チョウセイ</t>
    </rPh>
    <rPh sb="8" eb="9">
      <t>ガク</t>
    </rPh>
    <rPh sb="10" eb="12">
      <t>クブン</t>
    </rPh>
    <rPh sb="12" eb="13">
      <t>トウ</t>
    </rPh>
    <rPh sb="14" eb="15">
      <t>オウ</t>
    </rPh>
    <rPh sb="18" eb="20">
      <t>シュウキュウ</t>
    </rPh>
    <rPh sb="20" eb="21">
      <t>ビ</t>
    </rPh>
    <rPh sb="21" eb="22">
      <t>トウ</t>
    </rPh>
    <rPh sb="23" eb="25">
      <t>キンム</t>
    </rPh>
    <rPh sb="30" eb="32">
      <t>キンム</t>
    </rPh>
    <rPh sb="33" eb="34">
      <t>カイ</t>
    </rPh>
    <rPh sb="42" eb="43">
      <t>エン</t>
    </rPh>
    <rPh sb="50" eb="51">
      <t>エン</t>
    </rPh>
    <rPh sb="53" eb="55">
      <t>ジカン</t>
    </rPh>
    <rPh sb="56" eb="57">
      <t>コ</t>
    </rPh>
    <rPh sb="59" eb="61">
      <t>キンム</t>
    </rPh>
    <rPh sb="63" eb="64">
      <t>ワリ</t>
    </rPh>
    <rPh sb="64" eb="65">
      <t>マ</t>
    </rPh>
    <rPh sb="67" eb="69">
      <t>ヘイジツ</t>
    </rPh>
    <rPh sb="69" eb="71">
      <t>シンヤ</t>
    </rPh>
    <rPh sb="81" eb="82">
      <t>エン</t>
    </rPh>
    <rPh sb="88" eb="89">
      <t>エン</t>
    </rPh>
    <rPh sb="90" eb="92">
      <t>シキュウ</t>
    </rPh>
    <phoneticPr fontId="1"/>
  </si>
  <si>
    <t>市長</t>
    <rPh sb="0" eb="2">
      <t>シチョウ</t>
    </rPh>
    <phoneticPr fontId="1"/>
  </si>
  <si>
    <t>副市長</t>
    <rPh sb="0" eb="3">
      <t>フクシチョウ</t>
    </rPh>
    <phoneticPr fontId="1"/>
  </si>
  <si>
    <t>議長</t>
    <rPh sb="0" eb="2">
      <t>ギチョウ</t>
    </rPh>
    <phoneticPr fontId="1"/>
  </si>
  <si>
    <t>副議長</t>
    <rPh sb="0" eb="3">
      <t>フクギチョウ</t>
    </rPh>
    <phoneticPr fontId="1"/>
  </si>
  <si>
    <t>議員</t>
    <rPh sb="0" eb="2">
      <t>ギイン</t>
    </rPh>
    <phoneticPr fontId="1"/>
  </si>
  <si>
    <t>報酬</t>
    <rPh sb="0" eb="2">
      <t>ホウシュウ</t>
    </rPh>
    <phoneticPr fontId="1"/>
  </si>
  <si>
    <t>給料月額等</t>
    <rPh sb="0" eb="2">
      <t>キュウリョウ</t>
    </rPh>
    <rPh sb="2" eb="4">
      <t>ゲツガク</t>
    </rPh>
    <rPh sb="4" eb="5">
      <t>トウ</t>
    </rPh>
    <phoneticPr fontId="1"/>
  </si>
  <si>
    <t>期末手当</t>
    <rPh sb="0" eb="2">
      <t>キマツ</t>
    </rPh>
    <rPh sb="2" eb="4">
      <t>テアテ</t>
    </rPh>
    <phoneticPr fontId="1"/>
  </si>
  <si>
    <t>算定方法</t>
    <rPh sb="0" eb="2">
      <t>サンテイ</t>
    </rPh>
    <rPh sb="2" eb="4">
      <t>ホウホウ</t>
    </rPh>
    <phoneticPr fontId="1"/>
  </si>
  <si>
    <t>１期の手当額</t>
    <rPh sb="1" eb="2">
      <t>キ</t>
    </rPh>
    <rPh sb="3" eb="6">
      <t>テアテガク</t>
    </rPh>
    <phoneticPr fontId="1"/>
  </si>
  <si>
    <t>支給時期</t>
    <rPh sb="0" eb="2">
      <t>シキュウ</t>
    </rPh>
    <rPh sb="2" eb="4">
      <t>ジキ</t>
    </rPh>
    <phoneticPr fontId="1"/>
  </si>
  <si>
    <t>（参考）類似団体における最高/最低額</t>
    <rPh sb="1" eb="3">
      <t>サンコウ</t>
    </rPh>
    <rPh sb="4" eb="6">
      <t>ルイジ</t>
    </rPh>
    <rPh sb="6" eb="8">
      <t>ダンタイ</t>
    </rPh>
    <rPh sb="12" eb="14">
      <t>サイコウ</t>
    </rPh>
    <rPh sb="15" eb="18">
      <t>サイテイガク</t>
    </rPh>
    <phoneticPr fontId="1"/>
  </si>
  <si>
    <t>議会</t>
    <rPh sb="0" eb="2">
      <t>ギカイ</t>
    </rPh>
    <phoneticPr fontId="1"/>
  </si>
  <si>
    <t>総務</t>
    <rPh sb="0" eb="2">
      <t>ソウム</t>
    </rPh>
    <phoneticPr fontId="1"/>
  </si>
  <si>
    <t>税務</t>
    <rPh sb="0" eb="2">
      <t>ゼイム</t>
    </rPh>
    <phoneticPr fontId="1"/>
  </si>
  <si>
    <t>労働</t>
    <rPh sb="0" eb="2">
      <t>ロウドウ</t>
    </rPh>
    <phoneticPr fontId="1"/>
  </si>
  <si>
    <t>農水</t>
    <rPh sb="0" eb="2">
      <t>ノウスイ</t>
    </rPh>
    <phoneticPr fontId="1"/>
  </si>
  <si>
    <t>土木</t>
    <rPh sb="0" eb="2">
      <t>ドボク</t>
    </rPh>
    <phoneticPr fontId="1"/>
  </si>
  <si>
    <t>商工</t>
    <rPh sb="0" eb="2">
      <t>ショウコウ</t>
    </rPh>
    <phoneticPr fontId="1"/>
  </si>
  <si>
    <t>計</t>
    <rPh sb="0" eb="1">
      <t>ケイ</t>
    </rPh>
    <phoneticPr fontId="1"/>
  </si>
  <si>
    <t>民生</t>
    <rPh sb="0" eb="2">
      <t>ミンセイ</t>
    </rPh>
    <phoneticPr fontId="1"/>
  </si>
  <si>
    <t>衛生</t>
    <rPh sb="0" eb="2">
      <t>エイセイ</t>
    </rPh>
    <phoneticPr fontId="1"/>
  </si>
  <si>
    <t>一般行政部門</t>
    <rPh sb="0" eb="2">
      <t>イッパン</t>
    </rPh>
    <rPh sb="2" eb="4">
      <t>ギョウセイ</t>
    </rPh>
    <rPh sb="4" eb="6">
      <t>ブモン</t>
    </rPh>
    <phoneticPr fontId="1"/>
  </si>
  <si>
    <t>一般行政計</t>
    <rPh sb="0" eb="2">
      <t>イッパン</t>
    </rPh>
    <rPh sb="2" eb="4">
      <t>ギョウセイ</t>
    </rPh>
    <rPh sb="4" eb="5">
      <t>ケイ</t>
    </rPh>
    <phoneticPr fontId="1"/>
  </si>
  <si>
    <t>教育部門</t>
    <rPh sb="0" eb="2">
      <t>キョウイク</t>
    </rPh>
    <rPh sb="2" eb="4">
      <t>ブモン</t>
    </rPh>
    <phoneticPr fontId="1"/>
  </si>
  <si>
    <t>消防部門</t>
    <rPh sb="0" eb="2">
      <t>ショウボウ</t>
    </rPh>
    <rPh sb="2" eb="4">
      <t>ブモン</t>
    </rPh>
    <phoneticPr fontId="1"/>
  </si>
  <si>
    <t>小計</t>
    <rPh sb="0" eb="2">
      <t>ショウケイ</t>
    </rPh>
    <phoneticPr fontId="1"/>
  </si>
  <si>
    <t>普通会計部門</t>
    <rPh sb="0" eb="2">
      <t>フツウ</t>
    </rPh>
    <rPh sb="2" eb="4">
      <t>カイケイ</t>
    </rPh>
    <rPh sb="4" eb="6">
      <t>ブモン</t>
    </rPh>
    <phoneticPr fontId="1"/>
  </si>
  <si>
    <t>公営企業等会計部門</t>
    <rPh sb="0" eb="2">
      <t>コウエイ</t>
    </rPh>
    <rPh sb="2" eb="4">
      <t>キギョウ</t>
    </rPh>
    <rPh sb="4" eb="5">
      <t>トウ</t>
    </rPh>
    <rPh sb="5" eb="7">
      <t>カイケイ</t>
    </rPh>
    <rPh sb="7" eb="9">
      <t>ブモン</t>
    </rPh>
    <phoneticPr fontId="1"/>
  </si>
  <si>
    <t>水道</t>
    <rPh sb="0" eb="2">
      <t>スイドウ</t>
    </rPh>
    <phoneticPr fontId="1"/>
  </si>
  <si>
    <t>下水道</t>
    <rPh sb="0" eb="3">
      <t>ゲスイドウ</t>
    </rPh>
    <phoneticPr fontId="1"/>
  </si>
  <si>
    <t>その他</t>
    <rPh sb="2" eb="3">
      <t>タ</t>
    </rPh>
    <phoneticPr fontId="1"/>
  </si>
  <si>
    <t>[条例定数]</t>
    <rPh sb="1" eb="3">
      <t>ジョウレイ</t>
    </rPh>
    <rPh sb="3" eb="5">
      <t>テイスウ</t>
    </rPh>
    <phoneticPr fontId="1"/>
  </si>
  <si>
    <t>対前年増減数</t>
    <rPh sb="0" eb="1">
      <t>タイ</t>
    </rPh>
    <rPh sb="1" eb="3">
      <t>ゼンネン</t>
    </rPh>
    <rPh sb="3" eb="5">
      <t>ゾウゲン</t>
    </rPh>
    <rPh sb="5" eb="6">
      <t>スウ</t>
    </rPh>
    <phoneticPr fontId="1"/>
  </si>
  <si>
    <t>主な増減理由</t>
    <rPh sb="0" eb="1">
      <t>オモ</t>
    </rPh>
    <rPh sb="2" eb="4">
      <t>ゾウゲン</t>
    </rPh>
    <rPh sb="4" eb="6">
      <t>リユウ</t>
    </rPh>
    <phoneticPr fontId="1"/>
  </si>
  <si>
    <t>20歳</t>
    <rPh sb="2" eb="3">
      <t>サイ</t>
    </rPh>
    <phoneticPr fontId="1"/>
  </si>
  <si>
    <t>未満</t>
    <rPh sb="0" eb="2">
      <t>ミマン</t>
    </rPh>
    <phoneticPr fontId="1"/>
  </si>
  <si>
    <t>内訳</t>
    <rPh sb="0" eb="2">
      <t>ウチワケ</t>
    </rPh>
    <phoneticPr fontId="1"/>
  </si>
  <si>
    <t>男性</t>
    <rPh sb="0" eb="2">
      <t>ダンセイ</t>
    </rPh>
    <phoneticPr fontId="1"/>
  </si>
  <si>
    <t>女性</t>
    <rPh sb="0" eb="2">
      <t>ジョセイ</t>
    </rPh>
    <phoneticPr fontId="1"/>
  </si>
  <si>
    <t>23歳</t>
    <rPh sb="2" eb="3">
      <t>サイ</t>
    </rPh>
    <phoneticPr fontId="1"/>
  </si>
  <si>
    <t>～</t>
    <phoneticPr fontId="1"/>
  </si>
  <si>
    <t>24歳</t>
    <rPh sb="2" eb="3">
      <t>サイ</t>
    </rPh>
    <phoneticPr fontId="1"/>
  </si>
  <si>
    <t>27歳</t>
    <rPh sb="2" eb="3">
      <t>サイ</t>
    </rPh>
    <phoneticPr fontId="1"/>
  </si>
  <si>
    <t>28歳</t>
    <rPh sb="2" eb="3">
      <t>サイ</t>
    </rPh>
    <phoneticPr fontId="1"/>
  </si>
  <si>
    <t>31歳</t>
    <rPh sb="2" eb="3">
      <t>サイ</t>
    </rPh>
    <phoneticPr fontId="1"/>
  </si>
  <si>
    <t>32歳</t>
    <rPh sb="2" eb="3">
      <t>サイ</t>
    </rPh>
    <phoneticPr fontId="1"/>
  </si>
  <si>
    <t>35歳</t>
    <rPh sb="2" eb="3">
      <t>サイ</t>
    </rPh>
    <phoneticPr fontId="1"/>
  </si>
  <si>
    <t>36歳</t>
    <rPh sb="2" eb="3">
      <t>サイ</t>
    </rPh>
    <phoneticPr fontId="1"/>
  </si>
  <si>
    <t>39歳</t>
    <rPh sb="2" eb="3">
      <t>サイ</t>
    </rPh>
    <phoneticPr fontId="1"/>
  </si>
  <si>
    <t>40歳</t>
    <rPh sb="2" eb="3">
      <t>サイ</t>
    </rPh>
    <phoneticPr fontId="1"/>
  </si>
  <si>
    <t>43歳</t>
    <rPh sb="2" eb="3">
      <t>サイ</t>
    </rPh>
    <phoneticPr fontId="1"/>
  </si>
  <si>
    <t>44歳</t>
    <rPh sb="2" eb="3">
      <t>サイ</t>
    </rPh>
    <phoneticPr fontId="1"/>
  </si>
  <si>
    <t>47歳</t>
    <rPh sb="2" eb="3">
      <t>サイ</t>
    </rPh>
    <phoneticPr fontId="1"/>
  </si>
  <si>
    <t>48歳</t>
    <rPh sb="2" eb="3">
      <t>サイ</t>
    </rPh>
    <phoneticPr fontId="1"/>
  </si>
  <si>
    <t>51歳</t>
    <rPh sb="2" eb="3">
      <t>サイ</t>
    </rPh>
    <phoneticPr fontId="1"/>
  </si>
  <si>
    <t>52歳</t>
    <rPh sb="2" eb="3">
      <t>サイ</t>
    </rPh>
    <phoneticPr fontId="1"/>
  </si>
  <si>
    <t>55歳</t>
    <rPh sb="2" eb="3">
      <t>サイ</t>
    </rPh>
    <phoneticPr fontId="1"/>
  </si>
  <si>
    <t>56歳</t>
    <rPh sb="2" eb="3">
      <t>サイ</t>
    </rPh>
    <phoneticPr fontId="1"/>
  </si>
  <si>
    <t>59歳</t>
    <rPh sb="2" eb="3">
      <t>サイ</t>
    </rPh>
    <phoneticPr fontId="1"/>
  </si>
  <si>
    <t>60歳</t>
    <rPh sb="2" eb="3">
      <t>サイ</t>
    </rPh>
    <phoneticPr fontId="1"/>
  </si>
  <si>
    <t>以上</t>
    <rPh sb="0" eb="2">
      <t>イジョウ</t>
    </rPh>
    <phoneticPr fontId="1"/>
  </si>
  <si>
    <t>一般行政</t>
    <rPh sb="0" eb="2">
      <t>イッパン</t>
    </rPh>
    <rPh sb="2" eb="4">
      <t>ギョウセイ</t>
    </rPh>
    <phoneticPr fontId="1"/>
  </si>
  <si>
    <t>教育</t>
    <rPh sb="0" eb="2">
      <t>キョウイク</t>
    </rPh>
    <phoneticPr fontId="1"/>
  </si>
  <si>
    <t>消防</t>
    <rPh sb="0" eb="2">
      <t>ショウボウ</t>
    </rPh>
    <phoneticPr fontId="1"/>
  </si>
  <si>
    <t>普通会計計</t>
    <rPh sb="0" eb="2">
      <t>フツウ</t>
    </rPh>
    <rPh sb="2" eb="4">
      <t>カイケイ</t>
    </rPh>
    <rPh sb="4" eb="5">
      <t>ケイ</t>
    </rPh>
    <phoneticPr fontId="1"/>
  </si>
  <si>
    <t>公営企業等会計</t>
    <rPh sb="0" eb="2">
      <t>コウエイ</t>
    </rPh>
    <rPh sb="2" eb="4">
      <t>キギョウ</t>
    </rPh>
    <rPh sb="4" eb="5">
      <t>トウ</t>
    </rPh>
    <rPh sb="5" eb="7">
      <t>カイケイ</t>
    </rPh>
    <phoneticPr fontId="1"/>
  </si>
  <si>
    <t>総合計</t>
    <rPh sb="0" eb="2">
      <t>ソウゴウ</t>
    </rPh>
    <rPh sb="2" eb="3">
      <t>ケイ</t>
    </rPh>
    <phoneticPr fontId="1"/>
  </si>
  <si>
    <t>過去５年間</t>
    <rPh sb="0" eb="2">
      <t>カコ</t>
    </rPh>
    <rPh sb="3" eb="5">
      <t>ネンカン</t>
    </rPh>
    <phoneticPr fontId="1"/>
  </si>
  <si>
    <t>増減数</t>
    <rPh sb="0" eb="2">
      <t>ゾウゲン</t>
    </rPh>
    <rPh sb="2" eb="3">
      <t>スウ</t>
    </rPh>
    <phoneticPr fontId="1"/>
  </si>
  <si>
    <t>増減率</t>
    <rPh sb="0" eb="2">
      <t>ゾウゲン</t>
    </rPh>
    <rPh sb="2" eb="3">
      <t>リツ</t>
    </rPh>
    <phoneticPr fontId="1"/>
  </si>
  <si>
    <t>令和
元年</t>
    <rPh sb="0" eb="2">
      <t>レイワ</t>
    </rPh>
    <rPh sb="3" eb="5">
      <t>ガンネン</t>
    </rPh>
    <phoneticPr fontId="1"/>
  </si>
  <si>
    <t>令和
２年</t>
    <rPh sb="0" eb="2">
      <t>レイワ</t>
    </rPh>
    <rPh sb="4" eb="5">
      <t>ネン</t>
    </rPh>
    <phoneticPr fontId="1"/>
  </si>
  <si>
    <t>令和
３年</t>
    <rPh sb="0" eb="2">
      <t>レイワ</t>
    </rPh>
    <rPh sb="4" eb="5">
      <t>ネン</t>
    </rPh>
    <phoneticPr fontId="1"/>
  </si>
  <si>
    <t>事業</t>
    <rPh sb="0" eb="2">
      <t>ジギョウ</t>
    </rPh>
    <phoneticPr fontId="1"/>
  </si>
  <si>
    <t>水道事業</t>
    <rPh sb="0" eb="2">
      <t>スイドウ</t>
    </rPh>
    <rPh sb="2" eb="4">
      <t>ジギョウ</t>
    </rPh>
    <phoneticPr fontId="1"/>
  </si>
  <si>
    <t>下水道事業</t>
    <rPh sb="0" eb="3">
      <t>ゲスイドウ</t>
    </rPh>
    <rPh sb="3" eb="5">
      <t>ジギョウ</t>
    </rPh>
    <phoneticPr fontId="1"/>
  </si>
  <si>
    <t>総費用
A（千円）</t>
    <rPh sb="0" eb="3">
      <t>ソウヒヨウ</t>
    </rPh>
    <rPh sb="6" eb="8">
      <t>センエン</t>
    </rPh>
    <phoneticPr fontId="1"/>
  </si>
  <si>
    <t>純損益又は実質収支（千円）</t>
    <rPh sb="0" eb="3">
      <t>ジュンソンエキ</t>
    </rPh>
    <rPh sb="3" eb="4">
      <t>マタ</t>
    </rPh>
    <rPh sb="5" eb="7">
      <t>ジッシツ</t>
    </rPh>
    <rPh sb="7" eb="9">
      <t>シュウシ</t>
    </rPh>
    <rPh sb="10" eb="12">
      <t>センエン</t>
    </rPh>
    <phoneticPr fontId="1"/>
  </si>
  <si>
    <t>職員給与費
B（千円）</t>
    <rPh sb="0" eb="2">
      <t>ショクイン</t>
    </rPh>
    <rPh sb="2" eb="4">
      <t>キュウヨ</t>
    </rPh>
    <rPh sb="4" eb="5">
      <t>ヒ</t>
    </rPh>
    <rPh sb="8" eb="10">
      <t>センエン</t>
    </rPh>
    <phoneticPr fontId="1"/>
  </si>
  <si>
    <t>総費用に占める職員給与費比率
B/A（％）</t>
    <rPh sb="0" eb="3">
      <t>ソウヒヨウ</t>
    </rPh>
    <rPh sb="4" eb="5">
      <t>シ</t>
    </rPh>
    <rPh sb="7" eb="9">
      <t>ショクイン</t>
    </rPh>
    <rPh sb="9" eb="11">
      <t>キュウヨ</t>
    </rPh>
    <rPh sb="11" eb="12">
      <t>ヒ</t>
    </rPh>
    <rPh sb="12" eb="14">
      <t>ヒリツ</t>
    </rPh>
    <phoneticPr fontId="1"/>
  </si>
  <si>
    <t>職員数
A（人）</t>
    <rPh sb="0" eb="3">
      <t>ショクインスウ</t>
    </rPh>
    <rPh sb="6" eb="7">
      <t>ニン</t>
    </rPh>
    <phoneticPr fontId="1"/>
  </si>
  <si>
    <t>給料（千円）</t>
    <rPh sb="0" eb="2">
      <t>キュウリョウ</t>
    </rPh>
    <rPh sb="3" eb="5">
      <t>センエン</t>
    </rPh>
    <phoneticPr fontId="1"/>
  </si>
  <si>
    <t>職員手当（千円）</t>
    <rPh sb="0" eb="2">
      <t>ショクイン</t>
    </rPh>
    <rPh sb="2" eb="4">
      <t>テアテ</t>
    </rPh>
    <rPh sb="5" eb="7">
      <t>センエン</t>
    </rPh>
    <phoneticPr fontId="1"/>
  </si>
  <si>
    <t>期末・勤勉手当（千円）</t>
    <rPh sb="0" eb="2">
      <t>キマツ</t>
    </rPh>
    <rPh sb="3" eb="5">
      <t>キンベン</t>
    </rPh>
    <rPh sb="5" eb="7">
      <t>テアテ</t>
    </rPh>
    <rPh sb="8" eb="10">
      <t>センエン</t>
    </rPh>
    <phoneticPr fontId="1"/>
  </si>
  <si>
    <t>計
B（千円）</t>
    <rPh sb="0" eb="1">
      <t>ケイ</t>
    </rPh>
    <rPh sb="4" eb="6">
      <t>センエン</t>
    </rPh>
    <phoneticPr fontId="1"/>
  </si>
  <si>
    <t>１人当たり給与費
B/A（千円）</t>
    <rPh sb="1" eb="2">
      <t>ニン</t>
    </rPh>
    <rPh sb="2" eb="3">
      <t>ア</t>
    </rPh>
    <rPh sb="5" eb="7">
      <t>キュウヨ</t>
    </rPh>
    <rPh sb="7" eb="8">
      <t>ヒ</t>
    </rPh>
    <rPh sb="13" eb="15">
      <t>センエン</t>
    </rPh>
    <phoneticPr fontId="1"/>
  </si>
  <si>
    <t>団体平均</t>
    <rPh sb="0" eb="2">
      <t>ダンタイ</t>
    </rPh>
    <rPh sb="2" eb="4">
      <t>ヘイキン</t>
    </rPh>
    <phoneticPr fontId="1"/>
  </si>
  <si>
    <t>勤勉手当</t>
    <rPh sb="0" eb="2">
      <t>キンベン</t>
    </rPh>
    <rPh sb="2" eb="4">
      <t>テアテ</t>
    </rPh>
    <phoneticPr fontId="1"/>
  </si>
  <si>
    <t>（再任用職員）</t>
    <rPh sb="1" eb="2">
      <t>サイ</t>
    </rPh>
    <rPh sb="2" eb="4">
      <t>ニンヨウ</t>
    </rPh>
    <rPh sb="4" eb="6">
      <t>ショクイン</t>
    </rPh>
    <phoneticPr fontId="1"/>
  </si>
  <si>
    <t>全職種</t>
    <rPh sb="0" eb="1">
      <t>ゼン</t>
    </rPh>
    <rPh sb="1" eb="3">
      <t>ショクシュ</t>
    </rPh>
    <phoneticPr fontId="1"/>
  </si>
  <si>
    <t>電気主任技術者手当</t>
    <rPh sb="0" eb="2">
      <t>デンキ</t>
    </rPh>
    <rPh sb="2" eb="4">
      <t>シュニン</t>
    </rPh>
    <rPh sb="4" eb="7">
      <t>ギジュツシャ</t>
    </rPh>
    <rPh sb="7" eb="9">
      <t>テアテ</t>
    </rPh>
    <phoneticPr fontId="1"/>
  </si>
  <si>
    <t>自家用電気工作物主任技術者である者</t>
    <rPh sb="0" eb="3">
      <t>ジカヨウ</t>
    </rPh>
    <rPh sb="3" eb="5">
      <t>デンキ</t>
    </rPh>
    <rPh sb="5" eb="8">
      <t>コウサクブツ</t>
    </rPh>
    <rPh sb="8" eb="10">
      <t>シュニン</t>
    </rPh>
    <rPh sb="10" eb="13">
      <t>ギジュツシャ</t>
    </rPh>
    <rPh sb="16" eb="17">
      <t>モノ</t>
    </rPh>
    <phoneticPr fontId="1"/>
  </si>
  <si>
    <t>水道技術管理者である者</t>
    <rPh sb="0" eb="2">
      <t>スイドウ</t>
    </rPh>
    <rPh sb="2" eb="4">
      <t>ギジュツ</t>
    </rPh>
    <rPh sb="4" eb="6">
      <t>カンリ</t>
    </rPh>
    <rPh sb="6" eb="7">
      <t>シャ</t>
    </rPh>
    <rPh sb="10" eb="11">
      <t>モノ</t>
    </rPh>
    <phoneticPr fontId="1"/>
  </si>
  <si>
    <t>水道技術管理者手当</t>
    <rPh sb="0" eb="2">
      <t>スイドウ</t>
    </rPh>
    <rPh sb="2" eb="4">
      <t>ギジュツ</t>
    </rPh>
    <rPh sb="4" eb="6">
      <t>カンリ</t>
    </rPh>
    <rPh sb="6" eb="7">
      <t>シャ</t>
    </rPh>
    <rPh sb="7" eb="9">
      <t>テアテ</t>
    </rPh>
    <phoneticPr fontId="1"/>
  </si>
  <si>
    <t>人体に影響を及ぼす勤務に従事した者。ただし、機械管理員がその本来的業務において人体に危険を及ぼす業務に従事する場合を除く</t>
    <rPh sb="0" eb="2">
      <t>ジンタイ</t>
    </rPh>
    <rPh sb="3" eb="5">
      <t>エイキョウ</t>
    </rPh>
    <rPh sb="6" eb="7">
      <t>オヨ</t>
    </rPh>
    <rPh sb="9" eb="11">
      <t>キンム</t>
    </rPh>
    <rPh sb="12" eb="14">
      <t>ジュウジ</t>
    </rPh>
    <rPh sb="16" eb="17">
      <t>モノ</t>
    </rPh>
    <rPh sb="22" eb="24">
      <t>キカイ</t>
    </rPh>
    <rPh sb="24" eb="26">
      <t>カンリ</t>
    </rPh>
    <rPh sb="26" eb="27">
      <t>イン</t>
    </rPh>
    <rPh sb="30" eb="33">
      <t>ホンライテキ</t>
    </rPh>
    <rPh sb="33" eb="35">
      <t>ギョウム</t>
    </rPh>
    <rPh sb="39" eb="41">
      <t>ジンタイ</t>
    </rPh>
    <rPh sb="42" eb="44">
      <t>キケン</t>
    </rPh>
    <rPh sb="45" eb="46">
      <t>オヨ</t>
    </rPh>
    <rPh sb="48" eb="50">
      <t>ギョウム</t>
    </rPh>
    <rPh sb="51" eb="53">
      <t>ジュウジ</t>
    </rPh>
    <rPh sb="55" eb="57">
      <t>バアイ</t>
    </rPh>
    <rPh sb="58" eb="59">
      <t>ノゾ</t>
    </rPh>
    <phoneticPr fontId="1"/>
  </si>
  <si>
    <t>緊急業務手当</t>
    <rPh sb="0" eb="2">
      <t>キンキュウ</t>
    </rPh>
    <rPh sb="2" eb="4">
      <t>ギョウム</t>
    </rPh>
    <rPh sb="4" eb="6">
      <t>テアテ</t>
    </rPh>
    <phoneticPr fontId="1"/>
  </si>
  <si>
    <t>勤務時間外の緊急事故処理に出勤した者</t>
    <rPh sb="0" eb="2">
      <t>キンム</t>
    </rPh>
    <rPh sb="2" eb="4">
      <t>ジカン</t>
    </rPh>
    <rPh sb="4" eb="5">
      <t>ガイ</t>
    </rPh>
    <rPh sb="6" eb="8">
      <t>キンキュウ</t>
    </rPh>
    <rPh sb="8" eb="10">
      <t>ジコ</t>
    </rPh>
    <rPh sb="10" eb="12">
      <t>ショリ</t>
    </rPh>
    <rPh sb="13" eb="15">
      <t>シュッキン</t>
    </rPh>
    <rPh sb="17" eb="18">
      <t>モノ</t>
    </rPh>
    <phoneticPr fontId="1"/>
  </si>
  <si>
    <t>公共下水道の使用料等の徴収に従事した者</t>
    <rPh sb="0" eb="2">
      <t>コウキョウ</t>
    </rPh>
    <rPh sb="2" eb="5">
      <t>ゲスイドウ</t>
    </rPh>
    <rPh sb="6" eb="8">
      <t>シヨウ</t>
    </rPh>
    <rPh sb="8" eb="9">
      <t>リョウ</t>
    </rPh>
    <rPh sb="9" eb="10">
      <t>トウ</t>
    </rPh>
    <rPh sb="11" eb="13">
      <t>チョウシュウ</t>
    </rPh>
    <rPh sb="14" eb="16">
      <t>ジュウジ</t>
    </rPh>
    <rPh sb="18" eb="19">
      <t>モノ</t>
    </rPh>
    <phoneticPr fontId="1"/>
  </si>
  <si>
    <t>一般行政職の制度との異同</t>
    <rPh sb="0" eb="2">
      <t>イッパン</t>
    </rPh>
    <rPh sb="2" eb="4">
      <t>ギョウセイ</t>
    </rPh>
    <rPh sb="4" eb="5">
      <t>ショク</t>
    </rPh>
    <rPh sb="6" eb="8">
      <t>セイド</t>
    </rPh>
    <rPh sb="10" eb="12">
      <t>イドウ</t>
    </rPh>
    <phoneticPr fontId="1"/>
  </si>
  <si>
    <t>（１）人件費の状況（普通会計決算）</t>
    <rPh sb="3" eb="6">
      <t>ジンケンヒ</t>
    </rPh>
    <rPh sb="7" eb="9">
      <t>ジョウキョウ</t>
    </rPh>
    <rPh sb="10" eb="12">
      <t>フツウ</t>
    </rPh>
    <rPh sb="12" eb="14">
      <t>カイケイ</t>
    </rPh>
    <rPh sb="14" eb="16">
      <t>ケッサン</t>
    </rPh>
    <phoneticPr fontId="1"/>
  </si>
  <si>
    <t>（２）職員給与費の状況（普通会計決算）</t>
    <rPh sb="3" eb="5">
      <t>ショクイン</t>
    </rPh>
    <rPh sb="5" eb="7">
      <t>キュウヨ</t>
    </rPh>
    <rPh sb="7" eb="8">
      <t>ヒ</t>
    </rPh>
    <rPh sb="9" eb="11">
      <t>ジョウキョウ</t>
    </rPh>
    <rPh sb="12" eb="14">
      <t>フツウ</t>
    </rPh>
    <rPh sb="14" eb="16">
      <t>カイケイ</t>
    </rPh>
    <rPh sb="16" eb="18">
      <t>ケッサン</t>
    </rPh>
    <phoneticPr fontId="1"/>
  </si>
  <si>
    <t>（注）</t>
    <rPh sb="1" eb="2">
      <t>チュウ</t>
    </rPh>
    <phoneticPr fontId="1"/>
  </si>
  <si>
    <t>１　職員手当には退職手当を含みません。</t>
    <rPh sb="2" eb="4">
      <t>ショクイン</t>
    </rPh>
    <rPh sb="4" eb="6">
      <t>テアテ</t>
    </rPh>
    <rPh sb="8" eb="10">
      <t>タイショク</t>
    </rPh>
    <rPh sb="10" eb="12">
      <t>テアテ</t>
    </rPh>
    <rPh sb="13" eb="14">
      <t>フク</t>
    </rPh>
    <phoneticPr fontId="1"/>
  </si>
  <si>
    <t>（４）給与制度の総合的見直しの実施状況について</t>
    <rPh sb="3" eb="5">
      <t>キュウヨ</t>
    </rPh>
    <rPh sb="5" eb="7">
      <t>セイド</t>
    </rPh>
    <rPh sb="8" eb="11">
      <t>ソウゴウテキ</t>
    </rPh>
    <rPh sb="11" eb="13">
      <t>ミナオ</t>
    </rPh>
    <rPh sb="15" eb="17">
      <t>ジッシ</t>
    </rPh>
    <rPh sb="17" eb="19">
      <t>ジョウキョウ</t>
    </rPh>
    <phoneticPr fontId="1"/>
  </si>
  <si>
    <t>【概要】国の給与制度の総合的見直しにおいては、俸給表の水準の平均２％の引下げ及び地域手当の支給割合の見直し等に取り組むとされています。</t>
    <rPh sb="1" eb="3">
      <t>ガイヨウ</t>
    </rPh>
    <rPh sb="4" eb="5">
      <t>クニ</t>
    </rPh>
    <rPh sb="6" eb="8">
      <t>キュウヨ</t>
    </rPh>
    <rPh sb="8" eb="10">
      <t>セイド</t>
    </rPh>
    <rPh sb="11" eb="14">
      <t>ソウゴウテキ</t>
    </rPh>
    <rPh sb="14" eb="16">
      <t>ミナオ</t>
    </rPh>
    <rPh sb="23" eb="25">
      <t>ホウキュウ</t>
    </rPh>
    <rPh sb="25" eb="26">
      <t>ヒョウ</t>
    </rPh>
    <rPh sb="27" eb="29">
      <t>スイジュン</t>
    </rPh>
    <rPh sb="30" eb="32">
      <t>ヘイキン</t>
    </rPh>
    <rPh sb="35" eb="36">
      <t>ヒ</t>
    </rPh>
    <rPh sb="36" eb="37">
      <t>サ</t>
    </rPh>
    <rPh sb="38" eb="39">
      <t>オヨ</t>
    </rPh>
    <rPh sb="40" eb="42">
      <t>チイキ</t>
    </rPh>
    <rPh sb="42" eb="44">
      <t>テアテ</t>
    </rPh>
    <rPh sb="45" eb="47">
      <t>シキュウ</t>
    </rPh>
    <rPh sb="47" eb="49">
      <t>ワリアイ</t>
    </rPh>
    <rPh sb="50" eb="52">
      <t>ミナオ</t>
    </rPh>
    <rPh sb="53" eb="54">
      <t>トウ</t>
    </rPh>
    <rPh sb="55" eb="56">
      <t>ト</t>
    </rPh>
    <rPh sb="57" eb="58">
      <t>ク</t>
    </rPh>
    <phoneticPr fontId="1"/>
  </si>
  <si>
    <t>①給料表の見直し　　[実施]</t>
    <rPh sb="1" eb="3">
      <t>キュウリョウ</t>
    </rPh>
    <rPh sb="3" eb="4">
      <t>ヒョウ</t>
    </rPh>
    <rPh sb="5" eb="7">
      <t>ミナオ</t>
    </rPh>
    <rPh sb="11" eb="13">
      <t>ジッシ</t>
    </rPh>
    <phoneticPr fontId="1"/>
  </si>
  <si>
    <t>実施内容（平均引下げ率、実施（実施予定）時期、経過措置の有無等具体的な内容（未実施の場合にはその理由））</t>
    <rPh sb="0" eb="2">
      <t>ジッシ</t>
    </rPh>
    <rPh sb="2" eb="4">
      <t>ナイヨウ</t>
    </rPh>
    <rPh sb="5" eb="7">
      <t>ヘイキン</t>
    </rPh>
    <rPh sb="7" eb="9">
      <t>ヒキサ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8" eb="50">
      <t>リユウ</t>
    </rPh>
    <phoneticPr fontId="1"/>
  </si>
  <si>
    <t>改定実施時期</t>
    <rPh sb="0" eb="2">
      <t>カイテイ</t>
    </rPh>
    <rPh sb="2" eb="4">
      <t>ジッシ</t>
    </rPh>
    <rPh sb="4" eb="6">
      <t>ジキ</t>
    </rPh>
    <phoneticPr fontId="1"/>
  </si>
  <si>
    <t>実施内容</t>
    <rPh sb="0" eb="2">
      <t>ジッシ</t>
    </rPh>
    <rPh sb="2" eb="4">
      <t>ナイヨウ</t>
    </rPh>
    <phoneticPr fontId="1"/>
  </si>
  <si>
    <t>②地域手当の見直し</t>
    <rPh sb="1" eb="3">
      <t>チイキ</t>
    </rPh>
    <rPh sb="3" eb="5">
      <t>テアテ</t>
    </rPh>
    <rPh sb="6" eb="8">
      <t>ミナオ</t>
    </rPh>
    <phoneticPr fontId="1"/>
  </si>
  <si>
    <t>実施内容（国基準における場合の支給割合及び当該団体の支給割合）</t>
    <rPh sb="0" eb="2">
      <t>ジッシ</t>
    </rPh>
    <rPh sb="2" eb="4">
      <t>ナイヨウ</t>
    </rPh>
    <rPh sb="5" eb="6">
      <t>クニ</t>
    </rPh>
    <rPh sb="6" eb="8">
      <t>キジュン</t>
    </rPh>
    <rPh sb="12" eb="14">
      <t>バアイ</t>
    </rPh>
    <rPh sb="15" eb="17">
      <t>シキュウ</t>
    </rPh>
    <rPh sb="17" eb="19">
      <t>ワリアイ</t>
    </rPh>
    <rPh sb="19" eb="20">
      <t>オヨ</t>
    </rPh>
    <rPh sb="21" eb="23">
      <t>トウガイ</t>
    </rPh>
    <rPh sb="23" eb="25">
      <t>ダンタイ</t>
    </rPh>
    <rPh sb="26" eb="28">
      <t>シキュウ</t>
    </rPh>
    <rPh sb="28" eb="30">
      <t>ワリアイ</t>
    </rPh>
    <phoneticPr fontId="1"/>
  </si>
  <si>
    <t>③その他の見直し内容</t>
    <rPh sb="3" eb="4">
      <t>タ</t>
    </rPh>
    <rPh sb="5" eb="7">
      <t>ミナオ</t>
    </rPh>
    <rPh sb="8" eb="10">
      <t>ナイヨウ</t>
    </rPh>
    <phoneticPr fontId="1"/>
  </si>
  <si>
    <t>管理職員特別勤務手当及び単身赴任手当については、国と同様に見直しを実施しました（平成２８年４月１日実施）。</t>
    <rPh sb="0" eb="2">
      <t>カンリ</t>
    </rPh>
    <rPh sb="2" eb="4">
      <t>ショクイン</t>
    </rPh>
    <rPh sb="4" eb="6">
      <t>トクベツ</t>
    </rPh>
    <rPh sb="6" eb="8">
      <t>キンム</t>
    </rPh>
    <rPh sb="8" eb="10">
      <t>テアテ</t>
    </rPh>
    <rPh sb="10" eb="11">
      <t>オヨ</t>
    </rPh>
    <rPh sb="12" eb="14">
      <t>タンシン</t>
    </rPh>
    <rPh sb="14" eb="16">
      <t>フニン</t>
    </rPh>
    <rPh sb="16" eb="18">
      <t>テアテ</t>
    </rPh>
    <rPh sb="24" eb="25">
      <t>クニ</t>
    </rPh>
    <rPh sb="26" eb="28">
      <t>ドウヨウ</t>
    </rPh>
    <rPh sb="29" eb="31">
      <t>ミナオ</t>
    </rPh>
    <rPh sb="33" eb="35">
      <t>ジッシ</t>
    </rPh>
    <rPh sb="40" eb="42">
      <t>ヘイセイ</t>
    </rPh>
    <rPh sb="44" eb="45">
      <t>ネン</t>
    </rPh>
    <rPh sb="46" eb="47">
      <t>ガツ</t>
    </rPh>
    <rPh sb="48" eb="49">
      <t>ニチ</t>
    </rPh>
    <rPh sb="49" eb="51">
      <t>ジッシ</t>
    </rPh>
    <phoneticPr fontId="1"/>
  </si>
  <si>
    <t>①一般行政職</t>
    <rPh sb="1" eb="3">
      <t>イッパン</t>
    </rPh>
    <rPh sb="3" eb="5">
      <t>ギョウセイ</t>
    </rPh>
    <rPh sb="5" eb="6">
      <t>ショク</t>
    </rPh>
    <phoneticPr fontId="1"/>
  </si>
  <si>
    <t>②技能労務職</t>
    <rPh sb="1" eb="3">
      <t>ギノウ</t>
    </rPh>
    <rPh sb="3" eb="5">
      <t>ロウム</t>
    </rPh>
    <rPh sb="5" eb="6">
      <t>ショク</t>
    </rPh>
    <phoneticPr fontId="1"/>
  </si>
  <si>
    <t>③消防職</t>
    <rPh sb="1" eb="3">
      <t>ショウボウ</t>
    </rPh>
    <rPh sb="3" eb="4">
      <t>ショク</t>
    </rPh>
    <phoneticPr fontId="1"/>
  </si>
  <si>
    <t>（注）１</t>
    <rPh sb="1" eb="2">
      <t>チュウ</t>
    </rPh>
    <phoneticPr fontId="1"/>
  </si>
  <si>
    <t>２</t>
    <phoneticPr fontId="1"/>
  </si>
  <si>
    <t>事務員/技術員</t>
    <rPh sb="0" eb="3">
      <t>ジムイン</t>
    </rPh>
    <rPh sb="4" eb="7">
      <t>ギジュツイン</t>
    </rPh>
    <phoneticPr fontId="1"/>
  </si>
  <si>
    <t>主事/技師</t>
    <rPh sb="0" eb="2">
      <t>シュジ</t>
    </rPh>
    <rPh sb="3" eb="5">
      <t>ギシ</t>
    </rPh>
    <phoneticPr fontId="1"/>
  </si>
  <si>
    <t>副主査/主任主事/主任技師</t>
    <rPh sb="0" eb="1">
      <t>フク</t>
    </rPh>
    <rPh sb="1" eb="3">
      <t>シュサ</t>
    </rPh>
    <rPh sb="4" eb="6">
      <t>シュニン</t>
    </rPh>
    <rPh sb="6" eb="8">
      <t>シュジ</t>
    </rPh>
    <rPh sb="9" eb="11">
      <t>シュニン</t>
    </rPh>
    <rPh sb="11" eb="13">
      <t>ギシ</t>
    </rPh>
    <phoneticPr fontId="1"/>
  </si>
  <si>
    <t>主査</t>
    <rPh sb="0" eb="2">
      <t>シュサ</t>
    </rPh>
    <phoneticPr fontId="1"/>
  </si>
  <si>
    <t>係長/主任主査</t>
    <rPh sb="0" eb="2">
      <t>カカリチョウ</t>
    </rPh>
    <rPh sb="3" eb="5">
      <t>シュニン</t>
    </rPh>
    <rPh sb="5" eb="7">
      <t>シュサ</t>
    </rPh>
    <phoneticPr fontId="1"/>
  </si>
  <si>
    <t>課長補佐</t>
    <rPh sb="0" eb="2">
      <t>カチョウ</t>
    </rPh>
    <rPh sb="2" eb="4">
      <t>ホサ</t>
    </rPh>
    <phoneticPr fontId="1"/>
  </si>
  <si>
    <t>次長/課長</t>
    <rPh sb="0" eb="2">
      <t>ジチョウ</t>
    </rPh>
    <rPh sb="3" eb="5">
      <t>カチョウ</t>
    </rPh>
    <phoneticPr fontId="1"/>
  </si>
  <si>
    <t>部長/事務局長</t>
    <rPh sb="0" eb="2">
      <t>ブチョウ</t>
    </rPh>
    <rPh sb="3" eb="5">
      <t>ジム</t>
    </rPh>
    <rPh sb="5" eb="7">
      <t>キョクチョウ</t>
    </rPh>
    <phoneticPr fontId="1"/>
  </si>
  <si>
    <t>１　流山市の給与条例に基づく給料表の級区分による職員数です。</t>
    <rPh sb="2" eb="5">
      <t>ナガレヤマシ</t>
    </rPh>
    <rPh sb="6" eb="8">
      <t>キュウヨ</t>
    </rPh>
    <rPh sb="8" eb="10">
      <t>ジョウレイ</t>
    </rPh>
    <rPh sb="11" eb="12">
      <t>モト</t>
    </rPh>
    <rPh sb="14" eb="16">
      <t>キュウリョウ</t>
    </rPh>
    <rPh sb="16" eb="17">
      <t>ヒョウ</t>
    </rPh>
    <rPh sb="18" eb="19">
      <t>キュウ</t>
    </rPh>
    <rPh sb="19" eb="21">
      <t>クブン</t>
    </rPh>
    <rPh sb="24" eb="27">
      <t>ショクインスウ</t>
    </rPh>
    <phoneticPr fontId="1"/>
  </si>
  <si>
    <t>２　標準的な職務内容とは、それぞれの級に該当する代表的な職務です。</t>
    <rPh sb="2" eb="5">
      <t>ヒョウジュンテキ</t>
    </rPh>
    <rPh sb="6" eb="8">
      <t>ショクム</t>
    </rPh>
    <rPh sb="8" eb="10">
      <t>ナイヨウ</t>
    </rPh>
    <rPh sb="18" eb="19">
      <t>キュウ</t>
    </rPh>
    <rPh sb="20" eb="22">
      <t>ガイトウ</t>
    </rPh>
    <rPh sb="24" eb="27">
      <t>ダイヒョウテキ</t>
    </rPh>
    <rPh sb="28" eb="30">
      <t>ショクム</t>
    </rPh>
    <phoneticPr fontId="1"/>
  </si>
  <si>
    <t>期末手当支給割合</t>
    <rPh sb="0" eb="2">
      <t>キマツ</t>
    </rPh>
    <rPh sb="2" eb="4">
      <t>テアテ</t>
    </rPh>
    <rPh sb="4" eb="6">
      <t>シキュウ</t>
    </rPh>
    <rPh sb="6" eb="8">
      <t>ワリアイ</t>
    </rPh>
    <phoneticPr fontId="1"/>
  </si>
  <si>
    <t>勤勉手当支給割合</t>
    <rPh sb="0" eb="2">
      <t>キンベン</t>
    </rPh>
    <rPh sb="2" eb="4">
      <t>テアテ</t>
    </rPh>
    <rPh sb="4" eb="6">
      <t>シキュウ</t>
    </rPh>
    <rPh sb="6" eb="8">
      <t>ワリアイ</t>
    </rPh>
    <phoneticPr fontId="1"/>
  </si>
  <si>
    <t>（注）　１人当たりの平均支給額は、特別職３人を除きます。</t>
    <rPh sb="1" eb="2">
      <t>チュウ</t>
    </rPh>
    <rPh sb="5" eb="6">
      <t>ニン</t>
    </rPh>
    <rPh sb="6" eb="7">
      <t>ア</t>
    </rPh>
    <rPh sb="10" eb="12">
      <t>ヘイキン</t>
    </rPh>
    <rPh sb="12" eb="15">
      <t>シキュウガク</t>
    </rPh>
    <rPh sb="17" eb="19">
      <t>トクベツ</t>
    </rPh>
    <rPh sb="19" eb="20">
      <t>ショク</t>
    </rPh>
    <rPh sb="21" eb="22">
      <t>ニン</t>
    </rPh>
    <rPh sb="23" eb="24">
      <t>ノゾ</t>
    </rPh>
    <phoneticPr fontId="1"/>
  </si>
  <si>
    <t>〇勤勉手当への人事評価の反映状況（一般行政職）</t>
    <rPh sb="1" eb="3">
      <t>キンベン</t>
    </rPh>
    <rPh sb="3" eb="5">
      <t>テアテ</t>
    </rPh>
    <rPh sb="7" eb="9">
      <t>ジンジ</t>
    </rPh>
    <rPh sb="9" eb="11">
      <t>ヒョウカ</t>
    </rPh>
    <rPh sb="12" eb="14">
      <t>ハンエイ</t>
    </rPh>
    <rPh sb="14" eb="16">
      <t>ジョウキョウ</t>
    </rPh>
    <rPh sb="17" eb="19">
      <t>イッパン</t>
    </rPh>
    <rPh sb="19" eb="21">
      <t>ギョウセイ</t>
    </rPh>
    <rPh sb="21" eb="22">
      <t>ショク</t>
    </rPh>
    <phoneticPr fontId="1"/>
  </si>
  <si>
    <t>（５）時間外勤務手当</t>
    <rPh sb="3" eb="6">
      <t>ジカンガイ</t>
    </rPh>
    <rPh sb="6" eb="8">
      <t>キンム</t>
    </rPh>
    <rPh sb="8" eb="10">
      <t>テアテ</t>
    </rPh>
    <phoneticPr fontId="1"/>
  </si>
  <si>
    <t>（注）職員１人当たり平均支給額を算出する際の職員数は、「支給実績（〇年度決算）」と同じ年度の４月１日</t>
    <rPh sb="1" eb="2">
      <t>チュウ</t>
    </rPh>
    <rPh sb="3" eb="5">
      <t>ショクイン</t>
    </rPh>
    <rPh sb="6" eb="7">
      <t>ニン</t>
    </rPh>
    <rPh sb="7" eb="8">
      <t>ア</t>
    </rPh>
    <rPh sb="10" eb="12">
      <t>ヘイキン</t>
    </rPh>
    <rPh sb="12" eb="15">
      <t>シキュウガク</t>
    </rPh>
    <rPh sb="16" eb="18">
      <t>サンシュツ</t>
    </rPh>
    <rPh sb="20" eb="21">
      <t>サイ</t>
    </rPh>
    <rPh sb="22" eb="25">
      <t>ショクインスウ</t>
    </rPh>
    <rPh sb="28" eb="30">
      <t>シキュウ</t>
    </rPh>
    <rPh sb="30" eb="32">
      <t>ジッセキ</t>
    </rPh>
    <rPh sb="34" eb="36">
      <t>ネンド</t>
    </rPh>
    <rPh sb="36" eb="38">
      <t>ケッサン</t>
    </rPh>
    <rPh sb="41" eb="42">
      <t>オナ</t>
    </rPh>
    <rPh sb="43" eb="45">
      <t>ネンド</t>
    </rPh>
    <rPh sb="47" eb="48">
      <t>ガツ</t>
    </rPh>
    <rPh sb="49" eb="50">
      <t>ニチ</t>
    </rPh>
    <phoneticPr fontId="1"/>
  </si>
  <si>
    <t>　現在の総職員数（管理職員、教育職員等、制度上時間外勤務手当の対象とはならない職員を除く。）であり、</t>
    <rPh sb="1" eb="3">
      <t>ゲンザイ</t>
    </rPh>
    <rPh sb="4" eb="5">
      <t>ソウ</t>
    </rPh>
    <rPh sb="5" eb="8">
      <t>ショクインスウ</t>
    </rPh>
    <rPh sb="9" eb="11">
      <t>カンリ</t>
    </rPh>
    <rPh sb="11" eb="13">
      <t>ショクイン</t>
    </rPh>
    <rPh sb="14" eb="16">
      <t>キョウイク</t>
    </rPh>
    <rPh sb="16" eb="18">
      <t>ショクイン</t>
    </rPh>
    <rPh sb="18" eb="19">
      <t>トウ</t>
    </rPh>
    <rPh sb="20" eb="23">
      <t>セイドジョウ</t>
    </rPh>
    <rPh sb="23" eb="26">
      <t>ジカンガイ</t>
    </rPh>
    <rPh sb="26" eb="28">
      <t>キンム</t>
    </rPh>
    <rPh sb="28" eb="30">
      <t>テアテ</t>
    </rPh>
    <rPh sb="31" eb="33">
      <t>タイショウ</t>
    </rPh>
    <rPh sb="39" eb="41">
      <t>ショクイン</t>
    </rPh>
    <rPh sb="42" eb="43">
      <t>ノゾ</t>
    </rPh>
    <phoneticPr fontId="1"/>
  </si>
  <si>
    <t>　短時間勤務職員を含みます。</t>
    <rPh sb="1" eb="4">
      <t>タンジカン</t>
    </rPh>
    <rPh sb="4" eb="6">
      <t>キンム</t>
    </rPh>
    <rPh sb="6" eb="8">
      <t>ショクイン</t>
    </rPh>
    <rPh sb="9" eb="10">
      <t>フク</t>
    </rPh>
    <phoneticPr fontId="1"/>
  </si>
  <si>
    <t>（３）職員数の推移</t>
    <rPh sb="3" eb="5">
      <t>ショクイン</t>
    </rPh>
    <rPh sb="5" eb="6">
      <t>スウ</t>
    </rPh>
    <rPh sb="7" eb="9">
      <t>スイイ</t>
    </rPh>
    <phoneticPr fontId="1"/>
  </si>
  <si>
    <t>（注）各年における定員管理調査において報告した部門別職員数です。</t>
    <rPh sb="1" eb="2">
      <t>チュウ</t>
    </rPh>
    <rPh sb="3" eb="5">
      <t>カクネン</t>
    </rPh>
    <rPh sb="9" eb="11">
      <t>テイイン</t>
    </rPh>
    <rPh sb="11" eb="13">
      <t>カンリ</t>
    </rPh>
    <rPh sb="13" eb="15">
      <t>チョウサ</t>
    </rPh>
    <rPh sb="19" eb="21">
      <t>ホウコク</t>
    </rPh>
    <rPh sb="23" eb="25">
      <t>ブモン</t>
    </rPh>
    <rPh sb="25" eb="26">
      <t>ベツ</t>
    </rPh>
    <rPh sb="26" eb="29">
      <t>ショクインスウ</t>
    </rPh>
    <phoneticPr fontId="1"/>
  </si>
  <si>
    <t>（１）水道・下水道事業</t>
    <rPh sb="3" eb="5">
      <t>スイドウ</t>
    </rPh>
    <rPh sb="6" eb="9">
      <t>ゲスイドウ</t>
    </rPh>
    <rPh sb="9" eb="11">
      <t>ジギョウ</t>
    </rPh>
    <phoneticPr fontId="1"/>
  </si>
  <si>
    <t>①職員給与費の状況</t>
    <rPh sb="1" eb="3">
      <t>ショクイン</t>
    </rPh>
    <rPh sb="3" eb="5">
      <t>キュウヨ</t>
    </rPh>
    <rPh sb="5" eb="6">
      <t>ヒ</t>
    </rPh>
    <rPh sb="7" eb="9">
      <t>ジョウキョウ</t>
    </rPh>
    <phoneticPr fontId="1"/>
  </si>
  <si>
    <t>ア　決算</t>
    <rPh sb="2" eb="4">
      <t>ケッサン</t>
    </rPh>
    <phoneticPr fontId="1"/>
  </si>
  <si>
    <t>１　職員手当には退職給与金を含みません。</t>
    <rPh sb="2" eb="4">
      <t>ショクイン</t>
    </rPh>
    <rPh sb="4" eb="6">
      <t>テアテ</t>
    </rPh>
    <rPh sb="8" eb="10">
      <t>タイショク</t>
    </rPh>
    <rPh sb="10" eb="12">
      <t>キュウヨ</t>
    </rPh>
    <rPh sb="12" eb="13">
      <t>キン</t>
    </rPh>
    <rPh sb="14" eb="15">
      <t>フク</t>
    </rPh>
    <phoneticPr fontId="1"/>
  </si>
  <si>
    <t>③職員の手当の状況</t>
    <rPh sb="1" eb="3">
      <t>ショクイン</t>
    </rPh>
    <rPh sb="4" eb="6">
      <t>テアテ</t>
    </rPh>
    <rPh sb="7" eb="9">
      <t>ジョウキョウ</t>
    </rPh>
    <phoneticPr fontId="1"/>
  </si>
  <si>
    <t>ア　期末手当・勤勉手当</t>
    <rPh sb="2" eb="4">
      <t>キマツ</t>
    </rPh>
    <rPh sb="4" eb="6">
      <t>テアテ</t>
    </rPh>
    <rPh sb="7" eb="9">
      <t>キンベン</t>
    </rPh>
    <rPh sb="9" eb="11">
      <t>テアテ</t>
    </rPh>
    <phoneticPr fontId="1"/>
  </si>
  <si>
    <t>オ　時間外勤務手当</t>
    <rPh sb="2" eb="5">
      <t>ジカンガイ</t>
    </rPh>
    <rPh sb="5" eb="7">
      <t>キンム</t>
    </rPh>
    <rPh sb="7" eb="9">
      <t>テアテ</t>
    </rPh>
    <phoneticPr fontId="1"/>
  </si>
  <si>
    <t>１　総括</t>
    <rPh sb="2" eb="4">
      <t>ソウカツ</t>
    </rPh>
    <phoneticPr fontId="1"/>
  </si>
  <si>
    <t>（３）ラスパイレス指数の状況（各年４月１日現在）</t>
    <rPh sb="9" eb="11">
      <t>シスウ</t>
    </rPh>
    <rPh sb="12" eb="14">
      <t>ジョウキョウ</t>
    </rPh>
    <rPh sb="15" eb="17">
      <t>カクネン</t>
    </rPh>
    <rPh sb="18" eb="19">
      <t>ガツ</t>
    </rPh>
    <rPh sb="20" eb="21">
      <t>ニチ</t>
    </rPh>
    <rPh sb="21" eb="23">
      <t>ゲンザイ</t>
    </rPh>
    <phoneticPr fontId="1"/>
  </si>
  <si>
    <t>（注）</t>
    <rPh sb="1" eb="2">
      <t>チュウ</t>
    </rPh>
    <phoneticPr fontId="1"/>
  </si>
  <si>
    <t>１　ラスパイレス指数とは、全地方公共団体の一般行政職の給料月額を同一の基準で比較するため、</t>
    <rPh sb="8" eb="10">
      <t>シスウ</t>
    </rPh>
    <rPh sb="13" eb="14">
      <t>ゼン</t>
    </rPh>
    <rPh sb="14" eb="16">
      <t>チホウ</t>
    </rPh>
    <rPh sb="16" eb="18">
      <t>コウキョウ</t>
    </rPh>
    <rPh sb="18" eb="20">
      <t>ダンタイ</t>
    </rPh>
    <rPh sb="21" eb="23">
      <t>イッパン</t>
    </rPh>
    <rPh sb="23" eb="25">
      <t>ギョウセイ</t>
    </rPh>
    <rPh sb="25" eb="26">
      <t>ショク</t>
    </rPh>
    <rPh sb="27" eb="29">
      <t>キュウリョウ</t>
    </rPh>
    <rPh sb="29" eb="31">
      <t>ゲツガク</t>
    </rPh>
    <rPh sb="32" eb="34">
      <t>ドウイツ</t>
    </rPh>
    <rPh sb="35" eb="37">
      <t>キジュン</t>
    </rPh>
    <rPh sb="38" eb="40">
      <t>ヒカク</t>
    </rPh>
    <phoneticPr fontId="1"/>
  </si>
  <si>
    <t>　国の職員数（構成）を用いて、学歴や経験年数の差による影響を補正し、国の行政職俸給表（一）</t>
    <rPh sb="1" eb="2">
      <t>クニ</t>
    </rPh>
    <rPh sb="3" eb="6">
      <t>ショクインスウ</t>
    </rPh>
    <rPh sb="7" eb="9">
      <t>コウセイ</t>
    </rPh>
    <rPh sb="11" eb="12">
      <t>モチ</t>
    </rPh>
    <rPh sb="15" eb="17">
      <t>ガクレキ</t>
    </rPh>
    <rPh sb="18" eb="20">
      <t>ケイケン</t>
    </rPh>
    <rPh sb="20" eb="22">
      <t>ネンスウ</t>
    </rPh>
    <rPh sb="23" eb="24">
      <t>サ</t>
    </rPh>
    <rPh sb="27" eb="29">
      <t>エイキョウ</t>
    </rPh>
    <rPh sb="30" eb="32">
      <t>ホセイ</t>
    </rPh>
    <rPh sb="34" eb="35">
      <t>クニ</t>
    </rPh>
    <rPh sb="36" eb="38">
      <t>ギョウセイ</t>
    </rPh>
    <rPh sb="38" eb="39">
      <t>ショク</t>
    </rPh>
    <rPh sb="39" eb="41">
      <t>ホウキュウ</t>
    </rPh>
    <rPh sb="41" eb="42">
      <t>ヒョウ</t>
    </rPh>
    <rPh sb="43" eb="44">
      <t>イチ</t>
    </rPh>
    <phoneticPr fontId="1"/>
  </si>
  <si>
    <t>　適用職員の俸給月額を１００として計算した指数です。</t>
    <rPh sb="1" eb="3">
      <t>テキヨウ</t>
    </rPh>
    <rPh sb="3" eb="5">
      <t>ショクイン</t>
    </rPh>
    <rPh sb="6" eb="8">
      <t>ホウキュウ</t>
    </rPh>
    <rPh sb="8" eb="10">
      <t>ゲツガク</t>
    </rPh>
    <rPh sb="17" eb="19">
      <t>ケイサン</t>
    </rPh>
    <rPh sb="21" eb="23">
      <t>シスウ</t>
    </rPh>
    <phoneticPr fontId="1"/>
  </si>
  <si>
    <t>２　（）書きの数値は、地域手当補正後ラスパイレス指数を指します。地域手当補正後ラスパイレス</t>
    <rPh sb="4" eb="5">
      <t>ガ</t>
    </rPh>
    <rPh sb="7" eb="9">
      <t>スウチ</t>
    </rPh>
    <rPh sb="11" eb="13">
      <t>チイキ</t>
    </rPh>
    <rPh sb="13" eb="15">
      <t>テアテ</t>
    </rPh>
    <rPh sb="15" eb="17">
      <t>ホセイ</t>
    </rPh>
    <rPh sb="17" eb="18">
      <t>ゴ</t>
    </rPh>
    <rPh sb="24" eb="26">
      <t>シスウ</t>
    </rPh>
    <rPh sb="27" eb="28">
      <t>サ</t>
    </rPh>
    <rPh sb="32" eb="34">
      <t>チイキ</t>
    </rPh>
    <rPh sb="34" eb="36">
      <t>テアテ</t>
    </rPh>
    <rPh sb="36" eb="38">
      <t>ホセイ</t>
    </rPh>
    <rPh sb="38" eb="39">
      <t>ゴ</t>
    </rPh>
    <phoneticPr fontId="1"/>
  </si>
  <si>
    <t>　指数とは、地域手当を加味した地域における国家公務員と地方公務員の給与水準を比較するため、</t>
    <rPh sb="1" eb="3">
      <t>シスウ</t>
    </rPh>
    <rPh sb="6" eb="8">
      <t>チイキ</t>
    </rPh>
    <rPh sb="8" eb="10">
      <t>テアテ</t>
    </rPh>
    <rPh sb="11" eb="13">
      <t>カミ</t>
    </rPh>
    <rPh sb="15" eb="17">
      <t>チイキ</t>
    </rPh>
    <rPh sb="21" eb="23">
      <t>コッカ</t>
    </rPh>
    <rPh sb="23" eb="26">
      <t>コウムイン</t>
    </rPh>
    <rPh sb="27" eb="29">
      <t>チホウ</t>
    </rPh>
    <rPh sb="29" eb="32">
      <t>コウムイン</t>
    </rPh>
    <rPh sb="33" eb="35">
      <t>キュウヨ</t>
    </rPh>
    <rPh sb="35" eb="37">
      <t>スイジュン</t>
    </rPh>
    <rPh sb="38" eb="40">
      <t>ヒカク</t>
    </rPh>
    <phoneticPr fontId="1"/>
  </si>
  <si>
    <t>３　類似団体平均とは、人口規模、産業構造が類似している団体のラスパイレス指数を単純平均した</t>
    <rPh sb="2" eb="4">
      <t>ルイジ</t>
    </rPh>
    <rPh sb="4" eb="6">
      <t>ダンタイ</t>
    </rPh>
    <rPh sb="6" eb="8">
      <t>ヘイキン</t>
    </rPh>
    <rPh sb="11" eb="13">
      <t>ジンコウ</t>
    </rPh>
    <rPh sb="13" eb="15">
      <t>キボ</t>
    </rPh>
    <rPh sb="16" eb="18">
      <t>サンギョウ</t>
    </rPh>
    <rPh sb="18" eb="20">
      <t>コウゾウ</t>
    </rPh>
    <rPh sb="21" eb="23">
      <t>ルイジ</t>
    </rPh>
    <rPh sb="27" eb="29">
      <t>ダンタイ</t>
    </rPh>
    <rPh sb="36" eb="38">
      <t>シスウ</t>
    </rPh>
    <rPh sb="39" eb="41">
      <t>タンジュン</t>
    </rPh>
    <rPh sb="41" eb="43">
      <t>ヘイキン</t>
    </rPh>
    <phoneticPr fontId="1"/>
  </si>
  <si>
    <t>　ものです。</t>
    <phoneticPr fontId="1"/>
  </si>
  <si>
    <t>※</t>
    <phoneticPr fontId="1"/>
  </si>
  <si>
    <t>流山市</t>
    <rPh sb="0" eb="3">
      <t>ナガレヤマシ</t>
    </rPh>
    <phoneticPr fontId="1"/>
  </si>
  <si>
    <t>類似団体平均</t>
    <rPh sb="0" eb="2">
      <t>ルイジ</t>
    </rPh>
    <rPh sb="2" eb="4">
      <t>ダンタイ</t>
    </rPh>
    <rPh sb="4" eb="6">
      <t>ヘイキン</t>
    </rPh>
    <phoneticPr fontId="1"/>
  </si>
  <si>
    <t>全国市平均</t>
    <rPh sb="0" eb="2">
      <t>ゼンコク</t>
    </rPh>
    <rPh sb="2" eb="3">
      <t>シ</t>
    </rPh>
    <rPh sb="3" eb="5">
      <t>ヘイキン</t>
    </rPh>
    <phoneticPr fontId="1"/>
  </si>
  <si>
    <t>２　職員の平均給与月額、初任給等の状況</t>
    <rPh sb="2" eb="4">
      <t>ショクイン</t>
    </rPh>
    <rPh sb="5" eb="7">
      <t>ヘイキン</t>
    </rPh>
    <rPh sb="7" eb="9">
      <t>キュウヨ</t>
    </rPh>
    <rPh sb="9" eb="11">
      <t>ゲツガク</t>
    </rPh>
    <rPh sb="12" eb="15">
      <t>ショニンキュウ</t>
    </rPh>
    <rPh sb="15" eb="16">
      <t>トウ</t>
    </rPh>
    <rPh sb="17" eb="19">
      <t>ジョウキョウ</t>
    </rPh>
    <phoneticPr fontId="1"/>
  </si>
  <si>
    <t>３　一般行政職の級別職員数等の状況</t>
    <rPh sb="2" eb="4">
      <t>イッパン</t>
    </rPh>
    <rPh sb="4" eb="6">
      <t>ギョウセイ</t>
    </rPh>
    <rPh sb="6" eb="7">
      <t>ショク</t>
    </rPh>
    <rPh sb="8" eb="10">
      <t>キュウベツ</t>
    </rPh>
    <rPh sb="10" eb="13">
      <t>ショクインスウ</t>
    </rPh>
    <rPh sb="13" eb="14">
      <t>トウ</t>
    </rPh>
    <rPh sb="15" eb="17">
      <t>ジョウキョウ</t>
    </rPh>
    <phoneticPr fontId="1"/>
  </si>
  <si>
    <t>４　職員の手当の状況</t>
    <rPh sb="2" eb="4">
      <t>ショクイン</t>
    </rPh>
    <rPh sb="5" eb="7">
      <t>テアテ</t>
    </rPh>
    <rPh sb="8" eb="10">
      <t>ジョウキョウ</t>
    </rPh>
    <phoneticPr fontId="1"/>
  </si>
  <si>
    <t>６　職員数の状況</t>
    <rPh sb="2" eb="5">
      <t>ショクインスウ</t>
    </rPh>
    <rPh sb="6" eb="8">
      <t>ジョウキョウ</t>
    </rPh>
    <phoneticPr fontId="1"/>
  </si>
  <si>
    <t>７．公営企業職員の状況</t>
    <rPh sb="2" eb="4">
      <t>コウエイ</t>
    </rPh>
    <rPh sb="4" eb="6">
      <t>キギョウ</t>
    </rPh>
    <rPh sb="6" eb="8">
      <t>ショクイン</t>
    </rPh>
    <rPh sb="9" eb="11">
      <t>ジョウキョウ</t>
    </rPh>
    <phoneticPr fontId="1"/>
  </si>
  <si>
    <t>団体1級</t>
    <rPh sb="0" eb="2">
      <t>ダンタイ</t>
    </rPh>
    <rPh sb="3" eb="4">
      <t>キュウ</t>
    </rPh>
    <phoneticPr fontId="13"/>
  </si>
  <si>
    <t>団体2級</t>
    <rPh sb="0" eb="2">
      <t>ダンタイ</t>
    </rPh>
    <rPh sb="3" eb="4">
      <t>キュウ</t>
    </rPh>
    <phoneticPr fontId="13"/>
  </si>
  <si>
    <t>団体3級</t>
    <rPh sb="0" eb="2">
      <t>ダンタイ</t>
    </rPh>
    <rPh sb="3" eb="4">
      <t>キュウ</t>
    </rPh>
    <phoneticPr fontId="13"/>
  </si>
  <si>
    <t>団体4級</t>
    <rPh sb="0" eb="2">
      <t>ダンタイ</t>
    </rPh>
    <rPh sb="3" eb="4">
      <t>キュウ</t>
    </rPh>
    <phoneticPr fontId="13"/>
  </si>
  <si>
    <t>団体5級</t>
    <rPh sb="0" eb="2">
      <t>ダンタイ</t>
    </rPh>
    <rPh sb="3" eb="4">
      <t>キュウ</t>
    </rPh>
    <phoneticPr fontId="13"/>
  </si>
  <si>
    <t>団体6級</t>
    <rPh sb="0" eb="2">
      <t>ダンタイ</t>
    </rPh>
    <rPh sb="3" eb="4">
      <t>キュウ</t>
    </rPh>
    <phoneticPr fontId="13"/>
  </si>
  <si>
    <t>団体7級</t>
    <rPh sb="0" eb="2">
      <t>ダンタイ</t>
    </rPh>
    <rPh sb="3" eb="4">
      <t>キュウ</t>
    </rPh>
    <phoneticPr fontId="13"/>
  </si>
  <si>
    <t>団体8級</t>
    <rPh sb="0" eb="2">
      <t>ダンタイ</t>
    </rPh>
    <rPh sb="3" eb="4">
      <t>キュウ</t>
    </rPh>
    <phoneticPr fontId="13"/>
  </si>
  <si>
    <t>団体9級</t>
    <rPh sb="0" eb="2">
      <t>ダンタイ</t>
    </rPh>
    <rPh sb="3" eb="4">
      <t>キュウ</t>
    </rPh>
    <phoneticPr fontId="13"/>
  </si>
  <si>
    <t>団体10級</t>
    <rPh sb="0" eb="2">
      <t>ダンタイ</t>
    </rPh>
    <rPh sb="4" eb="5">
      <t>キュウ</t>
    </rPh>
    <phoneticPr fontId="13"/>
  </si>
  <si>
    <t>国1級</t>
    <rPh sb="0" eb="1">
      <t>クニ</t>
    </rPh>
    <rPh sb="2" eb="3">
      <t>キュウ</t>
    </rPh>
    <phoneticPr fontId="13"/>
  </si>
  <si>
    <t>国2級</t>
    <rPh sb="0" eb="1">
      <t>クニ</t>
    </rPh>
    <rPh sb="2" eb="3">
      <t>キュウ</t>
    </rPh>
    <phoneticPr fontId="13"/>
  </si>
  <si>
    <t>国3級</t>
    <rPh sb="0" eb="1">
      <t>クニ</t>
    </rPh>
    <rPh sb="2" eb="3">
      <t>キュウ</t>
    </rPh>
    <phoneticPr fontId="13"/>
  </si>
  <si>
    <t>国4級</t>
    <rPh sb="0" eb="1">
      <t>クニ</t>
    </rPh>
    <rPh sb="2" eb="3">
      <t>キュウ</t>
    </rPh>
    <phoneticPr fontId="13"/>
  </si>
  <si>
    <t>国5級</t>
    <rPh sb="0" eb="1">
      <t>クニ</t>
    </rPh>
    <rPh sb="2" eb="3">
      <t>キュウ</t>
    </rPh>
    <phoneticPr fontId="13"/>
  </si>
  <si>
    <t>国6級</t>
    <rPh sb="0" eb="1">
      <t>クニ</t>
    </rPh>
    <rPh sb="2" eb="3">
      <t>キュウ</t>
    </rPh>
    <phoneticPr fontId="13"/>
  </si>
  <si>
    <t>国7級</t>
    <rPh sb="0" eb="1">
      <t>クニ</t>
    </rPh>
    <rPh sb="2" eb="3">
      <t>キュウ</t>
    </rPh>
    <phoneticPr fontId="13"/>
  </si>
  <si>
    <t>国8級</t>
    <rPh sb="0" eb="1">
      <t>クニ</t>
    </rPh>
    <rPh sb="2" eb="3">
      <t>キュウ</t>
    </rPh>
    <phoneticPr fontId="13"/>
  </si>
  <si>
    <t>国9級</t>
    <rPh sb="0" eb="1">
      <t>クニ</t>
    </rPh>
    <rPh sb="2" eb="3">
      <t>キュウ</t>
    </rPh>
    <phoneticPr fontId="13"/>
  </si>
  <si>
    <t>国10級</t>
    <rPh sb="0" eb="1">
      <t>クニ</t>
    </rPh>
    <rPh sb="3" eb="4">
      <t>キュウ</t>
    </rPh>
    <phoneticPr fontId="13"/>
  </si>
  <si>
    <t/>
  </si>
  <si>
    <t>５年前の構成比</t>
    <rPh sb="1" eb="3">
      <t>ネンマエ</t>
    </rPh>
    <rPh sb="4" eb="7">
      <t>コウセイヒ</t>
    </rPh>
    <phoneticPr fontId="1"/>
  </si>
  <si>
    <t>５年前の職員数</t>
    <rPh sb="1" eb="3">
      <t>ネンマエ</t>
    </rPh>
    <rPh sb="4" eb="7">
      <t>ショクインスウ</t>
    </rPh>
    <phoneticPr fontId="1"/>
  </si>
  <si>
    <t>20歳未満</t>
    <rPh sb="2" eb="3">
      <t>サイ</t>
    </rPh>
    <rPh sb="3" eb="5">
      <t>ミマン</t>
    </rPh>
    <phoneticPr fontId="1"/>
  </si>
  <si>
    <t>24歳～27歳</t>
    <rPh sb="2" eb="3">
      <t>サイ</t>
    </rPh>
    <rPh sb="6" eb="7">
      <t>サイ</t>
    </rPh>
    <phoneticPr fontId="1"/>
  </si>
  <si>
    <t>32歳～35歳</t>
    <rPh sb="2" eb="3">
      <t>サイ</t>
    </rPh>
    <rPh sb="6" eb="7">
      <t>サイ</t>
    </rPh>
    <phoneticPr fontId="1"/>
  </si>
  <si>
    <t>36歳～39歳</t>
    <rPh sb="2" eb="3">
      <t>サイ</t>
    </rPh>
    <rPh sb="6" eb="7">
      <t>サイ</t>
    </rPh>
    <phoneticPr fontId="1"/>
  </si>
  <si>
    <t>40歳～43歳</t>
    <rPh sb="2" eb="3">
      <t>サイ</t>
    </rPh>
    <rPh sb="6" eb="7">
      <t>サイ</t>
    </rPh>
    <phoneticPr fontId="1"/>
  </si>
  <si>
    <t>44歳～47歳</t>
    <rPh sb="2" eb="3">
      <t>サイ</t>
    </rPh>
    <rPh sb="6" eb="7">
      <t>サイ</t>
    </rPh>
    <phoneticPr fontId="1"/>
  </si>
  <si>
    <t>48歳～51歳</t>
    <rPh sb="2" eb="3">
      <t>サイ</t>
    </rPh>
    <rPh sb="6" eb="7">
      <t>サイ</t>
    </rPh>
    <phoneticPr fontId="1"/>
  </si>
  <si>
    <t>52歳～55歳</t>
    <rPh sb="2" eb="3">
      <t>サイ</t>
    </rPh>
    <rPh sb="6" eb="7">
      <t>サイ</t>
    </rPh>
    <phoneticPr fontId="1"/>
  </si>
  <si>
    <t>56歳～59歳</t>
    <rPh sb="2" eb="3">
      <t>サイ</t>
    </rPh>
    <rPh sb="6" eb="7">
      <t>サイ</t>
    </rPh>
    <phoneticPr fontId="1"/>
  </si>
  <si>
    <t>60歳以上</t>
    <rPh sb="2" eb="3">
      <t>サイ</t>
    </rPh>
    <rPh sb="3" eb="5">
      <t>イジョウ</t>
    </rPh>
    <phoneticPr fontId="1"/>
  </si>
  <si>
    <t>歳出額
(千円）
A</t>
    <rPh sb="0" eb="2">
      <t>サイシュツ</t>
    </rPh>
    <rPh sb="2" eb="3">
      <t>ガク</t>
    </rPh>
    <rPh sb="5" eb="7">
      <t>センエン</t>
    </rPh>
    <phoneticPr fontId="1"/>
  </si>
  <si>
    <t>人件費率
（％）
B/A</t>
    <rPh sb="0" eb="3">
      <t>ジンケンヒ</t>
    </rPh>
    <rPh sb="3" eb="4">
      <t>リツ</t>
    </rPh>
    <phoneticPr fontId="1"/>
  </si>
  <si>
    <t>実質収支
（千円）</t>
    <rPh sb="0" eb="2">
      <t>ジッシツ</t>
    </rPh>
    <rPh sb="2" eb="4">
      <t>シュウシ</t>
    </rPh>
    <rPh sb="6" eb="8">
      <t>センエン</t>
    </rPh>
    <phoneticPr fontId="1"/>
  </si>
  <si>
    <t>職員数（人）
A</t>
    <rPh sb="0" eb="3">
      <t>ショクインスウ</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</si>
  <si>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</si>
  <si>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</si>
  <si>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</si>
  <si>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</si>
  <si>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</si>
  <si>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</si>
  <si>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</si>
  <si>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</si>
  <si>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</si>
  <si>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</si>
  <si>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</si>
  <si>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</si>
  <si>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給料
（千円）</t>
    <rPh sb="0" eb="2">
      <t>キュウリョウ</t>
    </rPh>
    <rPh sb="4" eb="6">
      <t>センエン</t>
    </rPh>
    <phoneticPr fontId="1"/>
  </si>
  <si>
    <t>職員手当
（千円）</t>
    <rPh sb="0" eb="2">
      <t>ショクイン</t>
    </rPh>
    <rPh sb="2" eb="4">
      <t>テアテ</t>
    </rPh>
    <phoneticPr fontId="1"/>
  </si>
  <si>
    <t>期末・勤勉手当
（千円）</t>
    <rPh sb="0" eb="2">
      <t>キマツ</t>
    </rPh>
    <rPh sb="3" eb="5">
      <t>キンベン</t>
    </rPh>
    <rPh sb="5" eb="7">
      <t>テアテ</t>
    </rPh>
    <phoneticPr fontId="1"/>
  </si>
  <si>
    <t>計　B
（千円）</t>
    <rPh sb="0" eb="1">
      <t>ケイ</t>
    </rPh>
    <phoneticPr fontId="1"/>
  </si>
  <si>
    <t>１人当たり給与費　B/A
（千円）</t>
    <rPh sb="1" eb="2">
      <t>ニン</t>
    </rPh>
    <rPh sb="2" eb="3">
      <t>ア</t>
    </rPh>
    <rPh sb="5" eb="7">
      <t>キュウヨ</t>
    </rPh>
    <rPh sb="7" eb="8">
      <t>ヒ</t>
    </rPh>
    <phoneticPr fontId="1"/>
  </si>
  <si>
    <t>公務員（C)（円）</t>
    <rPh sb="0" eb="3">
      <t>コウムイン</t>
    </rPh>
    <rPh sb="7" eb="8">
      <t>エン</t>
    </rPh>
    <phoneticPr fontId="1"/>
  </si>
  <si>
    <t>民間（D)（円）</t>
    <rPh sb="0" eb="2">
      <t>ミンカン</t>
    </rPh>
    <rPh sb="6" eb="7">
      <t>エン</t>
    </rPh>
    <phoneticPr fontId="1"/>
  </si>
  <si>
    <t>初任給（円）</t>
    <rPh sb="0" eb="3">
      <t>ショニンキュウ</t>
    </rPh>
    <rPh sb="4" eb="5">
      <t>エン</t>
    </rPh>
    <phoneticPr fontId="1"/>
  </si>
  <si>
    <t>全地域</t>
    <rPh sb="0" eb="3">
      <t>ゼンチイキ</t>
    </rPh>
    <phoneticPr fontId="1"/>
  </si>
  <si>
    <t>19手当</t>
  </si>
  <si>
    <t>給料月額×在職月数×0.35</t>
    <phoneticPr fontId="1"/>
  </si>
  <si>
    <t>給料月額×在職月数×0.25</t>
    <phoneticPr fontId="1"/>
  </si>
  <si>
    <t>任期毎</t>
    <phoneticPr fontId="1"/>
  </si>
  <si>
    <t>[1,368人]</t>
    <rPh sb="6" eb="7">
      <t>ニン</t>
    </rPh>
    <phoneticPr fontId="1"/>
  </si>
  <si>
    <t>-</t>
  </si>
  <si>
    <t>人件費
（千円）
B</t>
    <rPh sb="0" eb="3">
      <t>ジンケンヒ</t>
    </rPh>
    <phoneticPr fontId="1"/>
  </si>
  <si>
    <t>/</t>
    <phoneticPr fontId="1"/>
  </si>
  <si>
    <t>支給可能な成績率</t>
    <rPh sb="0" eb="2">
      <t>シキュウ</t>
    </rPh>
    <rPh sb="2" eb="4">
      <t>カノウ</t>
    </rPh>
    <rPh sb="5" eb="7">
      <t>セイセキ</t>
    </rPh>
    <rPh sb="7" eb="8">
      <t>リツ</t>
    </rPh>
    <phoneticPr fontId="1"/>
  </si>
  <si>
    <t>支給実績がある成績率</t>
    <rPh sb="0" eb="2">
      <t>シキュウ</t>
    </rPh>
    <rPh sb="2" eb="4">
      <t>ジッセキ</t>
    </rPh>
    <rPh sb="7" eb="9">
      <t>セイセキ</t>
    </rPh>
    <rPh sb="9" eb="10">
      <t>リツ</t>
    </rPh>
    <phoneticPr fontId="1"/>
  </si>
  <si>
    <t>○</t>
    <phoneticPr fontId="1"/>
  </si>
  <si>
    <t>○</t>
    <phoneticPr fontId="1"/>
  </si>
  <si>
    <t>（月分）</t>
    <rPh sb="1" eb="2">
      <t>ツキ</t>
    </rPh>
    <rPh sb="2" eb="3">
      <t>ブン</t>
    </rPh>
    <phoneticPr fontId="1"/>
  </si>
  <si>
    <t>-</t>
    <phoneticPr fontId="1"/>
  </si>
  <si>
    <t>-</t>
    <phoneticPr fontId="1"/>
  </si>
  <si>
    <t>平均給料月額（円）</t>
    <rPh sb="0" eb="2">
      <t>ヘイキン</t>
    </rPh>
    <rPh sb="2" eb="4">
      <t>キュウリョウ</t>
    </rPh>
    <rPh sb="4" eb="6">
      <t>ゲツガク</t>
    </rPh>
    <rPh sb="7" eb="8">
      <t>エン</t>
    </rPh>
    <phoneticPr fontId="1"/>
  </si>
  <si>
    <t>平均給与月額（円）</t>
    <rPh sb="0" eb="2">
      <t>ヘイキン</t>
    </rPh>
    <rPh sb="2" eb="4">
      <t>キュウヨ</t>
    </rPh>
    <rPh sb="4" eb="6">
      <t>ゲツガク</t>
    </rPh>
    <rPh sb="7" eb="8">
      <t>エン</t>
    </rPh>
    <phoneticPr fontId="1"/>
  </si>
  <si>
    <t>活用している成績率</t>
    <rPh sb="0" eb="2">
      <t>カツヨウ</t>
    </rPh>
    <rPh sb="6" eb="8">
      <t>セイセキ</t>
    </rPh>
    <rPh sb="8" eb="9">
      <t>リツ</t>
    </rPh>
    <phoneticPr fontId="1"/>
  </si>
  <si>
    <t>平均年齢（歳）</t>
    <rPh sb="0" eb="2">
      <t>ヘイキン</t>
    </rPh>
    <rPh sb="2" eb="4">
      <t>ネンレイ</t>
    </rPh>
    <rPh sb="5" eb="6">
      <t>サイ</t>
    </rPh>
    <phoneticPr fontId="1"/>
  </si>
  <si>
    <t>平均給与月額
（国比較ベース）（円）</t>
    <rPh sb="0" eb="2">
      <t>ヘイキン</t>
    </rPh>
    <rPh sb="2" eb="4">
      <t>キュウヨ</t>
    </rPh>
    <rPh sb="4" eb="6">
      <t>ゲツガク</t>
    </rPh>
    <rPh sb="8" eb="9">
      <t>クニ</t>
    </rPh>
    <rPh sb="9" eb="11">
      <t>ヒカク</t>
    </rPh>
    <rPh sb="16" eb="17">
      <t>エン</t>
    </rPh>
    <phoneticPr fontId="1"/>
  </si>
  <si>
    <t>職員数（人）</t>
    <rPh sb="0" eb="3">
      <t>ショクインスウ</t>
    </rPh>
    <rPh sb="4" eb="5">
      <t>ニン</t>
    </rPh>
    <phoneticPr fontId="1"/>
  </si>
  <si>
    <t>平均給与月額
（A）
（円）</t>
    <rPh sb="0" eb="2">
      <t>ヘイキン</t>
    </rPh>
    <rPh sb="2" eb="4">
      <t>キュウヨ</t>
    </rPh>
    <rPh sb="4" eb="6">
      <t>ゲツガク</t>
    </rPh>
    <rPh sb="12" eb="13">
      <t>エン</t>
    </rPh>
    <phoneticPr fontId="1"/>
  </si>
  <si>
    <r>
      <t xml:space="preserve">平均給与月額
</t>
    </r>
    <r>
      <rPr>
        <sz val="8"/>
        <color theme="1"/>
        <rFont val="BIZ UD明朝 Medium"/>
        <family val="1"/>
        <charset val="128"/>
      </rPr>
      <t>（国比較ベース）（円）</t>
    </r>
    <rPh sb="0" eb="2">
      <t>ヘイキン</t>
    </rPh>
    <rPh sb="2" eb="4">
      <t>キュウヨ</t>
    </rPh>
    <rPh sb="4" eb="6">
      <t>ゲツガク</t>
    </rPh>
    <rPh sb="8" eb="9">
      <t>クニ</t>
    </rPh>
    <rPh sb="9" eb="11">
      <t>ヒカク</t>
    </rPh>
    <rPh sb="16" eb="17">
      <t>エン</t>
    </rPh>
    <phoneticPr fontId="1"/>
  </si>
  <si>
    <t>平均給与月額
（B）
（円）</t>
    <rPh sb="0" eb="2">
      <t>ヘイキン</t>
    </rPh>
    <rPh sb="2" eb="4">
      <t>キュウヨ</t>
    </rPh>
    <rPh sb="4" eb="6">
      <t>ゲツガク</t>
    </rPh>
    <rPh sb="12" eb="13">
      <t>エン</t>
    </rPh>
    <phoneticPr fontId="1"/>
  </si>
  <si>
    <t>１年前の構成比</t>
    <rPh sb="1" eb="3">
      <t>ネンマエ</t>
    </rPh>
    <rPh sb="4" eb="7">
      <t>コウセイヒ</t>
    </rPh>
    <phoneticPr fontId="1"/>
  </si>
  <si>
    <t>５年前の構成比</t>
    <rPh sb="1" eb="3">
      <t>ネンマエ</t>
    </rPh>
    <rPh sb="4" eb="7">
      <t>コウセイヒ</t>
    </rPh>
    <phoneticPr fontId="1"/>
  </si>
  <si>
    <t>○</t>
    <phoneticPr fontId="1"/>
  </si>
  <si>
    <t>給料月額等（円）</t>
    <rPh sb="0" eb="2">
      <t>キュウリョウ</t>
    </rPh>
    <rPh sb="2" eb="4">
      <t>ゲツガク</t>
    </rPh>
    <rPh sb="4" eb="5">
      <t>トウ</t>
    </rPh>
    <rPh sb="6" eb="7">
      <t>エン</t>
    </rPh>
    <phoneticPr fontId="1"/>
  </si>
  <si>
    <t>区分</t>
    <rPh sb="0" eb="2">
      <t>クブン</t>
    </rPh>
    <phoneticPr fontId="1"/>
  </si>
  <si>
    <t>技能労務職年収ベース（試算値）の民間との比較</t>
    <rPh sb="0" eb="2">
      <t>ギノウ</t>
    </rPh>
    <rPh sb="2" eb="4">
      <t>ロウム</t>
    </rPh>
    <rPh sb="4" eb="5">
      <t>ショク</t>
    </rPh>
    <rPh sb="5" eb="7">
      <t>ネンシュウ</t>
    </rPh>
    <rPh sb="11" eb="14">
      <t>シサンチ</t>
    </rPh>
    <rPh sb="16" eb="18">
      <t>ミンカン</t>
    </rPh>
    <rPh sb="20" eb="22">
      <t>ヒカク</t>
    </rPh>
    <phoneticPr fontId="1"/>
  </si>
  <si>
    <t>特殊勤務手当の種類</t>
    <rPh sb="0" eb="2">
      <t>トクシュ</t>
    </rPh>
    <rPh sb="2" eb="4">
      <t>キンム</t>
    </rPh>
    <rPh sb="4" eb="6">
      <t>テアテ</t>
    </rPh>
    <rPh sb="7" eb="9">
      <t>シュルイ</t>
    </rPh>
    <phoneticPr fontId="1"/>
  </si>
  <si>
    <t>自動車の運転を本務としない者で専任の運転士に代わって土木作業用又は清掃作業用自動車を運転した者</t>
    <rPh sb="46" eb="47">
      <t>モノ</t>
    </rPh>
    <phoneticPr fontId="1"/>
  </si>
  <si>
    <t>午後8時から翌日の午前6時までの間の出動</t>
    <phoneticPr fontId="1"/>
  </si>
  <si>
    <t>午後8時から翌日の午前6時までの間の出動</t>
    <phoneticPr fontId="1"/>
  </si>
  <si>
    <t>　　　連続で上昇している場合、③１００を超えている場合について、その理由及び改善の見込み。</t>
    <phoneticPr fontId="1"/>
  </si>
  <si>
    <t>一致しているものではありません。</t>
    <rPh sb="0" eb="2">
      <t>イッチ</t>
    </rPh>
    <phoneticPr fontId="1"/>
  </si>
  <si>
    <t>※年収ベースの「公務員（C)」及び「民間（D)」のデータは、それぞれ平均給与月額を１２倍したもの</t>
    <rPh sb="1" eb="3">
      <t>ネンシュウ</t>
    </rPh>
    <rPh sb="8" eb="11">
      <t>コウムイン</t>
    </rPh>
    <rPh sb="15" eb="16">
      <t>オヨ</t>
    </rPh>
    <rPh sb="18" eb="20">
      <t>ミンカン</t>
    </rPh>
    <rPh sb="34" eb="36">
      <t>ヘイキン</t>
    </rPh>
    <rPh sb="36" eb="38">
      <t>キュウヨ</t>
    </rPh>
    <rPh sb="38" eb="40">
      <t>ゲツガク</t>
    </rPh>
    <rPh sb="43" eb="44">
      <t>バイ</t>
    </rPh>
    <phoneticPr fontId="1"/>
  </si>
  <si>
    <t>に、公務員においては前年度に支給された期末・勤勉手当、民間においては前年に支給された年間賞与</t>
    <rPh sb="2" eb="5">
      <t>コウムイン</t>
    </rPh>
    <rPh sb="10" eb="13">
      <t>ゼンネンド</t>
    </rPh>
    <rPh sb="14" eb="16">
      <t>シキュウ</t>
    </rPh>
    <rPh sb="19" eb="21">
      <t>キマツ</t>
    </rPh>
    <rPh sb="22" eb="24">
      <t>キンベン</t>
    </rPh>
    <rPh sb="24" eb="26">
      <t>テアテ</t>
    </rPh>
    <rPh sb="27" eb="29">
      <t>ミンカン</t>
    </rPh>
    <rPh sb="34" eb="36">
      <t>ゼンネン</t>
    </rPh>
    <rPh sb="37" eb="39">
      <t>シキュウ</t>
    </rPh>
    <phoneticPr fontId="1"/>
  </si>
  <si>
    <t>の額を加えた試算値です。</t>
    <rPh sb="6" eb="9">
      <t>シサンチ</t>
    </rPh>
    <phoneticPr fontId="1"/>
  </si>
  <si>
    <t>　「平均給与月額」とは、給料月額と毎月支払われる扶養手当、地域手当、住居手当、時間外勤務手当</t>
    <rPh sb="2" eb="4">
      <t>ヘイキン</t>
    </rPh>
    <rPh sb="4" eb="6">
      <t>キュウヨ</t>
    </rPh>
    <rPh sb="6" eb="8">
      <t>ゲツガク</t>
    </rPh>
    <rPh sb="12" eb="14">
      <t>キュウリョウ</t>
    </rPh>
    <rPh sb="14" eb="16">
      <t>ゲツガク</t>
    </rPh>
    <rPh sb="17" eb="19">
      <t>マイツキ</t>
    </rPh>
    <rPh sb="19" eb="21">
      <t>シハラ</t>
    </rPh>
    <rPh sb="24" eb="26">
      <t>フヨウ</t>
    </rPh>
    <rPh sb="26" eb="28">
      <t>テアテ</t>
    </rPh>
    <rPh sb="29" eb="31">
      <t>チイキ</t>
    </rPh>
    <rPh sb="31" eb="33">
      <t>テアテ</t>
    </rPh>
    <rPh sb="34" eb="36">
      <t>ジュウキョ</t>
    </rPh>
    <rPh sb="36" eb="38">
      <t>テアテ</t>
    </rPh>
    <rPh sb="39" eb="42">
      <t>ジカンガイ</t>
    </rPh>
    <rPh sb="42" eb="44">
      <t>キンム</t>
    </rPh>
    <rPh sb="44" eb="46">
      <t>テアテ</t>
    </rPh>
    <phoneticPr fontId="1"/>
  </si>
  <si>
    <t>などのすべての諸手当の額を合計したものであり、地方公務員給与実態調査において明らかにされてい</t>
    <rPh sb="7" eb="10">
      <t>ショテアテ</t>
    </rPh>
    <rPh sb="11" eb="12">
      <t>ガク</t>
    </rPh>
    <rPh sb="13" eb="15">
      <t>ゴウケイ</t>
    </rPh>
    <rPh sb="23" eb="25">
      <t>チホウ</t>
    </rPh>
    <rPh sb="25" eb="28">
      <t>コウムイン</t>
    </rPh>
    <rPh sb="28" eb="30">
      <t>キュウヨ</t>
    </rPh>
    <rPh sb="30" eb="32">
      <t>ジッタイ</t>
    </rPh>
    <rPh sb="32" eb="34">
      <t>チョウサ</t>
    </rPh>
    <rPh sb="38" eb="39">
      <t>アキ</t>
    </rPh>
    <phoneticPr fontId="1"/>
  </si>
  <si>
    <t>るものです。また、「平均給与月額（国ベース）」は、比較のため、国家公務員と同じベース（時間外</t>
    <rPh sb="10" eb="12">
      <t>ヘイキン</t>
    </rPh>
    <rPh sb="12" eb="14">
      <t>キュウヨ</t>
    </rPh>
    <rPh sb="14" eb="16">
      <t>ゲツガク</t>
    </rPh>
    <rPh sb="17" eb="18">
      <t>クニ</t>
    </rPh>
    <rPh sb="25" eb="27">
      <t>ヒカク</t>
    </rPh>
    <rPh sb="31" eb="33">
      <t>コッカ</t>
    </rPh>
    <rPh sb="33" eb="36">
      <t>コウムイン</t>
    </rPh>
    <rPh sb="37" eb="38">
      <t>オナ</t>
    </rPh>
    <rPh sb="43" eb="46">
      <t>ジカンガイ</t>
    </rPh>
    <phoneticPr fontId="1"/>
  </si>
  <si>
    <t>勤務手当等を除いたもの）で算出しています。</t>
    <rPh sb="2" eb="4">
      <t>テアテ</t>
    </rPh>
    <rPh sb="4" eb="5">
      <t>トウ</t>
    </rPh>
    <rPh sb="6" eb="7">
      <t>ノゾ</t>
    </rPh>
    <rPh sb="13" eb="15">
      <t>サンシュツ</t>
    </rPh>
    <phoneticPr fontId="1"/>
  </si>
  <si>
    <t>職員数
（人）</t>
    <rPh sb="0" eb="3">
      <t>ショクインスウ</t>
    </rPh>
    <rPh sb="5" eb="6">
      <t>ニン</t>
    </rPh>
    <phoneticPr fontId="1"/>
  </si>
  <si>
    <t>１号給の給料月額（円）</t>
    <rPh sb="1" eb="3">
      <t>ゴウキュウ</t>
    </rPh>
    <rPh sb="4" eb="6">
      <t>キュウリョウ</t>
    </rPh>
    <rPh sb="6" eb="8">
      <t>ゲツガク</t>
    </rPh>
    <rPh sb="9" eb="10">
      <t>エン</t>
    </rPh>
    <phoneticPr fontId="1"/>
  </si>
  <si>
    <t>最高号給の給料月額（円）</t>
    <rPh sb="0" eb="2">
      <t>サイコウ</t>
    </rPh>
    <rPh sb="2" eb="4">
      <t>ゴウキュウ</t>
    </rPh>
    <rPh sb="5" eb="7">
      <t>キュウリョウ</t>
    </rPh>
    <rPh sb="7" eb="9">
      <t>ゲツガク</t>
    </rPh>
    <rPh sb="10" eb="11">
      <t>エン</t>
    </rPh>
    <phoneticPr fontId="1"/>
  </si>
  <si>
    <t>１人当たり平均支給額（円）</t>
    <rPh sb="1" eb="2">
      <t>ニン</t>
    </rPh>
    <rPh sb="2" eb="3">
      <t>ア</t>
    </rPh>
    <rPh sb="5" eb="7">
      <t>ヘイキン</t>
    </rPh>
    <rPh sb="7" eb="10">
      <t>シキュウガク</t>
    </rPh>
    <rPh sb="11" eb="12">
      <t>エン</t>
    </rPh>
    <phoneticPr fontId="1"/>
  </si>
  <si>
    <t>上位、標準、下位の成績率</t>
    <rPh sb="0" eb="2">
      <t>ジョウイ</t>
    </rPh>
    <rPh sb="3" eb="5">
      <t>ヒョウジュン</t>
    </rPh>
    <rPh sb="6" eb="8">
      <t>カイ</t>
    </rPh>
    <rPh sb="9" eb="11">
      <t>セイセキ</t>
    </rPh>
    <rPh sb="11" eb="12">
      <t>リツ</t>
    </rPh>
    <phoneticPr fontId="1"/>
  </si>
  <si>
    <t>上位、標準の成績率</t>
    <rPh sb="0" eb="2">
      <t>ジョウイ</t>
    </rPh>
    <rPh sb="3" eb="5">
      <t>ヒョウジュン</t>
    </rPh>
    <rPh sb="6" eb="8">
      <t>セイセキ</t>
    </rPh>
    <rPh sb="8" eb="9">
      <t>リツ</t>
    </rPh>
    <phoneticPr fontId="1"/>
  </si>
  <si>
    <t>標準、下位の成績率</t>
    <rPh sb="0" eb="2">
      <t>ヒョウジュン</t>
    </rPh>
    <rPh sb="3" eb="5">
      <t>カイ</t>
    </rPh>
    <rPh sb="6" eb="8">
      <t>セイセキ</t>
    </rPh>
    <rPh sb="8" eb="9">
      <t>リツ</t>
    </rPh>
    <phoneticPr fontId="1"/>
  </si>
  <si>
    <t>標準の成績率のみ（一律）</t>
    <rPh sb="0" eb="2">
      <t>ヒョウジュン</t>
    </rPh>
    <rPh sb="3" eb="5">
      <t>セイセキ</t>
    </rPh>
    <rPh sb="5" eb="6">
      <t>リツ</t>
    </rPh>
    <rPh sb="9" eb="11">
      <t>イチリツ</t>
    </rPh>
    <phoneticPr fontId="1"/>
  </si>
  <si>
    <t>管理職が、臨時又は緊急の必要等により平日深夜（午前０時～午前５時）又は週休日等に勤務した場合に支給
〇週休日等の場合
勤務１回につき、職務の級に応じ4,000円～10,000円（６時間を超える勤務は５割増）
〇平日深夜の場合
勤務１回につき、職務の級に応じ2,000円～5,000円</t>
    <rPh sb="0" eb="2">
      <t>カンリ</t>
    </rPh>
    <rPh sb="2" eb="3">
      <t>ショク</t>
    </rPh>
    <rPh sb="5" eb="7">
      <t>リンジ</t>
    </rPh>
    <rPh sb="7" eb="8">
      <t>マタ</t>
    </rPh>
    <rPh sb="9" eb="11">
      <t>キンキュウ</t>
    </rPh>
    <rPh sb="12" eb="14">
      <t>ヒツヨウ</t>
    </rPh>
    <rPh sb="14" eb="15">
      <t>トウ</t>
    </rPh>
    <rPh sb="18" eb="20">
      <t>ヘイジツ</t>
    </rPh>
    <rPh sb="20" eb="22">
      <t>シンヤ</t>
    </rPh>
    <rPh sb="23" eb="25">
      <t>ゴゼン</t>
    </rPh>
    <rPh sb="26" eb="27">
      <t>ジ</t>
    </rPh>
    <rPh sb="28" eb="30">
      <t>ゴゼン</t>
    </rPh>
    <rPh sb="31" eb="32">
      <t>ジ</t>
    </rPh>
    <rPh sb="33" eb="34">
      <t>マタ</t>
    </rPh>
    <rPh sb="35" eb="37">
      <t>シュウキュウ</t>
    </rPh>
    <rPh sb="37" eb="38">
      <t>ビ</t>
    </rPh>
    <rPh sb="38" eb="39">
      <t>トウ</t>
    </rPh>
    <rPh sb="40" eb="42">
      <t>キンム</t>
    </rPh>
    <rPh sb="44" eb="46">
      <t>バアイ</t>
    </rPh>
    <rPh sb="47" eb="49">
      <t>シキュウ</t>
    </rPh>
    <rPh sb="51" eb="53">
      <t>シュウキュウ</t>
    </rPh>
    <rPh sb="53" eb="54">
      <t>ビ</t>
    </rPh>
    <rPh sb="54" eb="55">
      <t>トウ</t>
    </rPh>
    <rPh sb="56" eb="58">
      <t>バアイ</t>
    </rPh>
    <rPh sb="59" eb="61">
      <t>キンム</t>
    </rPh>
    <rPh sb="62" eb="63">
      <t>カイ</t>
    </rPh>
    <rPh sb="67" eb="69">
      <t>ショクム</t>
    </rPh>
    <rPh sb="70" eb="71">
      <t>キュウ</t>
    </rPh>
    <rPh sb="72" eb="73">
      <t>オウ</t>
    </rPh>
    <rPh sb="79" eb="80">
      <t>エン</t>
    </rPh>
    <rPh sb="87" eb="88">
      <t>エン</t>
    </rPh>
    <rPh sb="90" eb="92">
      <t>ジカン</t>
    </rPh>
    <rPh sb="93" eb="94">
      <t>コ</t>
    </rPh>
    <rPh sb="96" eb="98">
      <t>キンム</t>
    </rPh>
    <rPh sb="100" eb="101">
      <t>ワリ</t>
    </rPh>
    <rPh sb="101" eb="102">
      <t>マ</t>
    </rPh>
    <rPh sb="105" eb="107">
      <t>ヘイジツ</t>
    </rPh>
    <rPh sb="107" eb="109">
      <t>シンヤ</t>
    </rPh>
    <rPh sb="110" eb="112">
      <t>バアイ</t>
    </rPh>
    <rPh sb="113" eb="115">
      <t>キンム</t>
    </rPh>
    <rPh sb="116" eb="117">
      <t>カイ</t>
    </rPh>
    <rPh sb="121" eb="123">
      <t>ショクム</t>
    </rPh>
    <rPh sb="124" eb="125">
      <t>キュウ</t>
    </rPh>
    <rPh sb="126" eb="127">
      <t>オウ</t>
    </rPh>
    <rPh sb="133" eb="134">
      <t>エン</t>
    </rPh>
    <rPh sb="140" eb="141">
      <t>エン</t>
    </rPh>
    <phoneticPr fontId="1"/>
  </si>
  <si>
    <t>特殊勤務手当の種類</t>
    <rPh sb="0" eb="2">
      <t>トクシュ</t>
    </rPh>
    <rPh sb="2" eb="4">
      <t>キンム</t>
    </rPh>
    <rPh sb="4" eb="6">
      <t>テアテ</t>
    </rPh>
    <rPh sb="7" eb="9">
      <t>シュルイ</t>
    </rPh>
    <phoneticPr fontId="1"/>
  </si>
  <si>
    <t>正規の勤務時間として深夜（午後10時～翌日午前５時）に勤務した職員に通常の時間単価に25/100を乗じた額を支給</t>
    <rPh sb="0" eb="2">
      <t>セイキ</t>
    </rPh>
    <rPh sb="3" eb="5">
      <t>キンム</t>
    </rPh>
    <rPh sb="5" eb="7">
      <t>ジカン</t>
    </rPh>
    <rPh sb="10" eb="12">
      <t>シンヤ</t>
    </rPh>
    <rPh sb="13" eb="15">
      <t>ゴゴ</t>
    </rPh>
    <rPh sb="17" eb="18">
      <t>ジ</t>
    </rPh>
    <rPh sb="19" eb="21">
      <t>ヨクジツ</t>
    </rPh>
    <rPh sb="21" eb="23">
      <t>ゴゼン</t>
    </rPh>
    <rPh sb="24" eb="25">
      <t>ジ</t>
    </rPh>
    <rPh sb="27" eb="29">
      <t>キンム</t>
    </rPh>
    <rPh sb="31" eb="33">
      <t>ショクイン</t>
    </rPh>
    <rPh sb="34" eb="36">
      <t>ツウジョウ</t>
    </rPh>
    <rPh sb="37" eb="39">
      <t>ジカン</t>
    </rPh>
    <rPh sb="39" eb="41">
      <t>タンカ</t>
    </rPh>
    <rPh sb="49" eb="50">
      <t>ジョウ</t>
    </rPh>
    <rPh sb="52" eb="53">
      <t>ガク</t>
    </rPh>
    <rPh sb="54" eb="56">
      <t>シキュウ</t>
    </rPh>
    <phoneticPr fontId="1"/>
  </si>
  <si>
    <t>令和
４年</t>
    <rPh sb="0" eb="2">
      <t>レイワ</t>
    </rPh>
    <rPh sb="4" eb="5">
      <t>ネン</t>
    </rPh>
    <phoneticPr fontId="1"/>
  </si>
  <si>
    <t>〇</t>
    <phoneticPr fontId="1"/>
  </si>
  <si>
    <t>職制上の段階、職務の級などによる加算措置
役職加算7～20％</t>
    <rPh sb="0" eb="2">
      <t>ショクセイ</t>
    </rPh>
    <rPh sb="2" eb="3">
      <t>ジョウ</t>
    </rPh>
    <rPh sb="4" eb="6">
      <t>ダンカイ</t>
    </rPh>
    <rPh sb="7" eb="9">
      <t>ショクム</t>
    </rPh>
    <rPh sb="10" eb="11">
      <t>キュウ</t>
    </rPh>
    <rPh sb="16" eb="18">
      <t>カサン</t>
    </rPh>
    <rPh sb="18" eb="20">
      <t>ソチ</t>
    </rPh>
    <rPh sb="21" eb="23">
      <t>ヤクショク</t>
    </rPh>
    <rPh sb="23" eb="25">
      <t>カサン</t>
    </rPh>
    <phoneticPr fontId="1"/>
  </si>
  <si>
    <t>職制上の段階、職務の級などによる加算措置
役職加算5～20％
管理職加算15％、25％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</si>
  <si>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職制上の段階、職務の級などによる加算措置
役職加算5～20％
管理職加算10～25％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</si>
  <si>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新型コロナウイルス感染症対策に係る業務</t>
    <rPh sb="0" eb="2">
      <t>シンガタ</t>
    </rPh>
    <rPh sb="9" eb="12">
      <t>カンセンショウ</t>
    </rPh>
    <rPh sb="12" eb="14">
      <t>タイサク</t>
    </rPh>
    <rPh sb="15" eb="16">
      <t>カカ</t>
    </rPh>
    <rPh sb="17" eb="19">
      <t>ギョウム</t>
    </rPh>
    <phoneticPr fontId="3"/>
  </si>
  <si>
    <t>新型コロナウイルス感染症対策に係る業務（身体接触又は長時間）</t>
    <rPh sb="0" eb="2">
      <t>シンガタ</t>
    </rPh>
    <rPh sb="9" eb="12">
      <t>カンセンショウ</t>
    </rPh>
    <rPh sb="12" eb="14">
      <t>タイサク</t>
    </rPh>
    <rPh sb="15" eb="16">
      <t>カカ</t>
    </rPh>
    <rPh sb="17" eb="19">
      <t>ギョウム</t>
    </rPh>
    <rPh sb="20" eb="22">
      <t>シンタイ</t>
    </rPh>
    <rPh sb="22" eb="24">
      <t>セッショク</t>
    </rPh>
    <rPh sb="24" eb="25">
      <t>マタ</t>
    </rPh>
    <rPh sb="26" eb="29">
      <t>チョウジカン</t>
    </rPh>
    <phoneticPr fontId="3"/>
  </si>
  <si>
    <t>鎌ケ谷市</t>
    <rPh sb="0" eb="3">
      <t>カマガヤ</t>
    </rPh>
    <rPh sb="3" eb="4">
      <t>シ</t>
    </rPh>
    <phoneticPr fontId="1"/>
  </si>
  <si>
    <t>水道事業</t>
  </si>
  <si>
    <t>下水道事業</t>
  </si>
  <si>
    <t>（支給率）</t>
  </si>
  <si>
    <t>自己都合</t>
  </si>
  <si>
    <t>勤続20年</t>
  </si>
  <si>
    <t>勤続25年</t>
  </si>
  <si>
    <t>勤続35年</t>
  </si>
  <si>
    <t>最高限度額</t>
  </si>
  <si>
    <t>その他の加算措置</t>
  </si>
  <si>
    <t>１人当たり平均支給額</t>
  </si>
  <si>
    <t>19.6695月分</t>
    <rPh sb="7" eb="9">
      <t>ツキブン</t>
    </rPh>
    <phoneticPr fontId="1"/>
  </si>
  <si>
    <t>24.586875月分</t>
    <rPh sb="9" eb="10">
      <t>ガツ</t>
    </rPh>
    <rPh sb="10" eb="11">
      <t>ブン</t>
    </rPh>
    <phoneticPr fontId="1"/>
  </si>
  <si>
    <t>28.0395月分</t>
    <rPh sb="7" eb="8">
      <t>ガツ</t>
    </rPh>
    <rPh sb="8" eb="9">
      <t>ブン</t>
    </rPh>
    <phoneticPr fontId="1"/>
  </si>
  <si>
    <t>33.27075月分</t>
    <rPh sb="8" eb="9">
      <t>ガツ</t>
    </rPh>
    <rPh sb="9" eb="10">
      <t>ブン</t>
    </rPh>
    <phoneticPr fontId="1"/>
  </si>
  <si>
    <t>39.7575月分</t>
    <rPh sb="7" eb="8">
      <t>ガツ</t>
    </rPh>
    <rPh sb="8" eb="9">
      <t>ブン</t>
    </rPh>
    <phoneticPr fontId="1"/>
  </si>
  <si>
    <t>47.709月分</t>
    <rPh sb="6" eb="7">
      <t>ガツ</t>
    </rPh>
    <rPh sb="7" eb="8">
      <t>ブン</t>
    </rPh>
    <phoneticPr fontId="1"/>
  </si>
  <si>
    <t xml:space="preserve"> 定年前早期退職特例措置（2％～20％加算）</t>
  </si>
  <si>
    <t xml:space="preserve"> 定年前早期退職特例措置（2％～45％加算）</t>
  </si>
  <si>
    <t>-</t>
    <phoneticPr fontId="1"/>
  </si>
  <si>
    <t>-</t>
    <phoneticPr fontId="1"/>
  </si>
  <si>
    <t>３　構成比の合計は端数処理の関係上100％にならない場合があります。</t>
    <rPh sb="2" eb="5">
      <t>コウセイヒ</t>
    </rPh>
    <rPh sb="6" eb="8">
      <t>ゴウケイ</t>
    </rPh>
    <rPh sb="9" eb="11">
      <t>ハスウ</t>
    </rPh>
    <rPh sb="11" eb="13">
      <t>ショリ</t>
    </rPh>
    <rPh sb="14" eb="17">
      <t>カンケイジョウ</t>
    </rPh>
    <rPh sb="26" eb="28">
      <t>バアイ</t>
    </rPh>
    <phoneticPr fontId="1"/>
  </si>
  <si>
    <t>〇５級～８級の管理職に支給
8級（部長相当職）
　87,800円
7級（課長相当職）
　69,700円
6級（課長補佐相当職）
　56,300円
5級で管理職である者（指導主事、管理主事）
　48,500円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rPh sb="74" eb="75">
      <t>キュウ</t>
    </rPh>
    <rPh sb="76" eb="78">
      <t>カンリ</t>
    </rPh>
    <rPh sb="78" eb="79">
      <t>ショク</t>
    </rPh>
    <rPh sb="82" eb="83">
      <t>モノ</t>
    </rPh>
    <rPh sb="84" eb="86">
      <t>シドウ</t>
    </rPh>
    <rPh sb="86" eb="88">
      <t>シュジ</t>
    </rPh>
    <rPh sb="89" eb="91">
      <t>カンリ</t>
    </rPh>
    <rPh sb="91" eb="93">
      <t>シュジ</t>
    </rPh>
    <rPh sb="102" eb="103">
      <t>エン</t>
    </rPh>
    <phoneticPr fontId="1"/>
  </si>
  <si>
    <t>令和５年、１年前、及び５年前の構成比の比較</t>
    <rPh sb="0" eb="2">
      <t>レイワ</t>
    </rPh>
    <rPh sb="3" eb="4">
      <t>ネン</t>
    </rPh>
    <rPh sb="6" eb="8">
      <t>ネンマエ</t>
    </rPh>
    <rPh sb="9" eb="10">
      <t>オヨ</t>
    </rPh>
    <rPh sb="12" eb="14">
      <t>ネンマエ</t>
    </rPh>
    <rPh sb="15" eb="18">
      <t>コウセイヒ</t>
    </rPh>
    <rPh sb="19" eb="21">
      <t>ヒカク</t>
    </rPh>
    <phoneticPr fontId="1"/>
  </si>
  <si>
    <t>職員１人当たり平均支給年額（令和４年度決算）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</si>
  <si>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令和５年</t>
    <rPh sb="0" eb="2">
      <t>レイワ</t>
    </rPh>
    <rPh sb="3" eb="4">
      <t>ネン</t>
    </rPh>
    <phoneticPr fontId="1"/>
  </si>
  <si>
    <t>令和
５年</t>
    <rPh sb="0" eb="2">
      <t>レイワ</t>
    </rPh>
    <rPh sb="4" eb="5">
      <t>ネン</t>
    </rPh>
    <phoneticPr fontId="1"/>
  </si>
  <si>
    <t>R5 国俸給表</t>
    <rPh sb="3" eb="4">
      <t>クニ</t>
    </rPh>
    <rPh sb="4" eb="7">
      <t>ホウキュウヒョウ</t>
    </rPh>
    <phoneticPr fontId="13"/>
  </si>
  <si>
    <t>○</t>
    <phoneticPr fontId="1"/>
  </si>
  <si>
    <t>全地域</t>
    <phoneticPr fontId="1"/>
  </si>
  <si>
    <t>福祉
部門</t>
    <rPh sb="0" eb="2">
      <t>フクシ</t>
    </rPh>
    <rPh sb="3" eb="5">
      <t>ブモン</t>
    </rPh>
    <phoneticPr fontId="1"/>
  </si>
  <si>
    <t xml:space="preserve">〇６級～８級の管理職に支給
8級（部長相当職）
　87,800円
7級（課長相当職）
　69,700円
6級（課長補佐相当職）
　56,300円
</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phoneticPr fontId="1"/>
  </si>
  <si>
    <t>給料表の見直しについては、給料月額を平均２．１％引き下げました。
激変緩和のため、２年間（平成３０年３月３１日まで）経過措置（現給保障）を実施しました。</t>
    <rPh sb="0" eb="2">
      <t>キュウリョウ</t>
    </rPh>
    <rPh sb="2" eb="3">
      <t>ヒョウ</t>
    </rPh>
    <rPh sb="4" eb="6">
      <t>ミナオ</t>
    </rPh>
    <rPh sb="13" eb="15">
      <t>キュウリョウ</t>
    </rPh>
    <rPh sb="15" eb="17">
      <t>ゲツガク</t>
    </rPh>
    <rPh sb="18" eb="20">
      <t>ヘイキン</t>
    </rPh>
    <rPh sb="24" eb="25">
      <t>ヒ</t>
    </rPh>
    <rPh sb="26" eb="27">
      <t>サ</t>
    </rPh>
    <rPh sb="33" eb="35">
      <t>ゲキヘン</t>
    </rPh>
    <rPh sb="35" eb="37">
      <t>カンワ</t>
    </rPh>
    <rPh sb="42" eb="44">
      <t>ネンカン</t>
    </rPh>
    <rPh sb="45" eb="47">
      <t>ヘイセイ</t>
    </rPh>
    <rPh sb="49" eb="50">
      <t>ネン</t>
    </rPh>
    <rPh sb="51" eb="52">
      <t>ガツ</t>
    </rPh>
    <rPh sb="54" eb="55">
      <t>ニチ</t>
    </rPh>
    <rPh sb="58" eb="60">
      <t>ケイカ</t>
    </rPh>
    <rPh sb="60" eb="62">
      <t>ソチ</t>
    </rPh>
    <rPh sb="63" eb="65">
      <t>ゲンキュウ</t>
    </rPh>
    <rPh sb="65" eb="67">
      <t>ホショウ</t>
    </rPh>
    <rPh sb="69" eb="71">
      <t>ジッシ</t>
    </rPh>
    <phoneticPr fontId="1"/>
  </si>
  <si>
    <t>※技能労務職の職種と民間の職種等の比較に当たり、年齢、業務内容、雇用形態等の点において完全に</t>
    <rPh sb="1" eb="3">
      <t>ギノウ</t>
    </rPh>
    <rPh sb="3" eb="5">
      <t>ロウム</t>
    </rPh>
    <rPh sb="5" eb="6">
      <t>ショク</t>
    </rPh>
    <rPh sb="7" eb="9">
      <t>ショクシュ</t>
    </rPh>
    <rPh sb="10" eb="12">
      <t>ミンカン</t>
    </rPh>
    <rPh sb="13" eb="15">
      <t>ショクシュ</t>
    </rPh>
    <rPh sb="15" eb="16">
      <t>トウ</t>
    </rPh>
    <rPh sb="17" eb="19">
      <t>ヒカク</t>
    </rPh>
    <rPh sb="20" eb="21">
      <t>ア</t>
    </rPh>
    <rPh sb="24" eb="26">
      <t>ネンレイ</t>
    </rPh>
    <rPh sb="27" eb="29">
      <t>ギョウム</t>
    </rPh>
    <rPh sb="29" eb="31">
      <t>ナイヨウ</t>
    </rPh>
    <rPh sb="32" eb="34">
      <t>コヨウ</t>
    </rPh>
    <rPh sb="34" eb="36">
      <t>ケイタイ</t>
    </rPh>
    <rPh sb="36" eb="37">
      <t>トウ</t>
    </rPh>
    <rPh sb="38" eb="39">
      <t>テン</t>
    </rPh>
    <phoneticPr fontId="1"/>
  </si>
  <si>
    <t>区分</t>
    <phoneticPr fontId="1"/>
  </si>
  <si>
    <t>退職手当</t>
    <phoneticPr fontId="1"/>
  </si>
  <si>
    <t>基本給（円）</t>
    <rPh sb="0" eb="3">
      <t>キホンキュウ</t>
    </rPh>
    <rPh sb="4" eb="5">
      <t>エン</t>
    </rPh>
    <phoneticPr fontId="1"/>
  </si>
  <si>
    <t>平均月収額(円)</t>
    <rPh sb="0" eb="2">
      <t>ヘイキン</t>
    </rPh>
    <rPh sb="2" eb="4">
      <t>ゲッシュウ</t>
    </rPh>
    <rPh sb="4" eb="5">
      <t>ガク</t>
    </rPh>
    <phoneticPr fontId="1"/>
  </si>
  <si>
    <t>（３）昇給への人事評価の反映状況（一般行政職）</t>
    <rPh sb="3" eb="5">
      <t>ショウキュウ</t>
    </rPh>
    <rPh sb="7" eb="9">
      <t>ジンジ</t>
    </rPh>
    <rPh sb="9" eb="11">
      <t>ヒョウカ</t>
    </rPh>
    <rPh sb="12" eb="14">
      <t>ハンエイ</t>
    </rPh>
    <rPh sb="14" eb="16">
      <t>ジョウキョウ</t>
    </rPh>
    <rPh sb="17" eb="19">
      <t>イッパン</t>
    </rPh>
    <rPh sb="19" eb="21">
      <t>ギョウセイ</t>
    </rPh>
    <rPh sb="21" eb="22">
      <t>ショク</t>
    </rPh>
    <phoneticPr fontId="1"/>
  </si>
  <si>
    <r>
      <rPr>
        <sz val="11"/>
        <color theme="1"/>
        <rFont val="BIZ UD明朝 Medium"/>
        <family val="1"/>
        <charset val="128"/>
        <scheme val="minor"/>
      </rPr>
      <t>支給割合</t>
    </r>
    <r>
      <rPr>
        <sz val="6"/>
        <color theme="1"/>
        <rFont val="BIZ UD明朝 Medium"/>
        <family val="2"/>
        <charset val="128"/>
        <scheme val="minor"/>
      </rPr>
      <t xml:space="preserve">
（令和5年度）</t>
    </r>
    <rPh sb="0" eb="2">
      <t>シキュウ</t>
    </rPh>
    <rPh sb="2" eb="4">
      <t>ワリアイ</t>
    </rPh>
    <rPh sb="6" eb="8">
      <t>レイワ</t>
    </rPh>
    <rPh sb="9" eb="11">
      <t>ネンド</t>
    </rPh>
    <phoneticPr fontId="1"/>
  </si>
  <si>
    <t>　本市では、過去の人口急増期に職員を大量に採用し、職員の年齢構成が国と異なる等により、ラスパイレス指数が１００を超えています。また、学歴に関係なく、職員本人の意欲や人事評価の結果、職務遂行能力に応じて部・課長に昇任させているため、高校・短大卒の職員に係るラスパイレス指数が特に高い水準となっています。</t>
    <rPh sb="1" eb="2">
      <t>ホン</t>
    </rPh>
    <rPh sb="2" eb="3">
      <t>シ</t>
    </rPh>
    <rPh sb="6" eb="8">
      <t>カコ</t>
    </rPh>
    <rPh sb="9" eb="11">
      <t>ジンコウ</t>
    </rPh>
    <rPh sb="11" eb="14">
      <t>キュウゾウキ</t>
    </rPh>
    <rPh sb="15" eb="17">
      <t>ショクイン</t>
    </rPh>
    <rPh sb="18" eb="20">
      <t>タイリョウ</t>
    </rPh>
    <rPh sb="21" eb="23">
      <t>サイヨウ</t>
    </rPh>
    <rPh sb="25" eb="27">
      <t>ショクイン</t>
    </rPh>
    <rPh sb="28" eb="30">
      <t>ネンレイ</t>
    </rPh>
    <rPh sb="30" eb="32">
      <t>コウセイ</t>
    </rPh>
    <rPh sb="33" eb="34">
      <t>クニ</t>
    </rPh>
    <rPh sb="35" eb="36">
      <t>コト</t>
    </rPh>
    <rPh sb="38" eb="39">
      <t>トウ</t>
    </rPh>
    <rPh sb="49" eb="51">
      <t>シスウ</t>
    </rPh>
    <rPh sb="56" eb="57">
      <t>コ</t>
    </rPh>
    <phoneticPr fontId="1"/>
  </si>
  <si>
    <t>20歳～23歳</t>
    <rPh sb="2" eb="3">
      <t>サイ</t>
    </rPh>
    <rPh sb="6" eb="7">
      <t>サイ</t>
    </rPh>
    <phoneticPr fontId="1"/>
  </si>
  <si>
    <t>28歳～31歳</t>
    <rPh sb="2" eb="3">
      <t>サイ</t>
    </rPh>
    <rPh sb="6" eb="7">
      <t>サイ</t>
    </rPh>
    <phoneticPr fontId="1"/>
  </si>
  <si>
    <t>住民基本台帳人口
（令和6年1月1日）</t>
    <rPh sb="0" eb="2">
      <t>ジュウミン</t>
    </rPh>
    <rPh sb="2" eb="4">
      <t>キホン</t>
    </rPh>
    <rPh sb="4" eb="6">
      <t>ダイチョウ</t>
    </rPh>
    <rPh sb="6" eb="8">
      <t>ジンコウ</t>
    </rPh>
    <rPh sb="10" eb="12">
      <t>レイワ</t>
    </rPh>
    <rPh sb="13" eb="14">
      <t>ネン</t>
    </rPh>
    <rPh sb="15" eb="16">
      <t>ガツ</t>
    </rPh>
    <rPh sb="17" eb="18">
      <t>ニチ</t>
    </rPh>
    <phoneticPr fontId="1"/>
  </si>
  <si>
    <t>（参考）
令和4年度の人件費率（％）</t>
    <rPh sb="1" eb="3">
      <t>サンコウ</t>
    </rPh>
    <rPh sb="5" eb="7">
      <t>レイワ</t>
    </rPh>
    <rPh sb="8" eb="10">
      <t>ネンド</t>
    </rPh>
    <rPh sb="9" eb="10">
      <t>ド</t>
    </rPh>
    <rPh sb="11" eb="14">
      <t>ジンケンヒ</t>
    </rPh>
    <rPh sb="14" eb="15">
      <t>リツ</t>
    </rPh>
    <phoneticPr fontId="1"/>
  </si>
  <si>
    <t>５年度</t>
    <rPh sb="1" eb="3">
      <t>ネンド</t>
    </rPh>
    <phoneticPr fontId="1"/>
  </si>
  <si>
    <t>（１）職員の平均年齢、平均給料月額及び平均給与月額の状況（令和６年４月１日現在）</t>
    <rPh sb="3" eb="5">
      <t>ショクイン</t>
    </rPh>
    <rPh sb="6" eb="8">
      <t>ヘイキン</t>
    </rPh>
    <rPh sb="8" eb="10">
      <t>ネンレイ</t>
    </rPh>
    <rPh sb="11" eb="13">
      <t>ヘイキン</t>
    </rPh>
    <rPh sb="13" eb="15">
      <t>キュウリョウ</t>
    </rPh>
    <rPh sb="15" eb="17">
      <t>ゲツガク</t>
    </rPh>
    <rPh sb="17" eb="18">
      <t>オヨ</t>
    </rPh>
    <rPh sb="19" eb="21">
      <t>ヘイキン</t>
    </rPh>
    <rPh sb="21" eb="23">
      <t>キュウヨ</t>
    </rPh>
    <rPh sb="23" eb="25">
      <t>ゲツガク</t>
    </rPh>
    <rPh sb="26" eb="28">
      <t>ジョウキョウ</t>
    </rPh>
    <rPh sb="29" eb="31">
      <t>レイワ</t>
    </rPh>
    <rPh sb="32" eb="33">
      <t>ネン</t>
    </rPh>
    <rPh sb="34" eb="35">
      <t>ガツ</t>
    </rPh>
    <rPh sb="36" eb="37">
      <t>ニチ</t>
    </rPh>
    <rPh sb="37" eb="39">
      <t>ゲンザイ</t>
    </rPh>
    <phoneticPr fontId="1"/>
  </si>
  <si>
    <t>※民間データは、賃金構造基本統計調査において公表されているデータを使用しています（後日公表）</t>
    <rPh sb="1" eb="3">
      <t>ミンカン</t>
    </rPh>
    <rPh sb="8" eb="18">
      <t>チンギンコウゾウキホントウケイチョウサ</t>
    </rPh>
    <rPh sb="22" eb="24">
      <t>コウヒョウ</t>
    </rPh>
    <rPh sb="33" eb="35">
      <t>シヨウ</t>
    </rPh>
    <rPh sb="41" eb="43">
      <t>ゴジツ</t>
    </rPh>
    <rPh sb="43" eb="45">
      <t>コウヒョウ</t>
    </rPh>
    <phoneticPr fontId="1"/>
  </si>
  <si>
    <t>　「平均給料月額」とは、令和６年４月１日現在における職種ごとの職員の基本給の平均です。</t>
    <rPh sb="2" eb="4">
      <t>ヘイキン</t>
    </rPh>
    <rPh sb="4" eb="6">
      <t>キュウリョウ</t>
    </rPh>
    <rPh sb="6" eb="8">
      <t>ゲツガク</t>
    </rPh>
    <rPh sb="12" eb="14">
      <t>レイワ</t>
    </rPh>
    <rPh sb="15" eb="16">
      <t>ネン</t>
    </rPh>
    <rPh sb="17" eb="18">
      <t>ガツ</t>
    </rPh>
    <rPh sb="19" eb="20">
      <t>ニチ</t>
    </rPh>
    <rPh sb="20" eb="22">
      <t>ゲンザイ</t>
    </rPh>
    <rPh sb="26" eb="28">
      <t>ショクシュ</t>
    </rPh>
    <rPh sb="31" eb="33">
      <t>ショクイン</t>
    </rPh>
    <rPh sb="34" eb="37">
      <t>キホンキュウ</t>
    </rPh>
    <rPh sb="38" eb="40">
      <t>ヘイキン</t>
    </rPh>
    <phoneticPr fontId="1"/>
  </si>
  <si>
    <t>（２）職員の初任給の状況（令和６年４月１日現在）</t>
    <rPh sb="3" eb="5">
      <t>ショクイン</t>
    </rPh>
    <rPh sb="6" eb="9">
      <t>ショニンキュウ</t>
    </rPh>
    <rPh sb="10" eb="12">
      <t>ジョウキョウ</t>
    </rPh>
    <rPh sb="13" eb="15">
      <t>レイワ</t>
    </rPh>
    <rPh sb="16" eb="17">
      <t>ネン</t>
    </rPh>
    <rPh sb="18" eb="19">
      <t>ガツ</t>
    </rPh>
    <rPh sb="20" eb="21">
      <t>ニチ</t>
    </rPh>
    <rPh sb="21" eb="23">
      <t>ゲンザイ</t>
    </rPh>
    <phoneticPr fontId="1"/>
  </si>
  <si>
    <t>（３）職員の経験年数別・学歴別平均給料月額の状況（令和６年４月１日現在）単位：円</t>
    <rPh sb="3" eb="5">
      <t>ショクイン</t>
    </rPh>
    <rPh sb="6" eb="8">
      <t>ケイケン</t>
    </rPh>
    <rPh sb="8" eb="10">
      <t>ネンスウ</t>
    </rPh>
    <rPh sb="10" eb="11">
      <t>ベツ</t>
    </rPh>
    <rPh sb="12" eb="15">
      <t>ガクレキベツ</t>
    </rPh>
    <rPh sb="15" eb="17">
      <t>ヘイキン</t>
    </rPh>
    <rPh sb="17" eb="19">
      <t>キュウリョウ</t>
    </rPh>
    <rPh sb="19" eb="21">
      <t>ゲツガク</t>
    </rPh>
    <rPh sb="22" eb="24">
      <t>ジョウキョウ</t>
    </rPh>
    <rPh sb="25" eb="27">
      <t>レイワ</t>
    </rPh>
    <rPh sb="28" eb="29">
      <t>ネン</t>
    </rPh>
    <rPh sb="30" eb="31">
      <t>ガツ</t>
    </rPh>
    <rPh sb="32" eb="33">
      <t>ニチ</t>
    </rPh>
    <rPh sb="33" eb="35">
      <t>ゲンザイ</t>
    </rPh>
    <phoneticPr fontId="1"/>
  </si>
  <si>
    <t>（１）一般行政職の級別職員数及び給料表の状況（令和６年４月１日現在）</t>
    <rPh sb="3" eb="5">
      <t>イッパン</t>
    </rPh>
    <rPh sb="5" eb="7">
      <t>ギョウセイ</t>
    </rPh>
    <rPh sb="7" eb="8">
      <t>ショク</t>
    </rPh>
    <rPh sb="9" eb="11">
      <t>キュウベツ</t>
    </rPh>
    <rPh sb="11" eb="14">
      <t>ショクインスウ</t>
    </rPh>
    <rPh sb="14" eb="15">
      <t>オヨ</t>
    </rPh>
    <rPh sb="16" eb="18">
      <t>キュウリョウ</t>
    </rPh>
    <rPh sb="18" eb="19">
      <t>ヒョウ</t>
    </rPh>
    <rPh sb="20" eb="22">
      <t>ジョウキョウ</t>
    </rPh>
    <rPh sb="23" eb="25">
      <t>レイワ</t>
    </rPh>
    <rPh sb="26" eb="27">
      <t>ネン</t>
    </rPh>
    <rPh sb="28" eb="29">
      <t>ガツ</t>
    </rPh>
    <rPh sb="30" eb="31">
      <t>ニチ</t>
    </rPh>
    <rPh sb="31" eb="33">
      <t>ゲンザイ</t>
    </rPh>
    <phoneticPr fontId="1"/>
  </si>
  <si>
    <t>１年前（令和５年４月１日現在）</t>
    <rPh sb="1" eb="3">
      <t>ネンマエ</t>
    </rPh>
    <rPh sb="4" eb="6">
      <t>レイワ</t>
    </rPh>
    <rPh sb="7" eb="8">
      <t>ネン</t>
    </rPh>
    <rPh sb="9" eb="10">
      <t>ガツ</t>
    </rPh>
    <rPh sb="11" eb="12">
      <t>ニチ</t>
    </rPh>
    <rPh sb="12" eb="14">
      <t>ゲンザイ</t>
    </rPh>
    <phoneticPr fontId="1"/>
  </si>
  <si>
    <t>５年前（平成３１年４月１日現在）</t>
    <rPh sb="1" eb="2">
      <t>ネン</t>
    </rPh>
    <rPh sb="2" eb="3">
      <t>マエ</t>
    </rPh>
    <rPh sb="4" eb="6">
      <t>ヘイセイ</t>
    </rPh>
    <rPh sb="8" eb="9">
      <t>ネン</t>
    </rPh>
    <rPh sb="10" eb="11">
      <t>ガツ</t>
    </rPh>
    <rPh sb="12" eb="13">
      <t>ニチ</t>
    </rPh>
    <rPh sb="13" eb="15">
      <t>ゲンザイ</t>
    </rPh>
    <phoneticPr fontId="1"/>
  </si>
  <si>
    <t>令和６年の構成比</t>
    <rPh sb="0" eb="2">
      <t>レイワ</t>
    </rPh>
    <rPh sb="3" eb="4">
      <t>ネン</t>
    </rPh>
    <rPh sb="5" eb="8">
      <t>コウセイヒ</t>
    </rPh>
    <phoneticPr fontId="1"/>
  </si>
  <si>
    <t>（２）国との給料表カーブ比較表（行政職（一））（令和６年４月１日現在）</t>
    <rPh sb="3" eb="4">
      <t>クニ</t>
    </rPh>
    <rPh sb="6" eb="8">
      <t>キュウリョウ</t>
    </rPh>
    <rPh sb="8" eb="9">
      <t>ヒョウ</t>
    </rPh>
    <rPh sb="12" eb="14">
      <t>ヒカク</t>
    </rPh>
    <rPh sb="14" eb="15">
      <t>ヒョウ</t>
    </rPh>
    <rPh sb="16" eb="18">
      <t>ギョウセイ</t>
    </rPh>
    <rPh sb="18" eb="19">
      <t>ショク</t>
    </rPh>
    <rPh sb="20" eb="21">
      <t>イチ</t>
    </rPh>
    <rPh sb="24" eb="26">
      <t>レイワ</t>
    </rPh>
    <rPh sb="27" eb="28">
      <t>ネン</t>
    </rPh>
    <rPh sb="29" eb="30">
      <t>ガツ</t>
    </rPh>
    <rPh sb="31" eb="32">
      <t>ニチ</t>
    </rPh>
    <rPh sb="32" eb="34">
      <t>ゲンザイ</t>
    </rPh>
    <phoneticPr fontId="1"/>
  </si>
  <si>
    <t>（１）期末手当・勤勉手当（令和５年度）</t>
    <rPh sb="3" eb="5">
      <t>キマツ</t>
    </rPh>
    <rPh sb="5" eb="7">
      <t>テアテ</t>
    </rPh>
    <rPh sb="8" eb="10">
      <t>キンベン</t>
    </rPh>
    <rPh sb="10" eb="12">
      <t>テアテ</t>
    </rPh>
    <rPh sb="13" eb="15">
      <t>レイワ</t>
    </rPh>
    <rPh sb="16" eb="18">
      <t>ネンド</t>
    </rPh>
    <phoneticPr fontId="1"/>
  </si>
  <si>
    <t>（２）退職手当（令和６年４月１日現在）</t>
    <rPh sb="3" eb="5">
      <t>タイショク</t>
    </rPh>
    <rPh sb="5" eb="7">
      <t>テアテ</t>
    </rPh>
    <rPh sb="8" eb="10">
      <t>レイワ</t>
    </rPh>
    <rPh sb="11" eb="12">
      <t>ネン</t>
    </rPh>
    <rPh sb="13" eb="14">
      <t>ガツ</t>
    </rPh>
    <rPh sb="15" eb="16">
      <t>ニチ</t>
    </rPh>
    <rPh sb="16" eb="18">
      <t>ゲンザイ</t>
    </rPh>
    <phoneticPr fontId="1"/>
  </si>
  <si>
    <t>（３）地域手当（令和６年４月１日現在）</t>
    <rPh sb="3" eb="5">
      <t>チイキ</t>
    </rPh>
    <rPh sb="5" eb="7">
      <t>テアテ</t>
    </rPh>
    <rPh sb="8" eb="10">
      <t>レイワ</t>
    </rPh>
    <rPh sb="11" eb="12">
      <t>ネン</t>
    </rPh>
    <rPh sb="13" eb="14">
      <t>ガツ</t>
    </rPh>
    <rPh sb="15" eb="16">
      <t>ニチ</t>
    </rPh>
    <rPh sb="16" eb="18">
      <t>ゲンザイ</t>
    </rPh>
    <phoneticPr fontId="1"/>
  </si>
  <si>
    <t>支給実績（令和５年度決算）</t>
    <rPh sb="0" eb="2">
      <t>シキュウ</t>
    </rPh>
    <rPh sb="2" eb="4">
      <t>ジッセキ</t>
    </rPh>
    <rPh sb="5" eb="7">
      <t>レイワ</t>
    </rPh>
    <rPh sb="8" eb="10">
      <t>ネンド</t>
    </rPh>
    <rPh sb="10" eb="12">
      <t>ケッサン</t>
    </rPh>
    <phoneticPr fontId="1"/>
  </si>
  <si>
    <t>支給職員１人当たり平均支給年額（令和５年度決算）</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phoneticPr fontId="1"/>
  </si>
  <si>
    <t>（４）特殊勤務手当（令和６年４月１日現在）</t>
    <rPh sb="3" eb="5">
      <t>トクシュ</t>
    </rPh>
    <rPh sb="5" eb="7">
      <t>キンム</t>
    </rPh>
    <rPh sb="7" eb="9">
      <t>テアテ</t>
    </rPh>
    <rPh sb="10" eb="12">
      <t>レイワ</t>
    </rPh>
    <rPh sb="13" eb="14">
      <t>ネン</t>
    </rPh>
    <rPh sb="15" eb="16">
      <t>ガツ</t>
    </rPh>
    <rPh sb="17" eb="18">
      <t>ニチ</t>
    </rPh>
    <rPh sb="18" eb="20">
      <t>ゲンザイ</t>
    </rPh>
    <phoneticPr fontId="1"/>
  </si>
  <si>
    <t>職員全体に占める手当支給職員の割合（令和５年度）</t>
    <rPh sb="0" eb="2">
      <t>ショクイン</t>
    </rPh>
    <rPh sb="2" eb="4">
      <t>ゼンタイ</t>
    </rPh>
    <rPh sb="5" eb="6">
      <t>シ</t>
    </rPh>
    <rPh sb="8" eb="10">
      <t>テアテ</t>
    </rPh>
    <rPh sb="10" eb="12">
      <t>シキュウ</t>
    </rPh>
    <rPh sb="12" eb="14">
      <t>ショクイン</t>
    </rPh>
    <rPh sb="15" eb="17">
      <t>ワリアイ</t>
    </rPh>
    <rPh sb="18" eb="20">
      <t>レイワ</t>
    </rPh>
    <rPh sb="21" eb="23">
      <t>ネンド</t>
    </rPh>
    <phoneticPr fontId="1"/>
  </si>
  <si>
    <t>手当の種類（手当数）（令和６年４月１日現在）</t>
    <rPh sb="0" eb="2">
      <t>テアテ</t>
    </rPh>
    <rPh sb="3" eb="5">
      <t>シュルイ</t>
    </rPh>
    <rPh sb="6" eb="8">
      <t>テアテ</t>
    </rPh>
    <rPh sb="8" eb="9">
      <t>スウ</t>
    </rPh>
    <rPh sb="11" eb="13">
      <t>レイワ</t>
    </rPh>
    <rPh sb="14" eb="15">
      <t>ネン</t>
    </rPh>
    <rPh sb="16" eb="17">
      <t>ガツ</t>
    </rPh>
    <rPh sb="18" eb="19">
      <t>ニチ</t>
    </rPh>
    <rPh sb="19" eb="21">
      <t>ゲンザイ</t>
    </rPh>
    <phoneticPr fontId="1"/>
  </si>
  <si>
    <t>職員１人当たり平均支給年額（令和５年度決算）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</si>
  <si>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支給実績（令和４年度決算）</t>
    <rPh sb="0" eb="2">
      <t>シキュウ</t>
    </rPh>
    <rPh sb="2" eb="4">
      <t>ジッセキ</t>
    </rPh>
    <rPh sb="5" eb="7">
      <t>レイワ</t>
    </rPh>
    <rPh sb="8" eb="10">
      <t>ネンド</t>
    </rPh>
    <rPh sb="9" eb="10">
      <t>ド</t>
    </rPh>
    <rPh sb="10" eb="12">
      <t>ケッサン</t>
    </rPh>
    <phoneticPr fontId="1"/>
  </si>
  <si>
    <t>（６）その他の手当（令和６年４月１日現在）</t>
    <rPh sb="5" eb="6">
      <t>タ</t>
    </rPh>
    <rPh sb="7" eb="9">
      <t>テアテ</t>
    </rPh>
    <rPh sb="10" eb="12">
      <t>レイワ</t>
    </rPh>
    <rPh sb="13" eb="14">
      <t>ネン</t>
    </rPh>
    <rPh sb="15" eb="16">
      <t>ガツ</t>
    </rPh>
    <rPh sb="17" eb="18">
      <t>ニチ</t>
    </rPh>
    <rPh sb="18" eb="20">
      <t>ゲンザイ</t>
    </rPh>
    <phoneticPr fontId="1"/>
  </si>
  <si>
    <t>５　特別職の報酬等の状況（令和６年４月１日現在）</t>
    <rPh sb="2" eb="4">
      <t>トクベツ</t>
    </rPh>
    <rPh sb="4" eb="5">
      <t>ショク</t>
    </rPh>
    <rPh sb="6" eb="8">
      <t>ホウシュウ</t>
    </rPh>
    <rPh sb="8" eb="9">
      <t>トウ</t>
    </rPh>
    <rPh sb="10" eb="12">
      <t>ジョウキョウ</t>
    </rPh>
    <rPh sb="13" eb="15">
      <t>レイワ</t>
    </rPh>
    <rPh sb="16" eb="17">
      <t>ネン</t>
    </rPh>
    <rPh sb="18" eb="19">
      <t>ガツ</t>
    </rPh>
    <rPh sb="20" eb="21">
      <t>ニチ</t>
    </rPh>
    <rPh sb="21" eb="23">
      <t>ゲンザイ</t>
    </rPh>
    <phoneticPr fontId="1"/>
  </si>
  <si>
    <t>（１）部門別職員数の状況と主な増減理由（令和６年４月１日現在）</t>
    <rPh sb="3" eb="5">
      <t>ブモン</t>
    </rPh>
    <rPh sb="5" eb="6">
      <t>ベツ</t>
    </rPh>
    <rPh sb="6" eb="9">
      <t>ショクインスウ</t>
    </rPh>
    <rPh sb="10" eb="12">
      <t>ジョウキョウ</t>
    </rPh>
    <rPh sb="13" eb="14">
      <t>オモ</t>
    </rPh>
    <rPh sb="15" eb="17">
      <t>ゾウゲン</t>
    </rPh>
    <rPh sb="17" eb="19">
      <t>リユウ</t>
    </rPh>
    <rPh sb="20" eb="22">
      <t>レイワ</t>
    </rPh>
    <rPh sb="23" eb="24">
      <t>ネン</t>
    </rPh>
    <rPh sb="25" eb="26">
      <t>ガツ</t>
    </rPh>
    <rPh sb="27" eb="28">
      <t>ニチ</t>
    </rPh>
    <rPh sb="28" eb="30">
      <t>ゲンザイ</t>
    </rPh>
    <phoneticPr fontId="1"/>
  </si>
  <si>
    <t>令和６年</t>
    <rPh sb="0" eb="2">
      <t>レイワ</t>
    </rPh>
    <rPh sb="3" eb="4">
      <t>ネン</t>
    </rPh>
    <phoneticPr fontId="1"/>
  </si>
  <si>
    <t>（２）年齢別職員構成の状況（令和６年４月１日現在）</t>
    <rPh sb="3" eb="5">
      <t>ネンレイ</t>
    </rPh>
    <rPh sb="5" eb="6">
      <t>ベツ</t>
    </rPh>
    <rPh sb="6" eb="8">
      <t>ショクイン</t>
    </rPh>
    <rPh sb="8" eb="10">
      <t>コウセイ</t>
    </rPh>
    <rPh sb="11" eb="13">
      <t>ジョウキョウ</t>
    </rPh>
    <rPh sb="14" eb="16">
      <t>レイワ</t>
    </rPh>
    <rPh sb="17" eb="18">
      <t>ネン</t>
    </rPh>
    <rPh sb="19" eb="20">
      <t>ガツ</t>
    </rPh>
    <rPh sb="21" eb="22">
      <t>ニチ</t>
    </rPh>
    <rPh sb="22" eb="24">
      <t>ゲンザイ</t>
    </rPh>
    <phoneticPr fontId="1"/>
  </si>
  <si>
    <t>令和
６年</t>
    <rPh sb="0" eb="2">
      <t>レイワ</t>
    </rPh>
    <rPh sb="4" eb="5">
      <t>ネン</t>
    </rPh>
    <phoneticPr fontId="1"/>
  </si>
  <si>
    <t>令和５年度</t>
    <rPh sb="0" eb="2">
      <t>レイワ</t>
    </rPh>
    <rPh sb="3" eb="5">
      <t>ネンド</t>
    </rPh>
    <phoneticPr fontId="1"/>
  </si>
  <si>
    <t>（参考）
４年度の総費用に占める職員給与費比率（％）</t>
    <rPh sb="1" eb="3">
      <t>サンコウ</t>
    </rPh>
    <rPh sb="6" eb="8">
      <t>ネンド</t>
    </rPh>
    <rPh sb="7" eb="8">
      <t>ド</t>
    </rPh>
    <rPh sb="9" eb="12">
      <t>ソウヒヨウ</t>
    </rPh>
    <rPh sb="13" eb="14">
      <t>シ</t>
    </rPh>
    <rPh sb="16" eb="18">
      <t>ショクイン</t>
    </rPh>
    <rPh sb="18" eb="20">
      <t>キュウヨ</t>
    </rPh>
    <rPh sb="20" eb="21">
      <t>ヒ</t>
    </rPh>
    <rPh sb="21" eb="23">
      <t>ヒリツ</t>
    </rPh>
    <phoneticPr fontId="1"/>
  </si>
  <si>
    <t>２　職員数は、令和６年３月３１日現在の人数です。</t>
    <rPh sb="2" eb="5">
      <t>ショクインスウ</t>
    </rPh>
    <rPh sb="7" eb="9">
      <t>レイワ</t>
    </rPh>
    <rPh sb="10" eb="11">
      <t>ネン</t>
    </rPh>
    <rPh sb="12" eb="13">
      <t>ガツ</t>
    </rPh>
    <rPh sb="15" eb="16">
      <t>ニチ</t>
    </rPh>
    <rPh sb="16" eb="18">
      <t>ゲンザイ</t>
    </rPh>
    <rPh sb="19" eb="21">
      <t>ニンズウ</t>
    </rPh>
    <phoneticPr fontId="1"/>
  </si>
  <si>
    <t>②職員の平均年齢、基本給及び平均月収額の状況（令和６年４月１日現在）</t>
    <rPh sb="1" eb="3">
      <t>ショクイン</t>
    </rPh>
    <rPh sb="4" eb="6">
      <t>ヘイキン</t>
    </rPh>
    <rPh sb="6" eb="8">
      <t>ネンレイ</t>
    </rPh>
    <rPh sb="9" eb="12">
      <t>キホンキュウ</t>
    </rPh>
    <rPh sb="12" eb="13">
      <t>オヨ</t>
    </rPh>
    <rPh sb="14" eb="16">
      <t>ヘイキン</t>
    </rPh>
    <rPh sb="16" eb="18">
      <t>ゲッシュウ</t>
    </rPh>
    <rPh sb="18" eb="19">
      <t>ガク</t>
    </rPh>
    <rPh sb="20" eb="22">
      <t>ジョウキョウ</t>
    </rPh>
    <rPh sb="23" eb="25">
      <t>レイワ</t>
    </rPh>
    <rPh sb="26" eb="27">
      <t>ネン</t>
    </rPh>
    <rPh sb="28" eb="29">
      <t>ガツ</t>
    </rPh>
    <rPh sb="30" eb="31">
      <t>ニチ</t>
    </rPh>
    <rPh sb="31" eb="33">
      <t>ゲンザイ</t>
    </rPh>
    <phoneticPr fontId="1"/>
  </si>
  <si>
    <t>１人当たり平均支給額（令和５年度決算）</t>
    <rPh sb="1" eb="2">
      <t>ニン</t>
    </rPh>
    <rPh sb="2" eb="3">
      <t>ア</t>
    </rPh>
    <rPh sb="5" eb="7">
      <t>ヘイキン</t>
    </rPh>
    <rPh sb="7" eb="10">
      <t>シキュウガク</t>
    </rPh>
    <rPh sb="11" eb="13">
      <t>レイワ</t>
    </rPh>
    <rPh sb="14" eb="16">
      <t>ネンド</t>
    </rPh>
    <rPh sb="16" eb="18">
      <t>ケッサン</t>
    </rPh>
    <phoneticPr fontId="1"/>
  </si>
  <si>
    <t>令和５年度支給割合</t>
    <rPh sb="0" eb="2">
      <t>レイワ</t>
    </rPh>
    <rPh sb="3" eb="5">
      <t>ネンド</t>
    </rPh>
    <rPh sb="5" eb="7">
      <t>シキュウ</t>
    </rPh>
    <rPh sb="7" eb="9">
      <t>ワリアイ</t>
    </rPh>
    <phoneticPr fontId="1"/>
  </si>
  <si>
    <t>職制上の段階、職務の級等による加算措置
役職加算7％～20％（令和５年度）</t>
    <rPh sb="0" eb="1">
      <t>ショク</t>
    </rPh>
    <rPh sb="2" eb="3">
      <t>ジョウ</t>
    </rPh>
    <rPh sb="4" eb="6">
      <t>ダンカイ</t>
    </rPh>
    <rPh sb="7" eb="9">
      <t>ショクム</t>
    </rPh>
    <rPh sb="10" eb="12">
      <t>キュウナド</t>
    </rPh>
    <rPh sb="15" eb="17">
      <t>カサン</t>
    </rPh>
    <rPh sb="17" eb="19">
      <t>ソチ</t>
    </rPh>
    <rPh sb="20" eb="22">
      <t>ヤクショク</t>
    </rPh>
    <rPh sb="22" eb="24">
      <t>カサン</t>
    </rPh>
    <rPh sb="31" eb="33">
      <t>レイワ</t>
    </rPh>
    <rPh sb="34" eb="36">
      <t>ネンド</t>
    </rPh>
    <phoneticPr fontId="1"/>
  </si>
  <si>
    <t>職制上の段階、職務の級等による加算措置
役職加算7％～20％（令和５年度）</t>
    <phoneticPr fontId="1"/>
  </si>
  <si>
    <t>イ　退職手当（令和６年４月１日現在）</t>
    <phoneticPr fontId="1"/>
  </si>
  <si>
    <t>ウ　地域手当（令和６年４月１日現在）</t>
    <rPh sb="2" eb="4">
      <t>チイキ</t>
    </rPh>
    <rPh sb="4" eb="6">
      <t>テアテ</t>
    </rPh>
    <rPh sb="7" eb="9">
      <t>レイワ</t>
    </rPh>
    <rPh sb="10" eb="11">
      <t>ネン</t>
    </rPh>
    <rPh sb="12" eb="13">
      <t>ガツ</t>
    </rPh>
    <rPh sb="14" eb="15">
      <t>ニチ</t>
    </rPh>
    <rPh sb="15" eb="17">
      <t>ゲンザイ</t>
    </rPh>
    <phoneticPr fontId="1"/>
  </si>
  <si>
    <t>エ　特殊勤務手当（令和６年４月１日現在）</t>
    <rPh sb="2" eb="4">
      <t>トクシュ</t>
    </rPh>
    <rPh sb="4" eb="6">
      <t>キンム</t>
    </rPh>
    <rPh sb="6" eb="8">
      <t>テアテ</t>
    </rPh>
    <rPh sb="9" eb="11">
      <t>レイワ</t>
    </rPh>
    <rPh sb="12" eb="13">
      <t>ネン</t>
    </rPh>
    <rPh sb="14" eb="15">
      <t>ガツ</t>
    </rPh>
    <rPh sb="16" eb="17">
      <t>ニチ</t>
    </rPh>
    <rPh sb="17" eb="19">
      <t>ゲンザイ</t>
    </rPh>
    <phoneticPr fontId="1"/>
  </si>
  <si>
    <t>カ　その他の手当（令和６年４月１日現在）</t>
    <rPh sb="4" eb="5">
      <t>タ</t>
    </rPh>
    <rPh sb="6" eb="8">
      <t>テアテ</t>
    </rPh>
    <rPh sb="9" eb="11">
      <t>レイワ</t>
    </rPh>
    <rPh sb="12" eb="13">
      <t>ネン</t>
    </rPh>
    <rPh sb="14" eb="15">
      <t>ガツ</t>
    </rPh>
    <rPh sb="16" eb="17">
      <t>ニチ</t>
    </rPh>
    <rPh sb="17" eb="19">
      <t>ゲンザイ</t>
    </rPh>
    <phoneticPr fontId="1"/>
  </si>
  <si>
    <t>支給実績（令和５年度決算）（千円）</t>
    <rPh sb="0" eb="2">
      <t>シキュウ</t>
    </rPh>
    <rPh sb="2" eb="4">
      <t>ジッセキ</t>
    </rPh>
    <rPh sb="5" eb="7">
      <t>レイワ</t>
    </rPh>
    <rPh sb="8" eb="10">
      <t>ネンド</t>
    </rPh>
    <rPh sb="10" eb="12">
      <t>ケッサン</t>
    </rPh>
    <rPh sb="14" eb="16">
      <t>センエン</t>
    </rPh>
    <phoneticPr fontId="1"/>
  </si>
  <si>
    <t>支給職員1人当たり平均支給年額（令和５年度決算）（円）</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rPh sb="25" eb="26">
      <t>エン</t>
    </rPh>
    <phoneticPr fontId="1"/>
  </si>
  <si>
    <t>（注）　１　平均月収額には、期末・勤勉手当等を含みます。</t>
    <rPh sb="1" eb="2">
      <t>チュウ</t>
    </rPh>
    <rPh sb="6" eb="8">
      <t>ヘイキン</t>
    </rPh>
    <rPh sb="8" eb="10">
      <t>ゲッシュウ</t>
    </rPh>
    <rPh sb="10" eb="11">
      <t>ガク</t>
    </rPh>
    <rPh sb="14" eb="16">
      <t>キマツ</t>
    </rPh>
    <rPh sb="17" eb="19">
      <t>キンベン</t>
    </rPh>
    <rPh sb="19" eb="21">
      <t>テアテ</t>
    </rPh>
    <rPh sb="21" eb="22">
      <t>トウ</t>
    </rPh>
    <rPh sb="23" eb="24">
      <t>フク</t>
    </rPh>
    <phoneticPr fontId="1"/>
  </si>
  <si>
    <t>　　　　２　平均年齢の団体平均は、会計年度任用職員を含んで算出しています。</t>
    <rPh sb="6" eb="10">
      <t>ヘイキンネンレイ</t>
    </rPh>
    <rPh sb="11" eb="15">
      <t>ダンタイヘイキン</t>
    </rPh>
    <rPh sb="17" eb="25">
      <t>カイケイネンドニンヨウショクイン</t>
    </rPh>
    <rPh sb="26" eb="27">
      <t>フク</t>
    </rPh>
    <rPh sb="29" eb="31">
      <t>サンシュツ</t>
    </rPh>
    <phoneticPr fontId="1"/>
  </si>
  <si>
    <t>手当の種類（手当数）</t>
    <rPh sb="0" eb="2">
      <t>テアテ</t>
    </rPh>
    <rPh sb="3" eb="5">
      <t>シュルイ</t>
    </rPh>
    <rPh sb="6" eb="8">
      <t>テアテ</t>
    </rPh>
    <rPh sb="8" eb="9">
      <t>スウ</t>
    </rPh>
    <phoneticPr fontId="1"/>
  </si>
  <si>
    <t>*</t>
    <phoneticPr fontId="1"/>
  </si>
  <si>
    <t>支給実績
（令和５年度決算）</t>
    <rPh sb="0" eb="2">
      <t>シキュウ</t>
    </rPh>
    <rPh sb="2" eb="4">
      <t>ジッセキ</t>
    </rPh>
    <rPh sb="6" eb="8">
      <t>レイワ</t>
    </rPh>
    <rPh sb="9" eb="11">
      <t>ネンド</t>
    </rPh>
    <rPh sb="11" eb="13">
      <t>ケッサン</t>
    </rPh>
    <phoneticPr fontId="1"/>
  </si>
  <si>
    <t>支給職員1人当たり平均支給年額
（令和５年度決算）</t>
    <rPh sb="0" eb="2">
      <t>シキュウ</t>
    </rPh>
    <rPh sb="2" eb="4">
      <t>ショクイン</t>
    </rPh>
    <rPh sb="5" eb="6">
      <t>ニン</t>
    </rPh>
    <rPh sb="6" eb="7">
      <t>ア</t>
    </rPh>
    <rPh sb="9" eb="11">
      <t>ヘイキン</t>
    </rPh>
    <rPh sb="11" eb="13">
      <t>シキュウ</t>
    </rPh>
    <rPh sb="13" eb="15">
      <t>ネンガク</t>
    </rPh>
    <rPh sb="17" eb="19">
      <t>レイワ</t>
    </rPh>
    <rPh sb="20" eb="22">
      <t>ネンド</t>
    </rPh>
    <rPh sb="22" eb="24">
      <t>ケッサン</t>
    </rPh>
    <phoneticPr fontId="1"/>
  </si>
  <si>
    <t>※人口１万人当たりの職員数は、令和６年１月１日現在の住民基本台帳人口に基づくものです。</t>
    <rPh sb="1" eb="3">
      <t>ジンコウ</t>
    </rPh>
    <rPh sb="4" eb="6">
      <t>マンニン</t>
    </rPh>
    <rPh sb="6" eb="7">
      <t>ア</t>
    </rPh>
    <rPh sb="10" eb="13">
      <t>ショクインスウ</t>
    </rPh>
    <rPh sb="15" eb="17">
      <t>レイワ</t>
    </rPh>
    <rPh sb="18" eb="19">
      <t>ネン</t>
    </rPh>
    <rPh sb="20" eb="21">
      <t>ガツ</t>
    </rPh>
    <rPh sb="22" eb="23">
      <t>ニチ</t>
    </rPh>
    <rPh sb="23" eb="25">
      <t>ゲンザイ</t>
    </rPh>
    <rPh sb="26" eb="28">
      <t>ジュウミン</t>
    </rPh>
    <rPh sb="28" eb="30">
      <t>キホン</t>
    </rPh>
    <rPh sb="30" eb="32">
      <t>ダイチョウ</t>
    </rPh>
    <rPh sb="32" eb="34">
      <t>ジンコウ</t>
    </rPh>
    <rPh sb="35" eb="36">
      <t>モト</t>
    </rPh>
    <phoneticPr fontId="1"/>
  </si>
  <si>
    <t>国基準６％に対し、流山市においては７．３％を支給。（令和６年度）</t>
    <rPh sb="0" eb="1">
      <t>クニ</t>
    </rPh>
    <rPh sb="1" eb="3">
      <t>キジュン</t>
    </rPh>
    <rPh sb="6" eb="7">
      <t>タイ</t>
    </rPh>
    <rPh sb="9" eb="12">
      <t>ナガレヤマシ</t>
    </rPh>
    <rPh sb="22" eb="24">
      <t>シキュウ</t>
    </rPh>
    <rPh sb="26" eb="28">
      <t>レイワ</t>
    </rPh>
    <rPh sb="29" eb="31">
      <t>ネンドヘイネンド</t>
    </rPh>
    <phoneticPr fontId="1"/>
  </si>
  <si>
    <t>令和５年度中における運用</t>
    <rPh sb="0" eb="2">
      <t>レイワ</t>
    </rPh>
    <rPh sb="3" eb="5">
      <t>ネンド</t>
    </rPh>
    <rPh sb="5" eb="6">
      <t>チュウ</t>
    </rPh>
    <rPh sb="10" eb="12">
      <t>ウンヨウ</t>
    </rPh>
    <phoneticPr fontId="1"/>
  </si>
  <si>
    <t>＜参考＞人口１万人当たりの職員数　17.7人</t>
    <rPh sb="1" eb="3">
      <t>サンコウ</t>
    </rPh>
    <rPh sb="4" eb="6">
      <t>ジンコウ</t>
    </rPh>
    <rPh sb="7" eb="9">
      <t>マンニン</t>
    </rPh>
    <rPh sb="9" eb="10">
      <t>ア</t>
    </rPh>
    <rPh sb="13" eb="16">
      <t>ショクインスウ</t>
    </rPh>
    <rPh sb="21" eb="22">
      <t>ニン</t>
    </rPh>
    <phoneticPr fontId="1"/>
  </si>
  <si>
    <t>期限付業務終了</t>
    <rPh sb="0" eb="2">
      <t>キゲン</t>
    </rPh>
    <rPh sb="2" eb="3">
      <t>ツキ</t>
    </rPh>
    <rPh sb="3" eb="5">
      <t>ギョウム</t>
    </rPh>
    <rPh sb="5" eb="7">
      <t>シュウリョウ</t>
    </rPh>
    <phoneticPr fontId="1"/>
  </si>
  <si>
    <t>固定資産税業務体制強化</t>
    <rPh sb="0" eb="2">
      <t>コテイ</t>
    </rPh>
    <rPh sb="2" eb="5">
      <t>シサンゼイ</t>
    </rPh>
    <rPh sb="5" eb="7">
      <t>ギョウム</t>
    </rPh>
    <rPh sb="7" eb="9">
      <t>タイセイ</t>
    </rPh>
    <rPh sb="9" eb="11">
      <t>キョウカ</t>
    </rPh>
    <phoneticPr fontId="1"/>
  </si>
  <si>
    <t>農業委員会事務局体制強化</t>
    <phoneticPr fontId="1"/>
  </si>
  <si>
    <t>労政管理業務体制強化</t>
    <phoneticPr fontId="1"/>
  </si>
  <si>
    <t>課の新設　等</t>
    <rPh sb="5" eb="6">
      <t>ナド</t>
    </rPh>
    <phoneticPr fontId="1"/>
  </si>
  <si>
    <t>室の廃止　等</t>
    <rPh sb="0" eb="1">
      <t>シツ</t>
    </rPh>
    <rPh sb="2" eb="4">
      <t>ハイシ</t>
    </rPh>
    <rPh sb="5" eb="6">
      <t>ナド</t>
    </rPh>
    <phoneticPr fontId="1"/>
  </si>
  <si>
    <t>再任用職員の勤務形態変更　等</t>
    <rPh sb="0" eb="1">
      <t>サイ</t>
    </rPh>
    <rPh sb="1" eb="3">
      <t>ニンヨウ</t>
    </rPh>
    <rPh sb="3" eb="5">
      <t>ショクイン</t>
    </rPh>
    <rPh sb="6" eb="8">
      <t>キンム</t>
    </rPh>
    <rPh sb="8" eb="10">
      <t>ケイタイ</t>
    </rPh>
    <rPh sb="10" eb="12">
      <t>ヘンコウ</t>
    </rPh>
    <rPh sb="13" eb="14">
      <t>ナド</t>
    </rPh>
    <phoneticPr fontId="1"/>
  </si>
  <si>
    <t>消防体制強化</t>
    <phoneticPr fontId="1"/>
  </si>
  <si>
    <t>水道事業体制強化</t>
    <phoneticPr fontId="1"/>
  </si>
  <si>
    <t>住基窓口業務機能強化　等</t>
    <rPh sb="0" eb="2">
      <t>ジュウキ</t>
    </rPh>
    <rPh sb="2" eb="4">
      <t>マドグチ</t>
    </rPh>
    <rPh sb="4" eb="6">
      <t>ギョウム</t>
    </rPh>
    <rPh sb="6" eb="8">
      <t>キノウ</t>
    </rPh>
    <rPh sb="8" eb="10">
      <t>キョウカ</t>
    </rPh>
    <rPh sb="11" eb="12">
      <t>ナド</t>
    </rPh>
    <phoneticPr fontId="1"/>
  </si>
  <si>
    <t>（注）　令和５年度の時間外勤務手当には、休日勤務手当を含みます。</t>
    <rPh sb="1" eb="2">
      <t>チュウ</t>
    </rPh>
    <rPh sb="4" eb="6">
      <t>レイワ</t>
    </rPh>
    <rPh sb="7" eb="9">
      <t>ネンド</t>
    </rPh>
    <rPh sb="10" eb="15">
      <t>ジカンガイキンム</t>
    </rPh>
    <rPh sb="15" eb="17">
      <t>テアテ</t>
    </rPh>
    <rPh sb="20" eb="24">
      <t>キュウジツキンム</t>
    </rPh>
    <rPh sb="24" eb="26">
      <t>テアテ</t>
    </rPh>
    <rPh sb="27" eb="28">
      <t>フク</t>
    </rPh>
    <phoneticPr fontId="1"/>
  </si>
  <si>
    <t>（注）退職手当の「１期の手当額」は、４月１日現在の給料月額及び支給率に基づき、１期（４年＝４８月）</t>
    <rPh sb="1" eb="2">
      <t>チュウ</t>
    </rPh>
    <rPh sb="3" eb="5">
      <t>タイショク</t>
    </rPh>
    <rPh sb="5" eb="7">
      <t>テアテ</t>
    </rPh>
    <rPh sb="10" eb="11">
      <t>キ</t>
    </rPh>
    <rPh sb="12" eb="15">
      <t>テアテガク</t>
    </rPh>
    <rPh sb="19" eb="20">
      <t>ガツ</t>
    </rPh>
    <rPh sb="21" eb="22">
      <t>ニチ</t>
    </rPh>
    <rPh sb="22" eb="24">
      <t>ゲンザイ</t>
    </rPh>
    <rPh sb="25" eb="27">
      <t>キュウリョウ</t>
    </rPh>
    <rPh sb="27" eb="29">
      <t>ゲツガク</t>
    </rPh>
    <rPh sb="29" eb="30">
      <t>オヨ</t>
    </rPh>
    <rPh sb="31" eb="34">
      <t>シキュウリツ</t>
    </rPh>
    <rPh sb="35" eb="36">
      <t>モト</t>
    </rPh>
    <rPh sb="40" eb="41">
      <t>キ</t>
    </rPh>
    <rPh sb="43" eb="44">
      <t>ネン</t>
    </rPh>
    <rPh sb="47" eb="48">
      <t>ツキ</t>
    </rPh>
    <phoneticPr fontId="1"/>
  </si>
  <si>
    <t>勤めた場合における退職手当の見込額です。</t>
    <rPh sb="14" eb="16">
      <t>ミコミ</t>
    </rPh>
    <rPh sb="16" eb="17">
      <t>ガク</t>
    </rPh>
    <phoneticPr fontId="1"/>
  </si>
  <si>
    <t>令和６年４月１日のラスパイレス指数が、①３年前に比べ１ポイント以上上昇している場合、②３年</t>
    <rPh sb="0" eb="2">
      <t>レイワ</t>
    </rPh>
    <rPh sb="3" eb="4">
      <t>ネン</t>
    </rPh>
    <rPh sb="5" eb="6">
      <t>ガツ</t>
    </rPh>
    <rPh sb="7" eb="8">
      <t>ニチ</t>
    </rPh>
    <rPh sb="15" eb="17">
      <t>シスウ</t>
    </rPh>
    <rPh sb="21" eb="23">
      <t>ネンマエ</t>
    </rPh>
    <rPh sb="24" eb="25">
      <t>クラ</t>
    </rPh>
    <rPh sb="31" eb="33">
      <t>イジョウ</t>
    </rPh>
    <rPh sb="33" eb="35">
      <t>ジョウショウ</t>
    </rPh>
    <rPh sb="39" eb="41">
      <t>バアイ</t>
    </rPh>
    <rPh sb="44" eb="45">
      <t>ネン</t>
    </rPh>
    <phoneticPr fontId="1"/>
  </si>
  <si>
    <t>飲食物調理従事者</t>
    <rPh sb="0" eb="3">
      <t>インショクブツ</t>
    </rPh>
    <rPh sb="3" eb="5">
      <t>チョウリ</t>
    </rPh>
    <rPh sb="5" eb="8">
      <t>ジュウジシャ</t>
    </rPh>
    <phoneticPr fontId="1"/>
  </si>
  <si>
    <t>廃棄物処理業</t>
    <rPh sb="0" eb="6">
      <t>ハイキブツショリギョウ</t>
    </rPh>
    <phoneticPr fontId="1"/>
  </si>
  <si>
    <t>＜参考＞人口１万人当たりの職員数　35.9人
類似団体人口１万人当たりの職員数　45.1人</t>
    <rPh sb="1" eb="3">
      <t>サンコウ</t>
    </rPh>
    <rPh sb="4" eb="6">
      <t>ジンコウ</t>
    </rPh>
    <rPh sb="7" eb="9">
      <t>マンニン</t>
    </rPh>
    <rPh sb="9" eb="10">
      <t>ア</t>
    </rPh>
    <rPh sb="13" eb="16">
      <t>ショクインスウ</t>
    </rPh>
    <rPh sb="21" eb="22">
      <t>ニン</t>
    </rPh>
    <rPh sb="23" eb="27">
      <t>ルイジダンタイ</t>
    </rPh>
    <rPh sb="27" eb="29">
      <t>ジンコウ</t>
    </rPh>
    <rPh sb="30" eb="32">
      <t>マンニン</t>
    </rPh>
    <rPh sb="32" eb="33">
      <t>ア</t>
    </rPh>
    <rPh sb="36" eb="39">
      <t>ショクインスウ</t>
    </rPh>
    <rPh sb="44" eb="45">
      <t>ニン</t>
    </rPh>
    <phoneticPr fontId="1"/>
  </si>
  <si>
    <t>＜参考＞人口１万人当たりの職員数　52.7人
類似団体人口１万人当たりの職員数　61.3人</t>
    <rPh sb="1" eb="3">
      <t>サンコウ</t>
    </rPh>
    <rPh sb="4" eb="6">
      <t>ジンコウ</t>
    </rPh>
    <rPh sb="7" eb="9">
      <t>マンニン</t>
    </rPh>
    <rPh sb="9" eb="10">
      <t>ア</t>
    </rPh>
    <rPh sb="13" eb="16">
      <t>ショクインスウ</t>
    </rPh>
    <rPh sb="21" eb="22">
      <t>ニン</t>
    </rPh>
    <rPh sb="23" eb="27">
      <t>ルイジダンタイ</t>
    </rPh>
    <rPh sb="27" eb="29">
      <t>ジンコウ</t>
    </rPh>
    <rPh sb="30" eb="32">
      <t>マンニン</t>
    </rPh>
    <rPh sb="32" eb="33">
      <t>ア</t>
    </rPh>
    <rPh sb="36" eb="39">
      <t>ショクインスウ</t>
    </rPh>
    <rPh sb="44" eb="45">
      <t>ニン</t>
    </rPh>
    <phoneticPr fontId="1"/>
  </si>
  <si>
    <t>２　職員数は、令和５年４月１日現在の人数です。また、暫定再任用職員（短時間勤務）、定年前</t>
    <rPh sb="2" eb="5">
      <t>ショクインスウ</t>
    </rPh>
    <rPh sb="7" eb="9">
      <t>レイワ</t>
    </rPh>
    <rPh sb="10" eb="11">
      <t>ネン</t>
    </rPh>
    <rPh sb="12" eb="13">
      <t>ガツ</t>
    </rPh>
    <rPh sb="14" eb="15">
      <t>ニチ</t>
    </rPh>
    <rPh sb="15" eb="17">
      <t>ゲンザイ</t>
    </rPh>
    <rPh sb="18" eb="20">
      <t>ニンズウ</t>
    </rPh>
    <rPh sb="26" eb="28">
      <t>ザンテイ</t>
    </rPh>
    <rPh sb="28" eb="31">
      <t>サイニンヨウ</t>
    </rPh>
    <rPh sb="31" eb="33">
      <t>ショクイン</t>
    </rPh>
    <rPh sb="34" eb="37">
      <t>タンジカン</t>
    </rPh>
    <rPh sb="37" eb="39">
      <t>キンム</t>
    </rPh>
    <rPh sb="41" eb="44">
      <t>テイネンマエ</t>
    </rPh>
    <phoneticPr fontId="1"/>
  </si>
  <si>
    <t>　再任用短時間勤務職員及び会計年度任用職員を含みません。</t>
    <rPh sb="1" eb="11">
      <t>サイニンヨウタンジカンキンムショクイン</t>
    </rPh>
    <phoneticPr fontId="1"/>
  </si>
  <si>
    <t>３　給与費については、暫定再任用職員（短時間勤務）及び定年前再任用短時間勤務職員の給与費</t>
    <rPh sb="2" eb="4">
      <t>キュウヨ</t>
    </rPh>
    <rPh sb="4" eb="5">
      <t>ヒ</t>
    </rPh>
    <rPh sb="11" eb="13">
      <t>ザンテイ</t>
    </rPh>
    <rPh sb="13" eb="14">
      <t>サイ</t>
    </rPh>
    <rPh sb="14" eb="16">
      <t>ニンヨウ</t>
    </rPh>
    <rPh sb="16" eb="18">
      <t>ショクイン</t>
    </rPh>
    <rPh sb="19" eb="22">
      <t>タンジカン</t>
    </rPh>
    <rPh sb="22" eb="24">
      <t>キンム</t>
    </rPh>
    <rPh sb="25" eb="26">
      <t>オヨ</t>
    </rPh>
    <rPh sb="27" eb="40">
      <t>テイネンマエサイニンヨウタンジカンキンムショクイン</t>
    </rPh>
    <rPh sb="41" eb="43">
      <t>キュウヨ</t>
    </rPh>
    <rPh sb="43" eb="44">
      <t>ヒ</t>
    </rPh>
    <phoneticPr fontId="1"/>
  </si>
  <si>
    <t>　が含まれていますが、会計年度任用職員の給与費は含まれていません。</t>
    <phoneticPr fontId="1"/>
  </si>
  <si>
    <t>　地域手当の支給割合を用いて補正したラスパイレス指数です。</t>
    <rPh sb="1" eb="3">
      <t>チイキ</t>
    </rPh>
    <rPh sb="3" eb="5">
      <t>テアテ</t>
    </rPh>
    <rPh sb="6" eb="8">
      <t>シキュウ</t>
    </rPh>
    <rPh sb="8" eb="10">
      <t>ワリアイ</t>
    </rPh>
    <rPh sb="11" eb="12">
      <t>モチ</t>
    </rPh>
    <rPh sb="14" eb="16">
      <t>ホセイ</t>
    </rPh>
    <rPh sb="24" eb="26">
      <t>シスウ</t>
    </rPh>
    <phoneticPr fontId="1"/>
  </si>
  <si>
    <t>（注）　（　）内は、暫定再任用職員に係る支給割合です。</t>
    <rPh sb="1" eb="2">
      <t>チュウ</t>
    </rPh>
    <rPh sb="7" eb="8">
      <t>ナイ</t>
    </rPh>
    <rPh sb="10" eb="12">
      <t>ザンテイ</t>
    </rPh>
    <rPh sb="12" eb="13">
      <t>サイ</t>
    </rPh>
    <rPh sb="13" eb="15">
      <t>ニンヨウ</t>
    </rPh>
    <rPh sb="15" eb="17">
      <t>ショクイン</t>
    </rPh>
    <rPh sb="18" eb="19">
      <t>カカ</t>
    </rPh>
    <rPh sb="20" eb="22">
      <t>シキュウ</t>
    </rPh>
    <rPh sb="22" eb="24">
      <t>ワリアイ</t>
    </rPh>
    <phoneticPr fontId="1"/>
  </si>
  <si>
    <t>（注）１　退職手当の１人当たり平均支給額は、令和５年度に退職した職員に支給された平均額です。</t>
    <rPh sb="1" eb="2">
      <t>チュウ</t>
    </rPh>
    <rPh sb="5" eb="7">
      <t>タイショク</t>
    </rPh>
    <rPh sb="7" eb="9">
      <t>テアテ</t>
    </rPh>
    <rPh sb="11" eb="12">
      <t>ニン</t>
    </rPh>
    <rPh sb="12" eb="13">
      <t>ア</t>
    </rPh>
    <rPh sb="15" eb="17">
      <t>ヘイキン</t>
    </rPh>
    <rPh sb="17" eb="20">
      <t>シキュウガク</t>
    </rPh>
    <rPh sb="22" eb="24">
      <t>レイワ</t>
    </rPh>
    <rPh sb="25" eb="27">
      <t>ネンド</t>
    </rPh>
    <rPh sb="28" eb="30">
      <t>タイショク</t>
    </rPh>
    <rPh sb="32" eb="34">
      <t>ショクイン</t>
    </rPh>
    <rPh sb="35" eb="37">
      <t>シキュウ</t>
    </rPh>
    <rPh sb="40" eb="42">
      <t>ヘイキン</t>
    </rPh>
    <rPh sb="42" eb="43">
      <t>ガク</t>
    </rPh>
    <phoneticPr fontId="1"/>
  </si>
  <si>
    <t>支給割合</t>
    <rPh sb="0" eb="2">
      <t>シキュウ</t>
    </rPh>
    <rPh sb="2" eb="4">
      <t>ワリアイ</t>
    </rPh>
    <phoneticPr fontId="1"/>
  </si>
  <si>
    <t>国の制度（支給割合）</t>
    <rPh sb="0" eb="1">
      <t>クニ</t>
    </rPh>
    <rPh sb="2" eb="4">
      <t>セイド</t>
    </rPh>
    <rPh sb="5" eb="7">
      <t>シキュウ</t>
    </rPh>
    <rPh sb="7" eb="9">
      <t>ワリアイ</t>
    </rPh>
    <phoneticPr fontId="1"/>
  </si>
  <si>
    <t>　会計年度任用職員は含みません。</t>
    <phoneticPr fontId="1"/>
  </si>
  <si>
    <t>　　　　その者の非違によることなく退職した場合を含みます。</t>
    <phoneticPr fontId="1"/>
  </si>
  <si>
    <t>（注）　（　　）内は、暫定再任用職員に係る支給割合です。</t>
    <rPh sb="1" eb="2">
      <t>チュウ</t>
    </rPh>
    <rPh sb="11" eb="13">
      <t>ザンテイ</t>
    </rPh>
    <phoneticPr fontId="1"/>
  </si>
  <si>
    <t>一般行政職の支給割合</t>
    <rPh sb="0" eb="2">
      <t>イッパン</t>
    </rPh>
    <rPh sb="2" eb="4">
      <t>ギョウセイ</t>
    </rPh>
    <rPh sb="4" eb="5">
      <t>ショク</t>
    </rPh>
    <rPh sb="6" eb="8">
      <t>シキュウ</t>
    </rPh>
    <rPh sb="8" eb="10">
      <t>ワリアイ</t>
    </rPh>
    <phoneticPr fontId="1"/>
  </si>
  <si>
    <t>３　職員数及び給与費には、暫定再任用職員（短時間勤務）及び定年前再任用短時間勤務職員を含み、上下水道事業管理者、</t>
    <rPh sb="2" eb="5">
      <t>ショクインスウ</t>
    </rPh>
    <rPh sb="5" eb="6">
      <t>オヨ</t>
    </rPh>
    <rPh sb="7" eb="9">
      <t>キュウヨ</t>
    </rPh>
    <rPh sb="9" eb="10">
      <t>ヒ</t>
    </rPh>
    <rPh sb="13" eb="15">
      <t>ザンテイ</t>
    </rPh>
    <rPh sb="15" eb="18">
      <t>サイニンヨウ</t>
    </rPh>
    <rPh sb="18" eb="20">
      <t>ショクイン</t>
    </rPh>
    <rPh sb="21" eb="24">
      <t>タンジカン</t>
    </rPh>
    <rPh sb="24" eb="26">
      <t>キンム</t>
    </rPh>
    <rPh sb="27" eb="28">
      <t>オヨ</t>
    </rPh>
    <rPh sb="29" eb="42">
      <t>テイネンマエサイニンヨウタンジカンキンムショクイン</t>
    </rPh>
    <rPh sb="43" eb="44">
      <t>フク</t>
    </rPh>
    <rPh sb="46" eb="48">
      <t>ジョウゲ</t>
    </rPh>
    <rPh sb="48" eb="50">
      <t>スイドウ</t>
    </rPh>
    <rPh sb="50" eb="52">
      <t>ジギョウ</t>
    </rPh>
    <rPh sb="52" eb="55">
      <t>カンリシャ</t>
    </rPh>
    <phoneticPr fontId="1"/>
  </si>
  <si>
    <t>４　ラスパイレス指数（地域手当補正後ラスパイレス指数を含む）の算出に当たっては、６０歳に達</t>
    <rPh sb="8" eb="10">
      <t>シスウ</t>
    </rPh>
    <rPh sb="11" eb="18">
      <t>チイキテアテホセイゴ</t>
    </rPh>
    <rPh sb="24" eb="26">
      <t>シスウ</t>
    </rPh>
    <rPh sb="27" eb="28">
      <t>フク</t>
    </rPh>
    <rPh sb="31" eb="33">
      <t>サンシュツ</t>
    </rPh>
    <rPh sb="34" eb="35">
      <t>ア</t>
    </rPh>
    <rPh sb="42" eb="43">
      <t>サイ</t>
    </rPh>
    <rPh sb="44" eb="45">
      <t>タッ</t>
    </rPh>
    <phoneticPr fontId="1"/>
  </si>
  <si>
    <t>　した日後の最初の４月１日以後に支給される給料月額について、本来の給料月額の７割水準に設定</t>
    <phoneticPr fontId="1"/>
  </si>
  <si>
    <t>される職員を除いています。</t>
    <phoneticPr fontId="1"/>
  </si>
  <si>
    <t>＜参考＞人口１万人当たりの職員数　57.3人</t>
    <phoneticPr fontId="1"/>
  </si>
  <si>
    <t>勧奨・定年</t>
    <rPh sb="0" eb="2">
      <t>カンショウ</t>
    </rPh>
    <rPh sb="3" eb="5">
      <t>テイネン</t>
    </rPh>
    <phoneticPr fontId="1"/>
  </si>
  <si>
    <t>　　　２　「勧奨認定・定年」のうち「定年」には、定年退職及び定年引上げ前の定年年齢に達した日以後</t>
    <rPh sb="6" eb="8">
      <t>カンショウ</t>
    </rPh>
    <rPh sb="8" eb="10">
      <t>ニンテイ</t>
    </rPh>
    <rPh sb="11" eb="13">
      <t>テイネン</t>
    </rPh>
    <rPh sb="18" eb="20">
      <t>テイネン</t>
    </rPh>
    <rPh sb="24" eb="28">
      <t>テイネンタイショク</t>
    </rPh>
    <rPh sb="28" eb="29">
      <t>オヨ</t>
    </rPh>
    <rPh sb="30" eb="34">
      <t>テイネンヒキア</t>
    </rPh>
    <rPh sb="35" eb="36">
      <t>マエ</t>
    </rPh>
    <rPh sb="37" eb="41">
      <t>テイネンネンレイ</t>
    </rPh>
    <rPh sb="42" eb="43">
      <t>タッ</t>
    </rPh>
    <rPh sb="45" eb="48">
      <t>ヒイゴ</t>
    </rPh>
    <phoneticPr fontId="1"/>
  </si>
  <si>
    <t>勧奨・定年</t>
    <rPh sb="0" eb="2">
      <t>カンショウ</t>
    </rPh>
    <phoneticPr fontId="1"/>
  </si>
  <si>
    <t>　　　２　「勧奨・定年」のうち「定年」には、定年退職及び定年引上げ前の定年年齢に達した日以後</t>
    <rPh sb="6" eb="8">
      <t>カンショウ</t>
    </rPh>
    <rPh sb="9" eb="11">
      <t>テイネン</t>
    </rPh>
    <rPh sb="16" eb="18">
      <t>テイネン</t>
    </rPh>
    <rPh sb="22" eb="26">
      <t>テイネンタイショク</t>
    </rPh>
    <rPh sb="26" eb="27">
      <t>オヨ</t>
    </rPh>
    <rPh sb="28" eb="32">
      <t>テイネンヒキア</t>
    </rPh>
    <rPh sb="33" eb="34">
      <t>マエ</t>
    </rPh>
    <rPh sb="35" eb="39">
      <t>テイネンネンレイ</t>
    </rPh>
    <rPh sb="40" eb="41">
      <t>タッ</t>
    </rPh>
    <rPh sb="43" eb="46">
      <t>ヒイゴ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</si>
</sst>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quot;円&quot;;[Red]\-#,##0&quot;円&quot;"/>
    <numFmt numFmtId="177" formatCode="0.0%"/>
    <numFmt numFmtId="178" formatCode="#,##0;&quot;△ &quot;#,##0"/>
    <numFmt numFmtId="179" formatCode="0;&quot;▲ &quot;0"/>
    <numFmt numFmtId="180" formatCode="#,##0;&quot;▲ &quot;#,##0"/>
    <numFmt numFmtId="181" formatCode="0.0"/>
    <numFmt numFmtId="182" formatCode="0.00\ &quot;月&quot;&quot;分&quot;"/>
    <numFmt numFmtId="183" formatCode="##,##0"/>
    <numFmt numFmtId="184" formatCode="#,##0&quot;人&quot;"/>
    <numFmt numFmtId="185" formatCode="#,##0_ "/>
    <numFmt numFmtId="186" formatCode="#,##0&quot;千円&quot;;[Red]\-#,##0&quot;千円&quot;"/>
    <numFmt numFmtId="187" formatCode="0.00########\ &quot;月&quot;&quot;分&quot;"/>
    <numFmt numFmtId="188" formatCode="0.000########&quot;月分&quot;"/>
    <numFmt numFmtId="189" formatCode="#,##0_);[Red]\(#,##0\)"/>
    <numFmt numFmtId="190" formatCode="0.0_ "/>
    <numFmt numFmtId="191" formatCode="\(0.000\ &quot;月&quot;&quot;分&quot;\)"/>
    <numFmt numFmtId="192" formatCode="\(0.000\)"/>
    <numFmt numFmtId="193" formatCode="#,##0&quot;人&quot;;&quot;▲ &quot;#,##0&quot;人&quot;"/>
    <numFmt numFmtId="194" formatCode="0.00_ "/>
  </numFmts>
  <fonts count="29" x14ac:knownFonts="1">
    <font>
      <sz val="11"/>
      <color theme="1"/>
      <name val="BIZ UD明朝 Medium"/>
      <family val="2"/>
      <charset val="128"/>
      <scheme val="minor"/>
    </font>
    <font>
      <sz val="6"/>
      <name val="BIZ UD明朝 Medium"/>
      <family val="2"/>
      <charset val="128"/>
      <scheme val="minor"/>
    </font>
    <font>
      <sz val="11"/>
      <color theme="1"/>
      <name val="BIZ UD明朝 Medium"/>
      <family val="1"/>
      <charset val="128"/>
    </font>
    <font>
      <sz val="8"/>
      <color theme="1"/>
      <name val="BIZ UD明朝 Medium"/>
      <family val="1"/>
      <charset val="128"/>
    </font>
    <font>
      <sz val="11"/>
      <color theme="1"/>
      <name val="BIZ UD明朝 Medium"/>
      <family val="2"/>
      <charset val="128"/>
      <scheme val="minor"/>
    </font>
    <font>
      <sz val="6"/>
      <color theme="1"/>
      <name val="BIZ UD明朝 Medium"/>
      <family val="2"/>
      <charset val="128"/>
      <scheme val="minor"/>
    </font>
    <font>
      <sz val="11"/>
      <color theme="1"/>
      <name val="BIZ UD明朝 Medium"/>
      <family val="1"/>
      <charset val="128"/>
      <scheme val="minor"/>
    </font>
    <font>
      <sz val="6"/>
      <color theme="1"/>
      <name val="BIZ UD明朝 Medium"/>
      <family val="1"/>
      <charset val="128"/>
      <scheme val="minor"/>
    </font>
    <font>
      <sz val="9"/>
      <color theme="1"/>
      <name val="BIZ UD明朝 Medium"/>
      <family val="1"/>
      <charset val="128"/>
    </font>
    <font>
      <sz val="9"/>
      <color theme="1"/>
      <name val="BIZ UD明朝 Medium"/>
      <family val="1"/>
      <charset val="128"/>
      <scheme val="minor"/>
    </font>
    <font>
      <sz val="9"/>
      <color theme="1"/>
      <name val="BIZ UD明朝 Medium"/>
      <family val="2"/>
      <charset val="128"/>
      <scheme val="minor"/>
    </font>
    <font>
      <sz val="14"/>
      <name val="Terminal"/>
      <family val="3"/>
      <charset val="255"/>
    </font>
    <font>
      <sz val="14"/>
      <name val="BIZ UD明朝 Medium"/>
      <family val="3"/>
      <charset val="128"/>
      <scheme val="major"/>
    </font>
    <font>
      <sz val="7"/>
      <name val="Terminal"/>
      <family val="3"/>
      <charset val="255"/>
    </font>
    <font>
      <sz val="10"/>
      <name val="ＭＳ ゴシック"/>
      <family val="3"/>
      <charset val="128"/>
    </font>
    <font>
      <sz val="14"/>
      <name val="BIZ UD明朝 Medium"/>
      <family val="3"/>
      <charset val="128"/>
      <scheme val="minor"/>
    </font>
    <font>
      <sz val="14"/>
      <color rgb="FFFF0000"/>
      <name val="BIZ UD明朝 Medium"/>
      <family val="3"/>
      <charset val="128"/>
      <scheme val="minor"/>
    </font>
    <font>
      <sz val="10"/>
      <color rgb="FFFF0000"/>
      <name val="ＭＳ ゴシック"/>
      <family val="3"/>
      <charset val="128"/>
    </font>
    <font>
      <sz val="10"/>
      <color rgb="FFFF0000"/>
      <name val="BIZ UD明朝 Medium"/>
      <family val="3"/>
      <charset val="128"/>
      <scheme val="minor"/>
    </font>
    <font>
      <sz val="11"/>
      <name val="BIZ UD明朝 Medium"/>
      <family val="3"/>
      <charset val="128"/>
      <scheme val="major"/>
    </font>
    <font>
      <sz val="14"/>
      <color rgb="FFFF0000"/>
      <name val="Terminal"/>
      <family val="3"/>
      <charset val="255"/>
    </font>
    <font>
      <sz val="11"/>
      <color rgb="FFFF0000"/>
      <name val="ＭＳ ゴシック"/>
      <family val="3"/>
      <charset val="128"/>
    </font>
    <font>
      <sz val="11"/>
      <color rgb="FFFF0000"/>
      <name val="Terminal"/>
      <family val="3"/>
      <charset val="255"/>
    </font>
    <font>
      <sz val="11"/>
      <color rgb="FFFF0000"/>
      <name val="BIZ UD明朝 Medium"/>
      <family val="3"/>
      <charset val="128"/>
      <scheme val="minor"/>
    </font>
    <font>
      <sz val="10"/>
      <name val="BIZ UD明朝 Medium"/>
      <family val="3"/>
      <charset val="128"/>
      <scheme val="minor"/>
    </font>
    <font>
      <sz val="10"/>
      <color theme="1"/>
      <name val="BIZ UD明朝 Medium"/>
      <family val="2"/>
      <charset val="128"/>
      <scheme val="minor"/>
    </font>
    <font>
      <sz val="10"/>
      <color theme="1"/>
      <name val="BIZ UD明朝 Medium"/>
      <family val="1"/>
      <charset val="128"/>
      <scheme val="minor"/>
    </font>
    <font>
      <sz val="10"/>
      <color theme="1"/>
      <name val="BIZ UD明朝 Medium"/>
      <family val="1"/>
      <charset val="128"/>
    </font>
    <font>
      <sz val="11"/>
      <name val="ＭＳ Ｐゴシック"/>
      <family val="3"/>
      <charset val="128"/>
    </font>
  </fonts>
  <fills count="9">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FDE9D9"/>
        <bgColor indexed="64"/>
      </patternFill>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9" fontId="4" fillId="0" borderId="0" applyFont="0" applyFill="0" applyBorder="0" applyAlignment="0" applyProtection="0">
      <alignment vertical="center"/>
    </xf>
    <xf numFmtId="38" fontId="28" fillId="0" borderId="0" applyFont="0" applyFill="0" applyBorder="0" applyAlignment="0" applyProtection="0"/>
  </cellStyleXfs>
  <cellXfs count="42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1" xfId="0" applyFont="1"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 xfId="0" applyBorder="1" applyAlignment="1">
      <alignment vertical="center" wrapText="1"/>
    </xf>
    <xf numFmtId="0" fontId="0" fillId="0" borderId="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8" fontId="0" fillId="0" borderId="1" xfId="0" applyNumberFormat="1" applyBorder="1" applyAlignment="1">
      <alignment horizontal="left" vertical="center"/>
    </xf>
    <xf numFmtId="0" fontId="10" fillId="0" borderId="0" xfId="0" applyFont="1">
      <alignment vertical="center"/>
    </xf>
    <xf numFmtId="0" fontId="10" fillId="0" borderId="2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Border="1">
      <alignment vertical="center"/>
    </xf>
    <xf numFmtId="0" fontId="8" fillId="0" borderId="0" xfId="0" applyFont="1" applyAlignment="1">
      <alignment horizontal="right" vertical="center"/>
    </xf>
    <xf numFmtId="0" fontId="8" fillId="0" borderId="20" xfId="0" applyFont="1" applyFill="1" applyBorder="1" applyAlignment="1">
      <alignment horizontal="right" vertical="center"/>
    </xf>
    <xf numFmtId="49" fontId="10" fillId="0" borderId="0" xfId="0" applyNumberFormat="1" applyFont="1" applyAlignment="1">
      <alignment horizontal="right" vertical="center"/>
    </xf>
    <xf numFmtId="0" fontId="10" fillId="0" borderId="20" xfId="0" applyFont="1" applyFill="1" applyBorder="1" applyAlignment="1">
      <alignment horizontal="center" vertical="center"/>
    </xf>
    <xf numFmtId="0" fontId="9" fillId="0" borderId="20"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1" xfId="0" applyFont="1" applyBorder="1">
      <alignment vertical="center"/>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9" fillId="0" borderId="20" xfId="0" applyFont="1" applyFill="1" applyBorder="1" applyAlignment="1">
      <alignment vertical="center"/>
    </xf>
    <xf numFmtId="0" fontId="10" fillId="0" borderId="0" xfId="0" applyFont="1" applyFill="1" applyBorder="1">
      <alignment vertical="center"/>
    </xf>
    <xf numFmtId="0" fontId="10" fillId="0" borderId="1" xfId="0" applyFont="1" applyBorder="1" applyAlignment="1">
      <alignment vertical="center" wrapText="1"/>
    </xf>
    <xf numFmtId="0" fontId="10" fillId="0" borderId="0" xfId="0" applyFont="1" applyAlignment="1">
      <alignment horizontal="center" vertical="center"/>
    </xf>
    <xf numFmtId="57" fontId="2" fillId="0" borderId="0" xfId="0" applyNumberFormat="1" applyFont="1">
      <alignment vertical="center"/>
    </xf>
    <xf numFmtId="0" fontId="2" fillId="0" borderId="6" xfId="0" applyFont="1" applyBorder="1" applyAlignment="1">
      <alignment vertical="center" wrapText="1"/>
    </xf>
    <xf numFmtId="176" fontId="9" fillId="0" borderId="1" xfId="1" applyNumberFormat="1" applyFont="1" applyBorder="1">
      <alignment vertical="center"/>
    </xf>
    <xf numFmtId="0" fontId="11" fillId="0" borderId="0" xfId="2"/>
    <xf numFmtId="0" fontId="11" fillId="0" borderId="0" xfId="2" applyBorder="1"/>
    <xf numFmtId="0" fontId="14" fillId="0" borderId="0" xfId="3" applyFont="1" applyFill="1" applyBorder="1"/>
    <xf numFmtId="0" fontId="14" fillId="0" borderId="0" xfId="3" applyNumberFormat="1" applyFont="1" applyFill="1" applyBorder="1" applyAlignment="1" applyProtection="1">
      <alignment vertical="center"/>
      <protection locked="0"/>
    </xf>
    <xf numFmtId="0" fontId="15" fillId="0" borderId="0" xfId="3" applyNumberFormat="1" applyFont="1" applyFill="1" applyBorder="1" applyProtection="1">
      <protection locked="0"/>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center" vertical="center"/>
    </xf>
    <xf numFmtId="0" fontId="11" fillId="0" borderId="0" xfId="4"/>
    <xf numFmtId="0" fontId="14" fillId="0" borderId="0" xfId="3" applyNumberFormat="1" applyFont="1" applyFill="1" applyBorder="1" applyAlignment="1" applyProtection="1">
      <alignment horizontal="distributed" vertical="center" wrapText="1"/>
      <protection locked="0"/>
    </xf>
    <xf numFmtId="0" fontId="14" fillId="0" borderId="0"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distributed" vertical="center" wrapText="1"/>
      <protection locked="0"/>
    </xf>
    <xf numFmtId="177" fontId="14" fillId="0" borderId="1" xfId="3" applyNumberFormat="1" applyFont="1" applyFill="1" applyBorder="1" applyAlignment="1" applyProtection="1">
      <alignment horizontal="center" vertical="center"/>
      <protection locked="0"/>
    </xf>
    <xf numFmtId="177" fontId="14" fillId="0" borderId="12" xfId="3" applyNumberFormat="1" applyFont="1" applyFill="1" applyBorder="1" applyAlignment="1" applyProtection="1">
      <alignment horizontal="center" vertical="center"/>
      <protection locked="0"/>
    </xf>
    <xf numFmtId="177" fontId="14" fillId="0" borderId="9" xfId="3" applyNumberFormat="1" applyFont="1" applyFill="1" applyBorder="1" applyAlignment="1" applyProtection="1">
      <alignment horizontal="center" vertical="center"/>
      <protection locked="0"/>
    </xf>
    <xf numFmtId="177" fontId="14" fillId="0" borderId="2" xfId="3" applyNumberFormat="1" applyFont="1" applyFill="1" applyBorder="1" applyAlignment="1" applyProtection="1">
      <alignment horizontal="center" vertical="center"/>
      <protection locked="0"/>
    </xf>
    <xf numFmtId="0" fontId="14" fillId="0" borderId="19" xfId="3" applyNumberFormat="1" applyFont="1" applyFill="1" applyBorder="1" applyAlignment="1" applyProtection="1">
      <alignment horizontal="center" vertical="center"/>
      <protection locked="0"/>
    </xf>
    <xf numFmtId="177" fontId="14" fillId="0" borderId="1" xfId="5"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distributed" vertical="center" wrapText="1"/>
      <protection locked="0"/>
    </xf>
    <xf numFmtId="0" fontId="14" fillId="0" borderId="1" xfId="3" applyNumberFormat="1" applyFont="1" applyFill="1" applyBorder="1" applyAlignment="1" applyProtection="1">
      <alignment horizontal="center" vertical="center"/>
      <protection locked="0"/>
    </xf>
    <xf numFmtId="0" fontId="14" fillId="0" borderId="12"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center" vertical="center"/>
      <protection locked="0"/>
    </xf>
    <xf numFmtId="0" fontId="14" fillId="0" borderId="2" xfId="3" applyNumberFormat="1" applyFont="1" applyFill="1" applyBorder="1" applyAlignment="1" applyProtection="1">
      <alignment horizontal="center" vertical="center"/>
      <protection locked="0"/>
    </xf>
    <xf numFmtId="0" fontId="14" fillId="0" borderId="4" xfId="3" applyNumberFormat="1" applyFont="1" applyFill="1" applyBorder="1" applyAlignment="1" applyProtection="1">
      <alignment horizontal="center" vertical="center"/>
      <protection locked="0"/>
    </xf>
    <xf numFmtId="178" fontId="14" fillId="2" borderId="3" xfId="3" applyNumberFormat="1" applyFont="1" applyFill="1" applyBorder="1"/>
    <xf numFmtId="178" fontId="14" fillId="2" borderId="20" xfId="3" applyNumberFormat="1" applyFont="1" applyFill="1" applyBorder="1"/>
    <xf numFmtId="178" fontId="14" fillId="2" borderId="4" xfId="3" applyNumberFormat="1" applyFont="1" applyFill="1" applyBorder="1"/>
    <xf numFmtId="178" fontId="14" fillId="2" borderId="5" xfId="3" applyNumberFormat="1" applyFont="1" applyFill="1" applyBorder="1"/>
    <xf numFmtId="179" fontId="14" fillId="0" borderId="19" xfId="3" applyNumberFormat="1" applyFont="1" applyFill="1" applyBorder="1" applyAlignment="1">
      <alignment vertical="center"/>
    </xf>
    <xf numFmtId="180" fontId="17" fillId="3" borderId="16" xfId="0" applyNumberFormat="1" applyFont="1" applyFill="1" applyBorder="1" applyAlignment="1">
      <alignment vertical="center"/>
    </xf>
    <xf numFmtId="180" fontId="17" fillId="3" borderId="3" xfId="0" applyNumberFormat="1" applyFont="1" applyFill="1" applyBorder="1" applyAlignment="1">
      <alignment vertical="center"/>
    </xf>
    <xf numFmtId="180" fontId="17" fillId="3" borderId="0" xfId="0" applyNumberFormat="1" applyFont="1" applyFill="1" applyBorder="1" applyAlignment="1">
      <alignment vertical="center"/>
    </xf>
    <xf numFmtId="180" fontId="17" fillId="3" borderId="4" xfId="0" applyNumberFormat="1" applyFont="1" applyFill="1" applyBorder="1" applyAlignment="1">
      <alignment vertical="center"/>
    </xf>
    <xf numFmtId="180" fontId="18" fillId="3" borderId="3" xfId="4" applyNumberFormat="1" applyFont="1" applyFill="1" applyBorder="1"/>
    <xf numFmtId="180" fontId="18" fillId="3" borderId="0" xfId="4" applyNumberFormat="1" applyFont="1" applyFill="1" applyBorder="1"/>
    <xf numFmtId="180" fontId="18" fillId="3" borderId="3" xfId="5" applyNumberFormat="1" applyFont="1" applyFill="1" applyBorder="1" applyAlignment="1"/>
    <xf numFmtId="0" fontId="14" fillId="0" borderId="3" xfId="3" applyNumberFormat="1" applyFont="1" applyFill="1" applyBorder="1" applyAlignment="1" applyProtection="1">
      <alignment horizontal="center" vertical="center"/>
      <protection locked="0"/>
    </xf>
    <xf numFmtId="0" fontId="14" fillId="0" borderId="6" xfId="3" applyNumberFormat="1" applyFont="1" applyFill="1" applyBorder="1" applyAlignment="1" applyProtection="1">
      <alignment horizontal="center" vertical="center"/>
      <protection locked="0"/>
    </xf>
    <xf numFmtId="178" fontId="14" fillId="2" borderId="21" xfId="3" applyNumberFormat="1" applyFont="1" applyFill="1" applyBorder="1"/>
    <xf numFmtId="178" fontId="14" fillId="2" borderId="22" xfId="3" applyNumberFormat="1" applyFont="1" applyFill="1" applyBorder="1"/>
    <xf numFmtId="178" fontId="14" fillId="2" borderId="23" xfId="3" applyNumberFormat="1" applyFont="1" applyFill="1" applyBorder="1"/>
    <xf numFmtId="178" fontId="14" fillId="2" borderId="24" xfId="3" applyNumberFormat="1" applyFont="1" applyFill="1" applyBorder="1"/>
    <xf numFmtId="180" fontId="17" fillId="3" borderId="6" xfId="0" applyNumberFormat="1" applyFont="1" applyFill="1" applyBorder="1" applyAlignment="1">
      <alignment vertical="center"/>
    </xf>
    <xf numFmtId="180" fontId="18" fillId="3" borderId="16" xfId="4" applyNumberFormat="1" applyFont="1" applyFill="1" applyBorder="1"/>
    <xf numFmtId="180" fontId="18" fillId="3" borderId="16" xfId="5" applyNumberFormat="1" applyFont="1" applyFill="1" applyBorder="1" applyAlignment="1"/>
    <xf numFmtId="0" fontId="14" fillId="0" borderId="16" xfId="3" applyNumberFormat="1" applyFont="1" applyFill="1" applyBorder="1" applyAlignment="1" applyProtection="1">
      <alignment horizontal="center" vertical="center"/>
      <protection locked="0"/>
    </xf>
    <xf numFmtId="0" fontId="14" fillId="0" borderId="7" xfId="3" applyNumberFormat="1" applyFont="1" applyFill="1" applyBorder="1" applyAlignment="1" applyProtection="1">
      <alignment horizontal="center" vertical="center"/>
      <protection locked="0"/>
    </xf>
    <xf numFmtId="178" fontId="14" fillId="2" borderId="25" xfId="3" applyNumberFormat="1" applyFont="1" applyFill="1" applyBorder="1"/>
    <xf numFmtId="178" fontId="14" fillId="2" borderId="26" xfId="3" applyNumberFormat="1" applyFont="1" applyFill="1" applyBorder="1"/>
    <xf numFmtId="178" fontId="14" fillId="2" borderId="27" xfId="3" applyNumberFormat="1" applyFont="1" applyFill="1" applyBorder="1"/>
    <xf numFmtId="178" fontId="14" fillId="2" borderId="28" xfId="3" applyNumberFormat="1" applyFont="1" applyFill="1" applyBorder="1"/>
    <xf numFmtId="0" fontId="14" fillId="0" borderId="14" xfId="3" applyNumberFormat="1" applyFont="1" applyFill="1" applyBorder="1" applyAlignment="1" applyProtection="1">
      <alignment horizontal="center" vertical="center"/>
      <protection locked="0"/>
    </xf>
    <xf numFmtId="178" fontId="14" fillId="2" borderId="29" xfId="3" applyNumberFormat="1" applyFont="1" applyFill="1" applyBorder="1"/>
    <xf numFmtId="178" fontId="14" fillId="2" borderId="30" xfId="3" applyNumberFormat="1" applyFont="1" applyFill="1" applyBorder="1"/>
    <xf numFmtId="178" fontId="14" fillId="2" borderId="31" xfId="3" applyNumberFormat="1" applyFont="1" applyFill="1" applyBorder="1"/>
    <xf numFmtId="178" fontId="14" fillId="2" borderId="32" xfId="3" applyNumberFormat="1" applyFont="1" applyFill="1" applyBorder="1"/>
    <xf numFmtId="178" fontId="14" fillId="2" borderId="33" xfId="3" applyNumberFormat="1" applyFont="1" applyFill="1" applyBorder="1"/>
    <xf numFmtId="178" fontId="14" fillId="2" borderId="34" xfId="3" applyNumberFormat="1" applyFont="1" applyFill="1" applyBorder="1"/>
    <xf numFmtId="178" fontId="14" fillId="2" borderId="35" xfId="3" applyNumberFormat="1" applyFont="1" applyFill="1" applyBorder="1"/>
    <xf numFmtId="178" fontId="14" fillId="2" borderId="36" xfId="3" applyNumberFormat="1" applyFont="1" applyFill="1" applyBorder="1"/>
    <xf numFmtId="178" fontId="14" fillId="2" borderId="37" xfId="3" applyNumberFormat="1" applyFont="1" applyFill="1" applyBorder="1"/>
    <xf numFmtId="178" fontId="14" fillId="2" borderId="38" xfId="3" applyNumberFormat="1" applyFont="1" applyFill="1" applyBorder="1"/>
    <xf numFmtId="178" fontId="14" fillId="2" borderId="39" xfId="3" applyNumberFormat="1" applyFont="1" applyFill="1" applyBorder="1"/>
    <xf numFmtId="178" fontId="14" fillId="2" borderId="40" xfId="3" applyNumberFormat="1" applyFont="1" applyFill="1" applyBorder="1"/>
    <xf numFmtId="180" fontId="18" fillId="3" borderId="16" xfId="4" applyNumberFormat="1" applyFont="1" applyFill="1" applyBorder="1" applyAlignment="1"/>
    <xf numFmtId="180" fontId="18" fillId="3" borderId="41" xfId="4" applyNumberFormat="1" applyFont="1" applyFill="1" applyBorder="1" applyAlignment="1"/>
    <xf numFmtId="0" fontId="18" fillId="4" borderId="16" xfId="4" applyFont="1" applyFill="1" applyBorder="1"/>
    <xf numFmtId="177" fontId="18" fillId="4" borderId="16" xfId="5" applyNumberFormat="1" applyFont="1" applyFill="1" applyBorder="1" applyAlignment="1"/>
    <xf numFmtId="180" fontId="18" fillId="3" borderId="42" xfId="4" applyNumberFormat="1" applyFont="1" applyFill="1" applyBorder="1"/>
    <xf numFmtId="0" fontId="18" fillId="4" borderId="0" xfId="4" applyFont="1" applyFill="1" applyBorder="1"/>
    <xf numFmtId="180" fontId="18" fillId="3" borderId="41" xfId="4" applyNumberFormat="1" applyFont="1" applyFill="1" applyBorder="1"/>
    <xf numFmtId="177" fontId="0" fillId="0" borderId="0" xfId="5" applyNumberFormat="1" applyFont="1" applyBorder="1" applyAlignment="1">
      <alignment horizontal="center"/>
    </xf>
    <xf numFmtId="0" fontId="12" fillId="0" borderId="0" xfId="2" applyFont="1" applyBorder="1" applyAlignment="1">
      <alignment horizontal="center"/>
    </xf>
    <xf numFmtId="177" fontId="19" fillId="0" borderId="0" xfId="5" applyNumberFormat="1" applyFont="1" applyBorder="1" applyAlignment="1">
      <alignment horizontal="center"/>
    </xf>
    <xf numFmtId="181" fontId="19" fillId="0" borderId="0" xfId="5" applyNumberFormat="1" applyFont="1" applyBorder="1" applyAlignment="1">
      <alignment horizontal="center"/>
    </xf>
    <xf numFmtId="181" fontId="0" fillId="0" borderId="0" xfId="5" applyNumberFormat="1" applyFont="1" applyBorder="1" applyAlignment="1">
      <alignment horizontal="center"/>
    </xf>
    <xf numFmtId="179" fontId="18" fillId="4" borderId="0" xfId="4" applyNumberFormat="1" applyFont="1" applyFill="1" applyBorder="1"/>
    <xf numFmtId="179" fontId="18" fillId="4" borderId="16" xfId="4" applyNumberFormat="1" applyFont="1" applyFill="1" applyBorder="1"/>
    <xf numFmtId="180" fontId="17" fillId="5" borderId="16" xfId="0" applyNumberFormat="1" applyFont="1" applyFill="1" applyBorder="1" applyAlignment="1">
      <alignment vertical="center"/>
    </xf>
    <xf numFmtId="180" fontId="17" fillId="5" borderId="6" xfId="0" applyNumberFormat="1" applyFont="1" applyFill="1" applyBorder="1" applyAlignment="1">
      <alignment vertical="center"/>
    </xf>
    <xf numFmtId="0" fontId="20" fillId="6" borderId="16" xfId="4" applyFont="1" applyFill="1" applyBorder="1"/>
    <xf numFmtId="179" fontId="18" fillId="6" borderId="0" xfId="4" applyNumberFormat="1" applyFont="1" applyFill="1" applyBorder="1"/>
    <xf numFmtId="179" fontId="18" fillId="6" borderId="16" xfId="4" applyNumberFormat="1" applyFont="1" applyFill="1" applyBorder="1"/>
    <xf numFmtId="0" fontId="18" fillId="6" borderId="0" xfId="4" applyFont="1" applyFill="1" applyBorder="1"/>
    <xf numFmtId="180" fontId="17" fillId="3" borderId="41" xfId="0" applyNumberFormat="1" applyFont="1" applyFill="1" applyBorder="1" applyAlignment="1">
      <alignment vertical="center"/>
    </xf>
    <xf numFmtId="180" fontId="17" fillId="5" borderId="43" xfId="0" applyNumberFormat="1" applyFont="1" applyFill="1" applyBorder="1" applyAlignment="1">
      <alignment vertical="center"/>
    </xf>
    <xf numFmtId="0" fontId="20" fillId="6" borderId="0" xfId="4" applyFont="1" applyFill="1"/>
    <xf numFmtId="179" fontId="17" fillId="4" borderId="16" xfId="0" applyNumberFormat="1" applyFont="1" applyFill="1" applyBorder="1" applyAlignment="1">
      <alignment vertical="center"/>
    </xf>
    <xf numFmtId="0" fontId="21" fillId="6" borderId="16" xfId="0" applyFont="1" applyFill="1" applyBorder="1" applyAlignment="1"/>
    <xf numFmtId="0" fontId="21" fillId="6" borderId="6" xfId="0" applyFont="1" applyFill="1" applyBorder="1" applyAlignment="1"/>
    <xf numFmtId="0" fontId="22" fillId="6" borderId="16" xfId="4" applyFont="1" applyFill="1" applyBorder="1"/>
    <xf numFmtId="0" fontId="22" fillId="6" borderId="0" xfId="4" applyFont="1" applyFill="1"/>
    <xf numFmtId="179" fontId="23" fillId="6" borderId="16" xfId="4" applyNumberFormat="1" applyFont="1" applyFill="1" applyBorder="1"/>
    <xf numFmtId="179" fontId="23" fillId="6" borderId="0" xfId="4" applyNumberFormat="1" applyFont="1" applyFill="1" applyBorder="1"/>
    <xf numFmtId="177" fontId="23" fillId="4" borderId="16" xfId="5" applyNumberFormat="1" applyFont="1" applyFill="1" applyBorder="1" applyAlignment="1"/>
    <xf numFmtId="179" fontId="17" fillId="6" borderId="16" xfId="0" applyNumberFormat="1" applyFont="1" applyFill="1" applyBorder="1" applyAlignment="1">
      <alignment vertical="center"/>
    </xf>
    <xf numFmtId="180" fontId="17" fillId="3" borderId="0" xfId="0" applyNumberFormat="1" applyFont="1" applyFill="1" applyBorder="1" applyAlignment="1"/>
    <xf numFmtId="180" fontId="17" fillId="3" borderId="42" xfId="0" applyNumberFormat="1" applyFont="1" applyFill="1" applyBorder="1" applyAlignment="1"/>
    <xf numFmtId="0" fontId="17" fillId="6" borderId="0" xfId="0" applyFont="1" applyFill="1" applyBorder="1" applyAlignment="1"/>
    <xf numFmtId="179" fontId="14" fillId="4" borderId="16" xfId="0" applyNumberFormat="1" applyFont="1" applyFill="1" applyBorder="1" applyAlignment="1">
      <alignment vertical="center"/>
    </xf>
    <xf numFmtId="0" fontId="14" fillId="6" borderId="16" xfId="0" applyFont="1" applyFill="1" applyBorder="1" applyAlignment="1"/>
    <xf numFmtId="0" fontId="14" fillId="6" borderId="0" xfId="0" applyFont="1" applyFill="1" applyBorder="1" applyAlignment="1"/>
    <xf numFmtId="0" fontId="14" fillId="6" borderId="6" xfId="0" applyFont="1" applyFill="1" applyBorder="1" applyAlignment="1"/>
    <xf numFmtId="0" fontId="11" fillId="6" borderId="16" xfId="4" applyFill="1" applyBorder="1"/>
    <xf numFmtId="0" fontId="11" fillId="6" borderId="0" xfId="4" applyFill="1"/>
    <xf numFmtId="177" fontId="24" fillId="4" borderId="16" xfId="5" applyNumberFormat="1" applyFont="1" applyFill="1" applyBorder="1" applyAlignment="1"/>
    <xf numFmtId="179" fontId="24" fillId="6" borderId="16" xfId="4" applyNumberFormat="1" applyFont="1" applyFill="1" applyBorder="1"/>
    <xf numFmtId="0" fontId="14" fillId="4" borderId="16" xfId="0" applyFont="1" applyFill="1" applyBorder="1" applyAlignment="1"/>
    <xf numFmtId="179" fontId="24" fillId="6" borderId="0" xfId="4" applyNumberFormat="1" applyFont="1" applyFill="1" applyBorder="1"/>
    <xf numFmtId="179" fontId="14" fillId="6" borderId="16" xfId="0" applyNumberFormat="1" applyFont="1" applyFill="1" applyBorder="1" applyAlignment="1">
      <alignment vertical="center"/>
    </xf>
    <xf numFmtId="0" fontId="12" fillId="0" borderId="0" xfId="2" applyFont="1" applyBorder="1"/>
    <xf numFmtId="9" fontId="0" fillId="0" borderId="1" xfId="6" applyFont="1" applyBorder="1">
      <alignment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10" fillId="0" borderId="20" xfId="0" applyFont="1" applyFill="1" applyBorder="1">
      <alignment vertical="center"/>
    </xf>
    <xf numFmtId="38" fontId="2" fillId="0" borderId="1" xfId="1" applyFont="1" applyBorder="1">
      <alignment vertical="center"/>
    </xf>
    <xf numFmtId="181" fontId="2" fillId="0" borderId="1" xfId="0" applyNumberFormat="1" applyFont="1" applyBorder="1">
      <alignment vertical="center"/>
    </xf>
    <xf numFmtId="0" fontId="8" fillId="0" borderId="0" xfId="0" applyFont="1" applyAlignment="1">
      <alignment horizontal="center" vertical="center"/>
    </xf>
    <xf numFmtId="0" fontId="0" fillId="0" borderId="1" xfId="0" applyBorder="1">
      <alignment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38" fontId="2" fillId="0" borderId="9" xfId="1" applyFont="1" applyBorder="1">
      <alignment vertical="center"/>
    </xf>
    <xf numFmtId="38" fontId="2" fillId="0" borderId="1" xfId="1" applyFont="1" applyBorder="1">
      <alignment vertical="center"/>
    </xf>
    <xf numFmtId="0" fontId="0" fillId="0" borderId="1"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14" xfId="0" applyFill="1" applyBorder="1" applyAlignment="1">
      <alignment vertical="center" wrapText="1"/>
    </xf>
    <xf numFmtId="176" fontId="0" fillId="0" borderId="1" xfId="0" applyNumberFormat="1" applyBorder="1" applyAlignment="1">
      <alignment horizontal="right" vertical="center"/>
    </xf>
    <xf numFmtId="182" fontId="0" fillId="0" borderId="1" xfId="0" applyNumberFormat="1" applyBorder="1">
      <alignment vertical="center"/>
    </xf>
    <xf numFmtId="176" fontId="0" fillId="0" borderId="1" xfId="0" applyNumberFormat="1" applyBorder="1">
      <alignment vertical="center"/>
    </xf>
    <xf numFmtId="184" fontId="0" fillId="0" borderId="1" xfId="0" applyNumberFormat="1" applyFill="1" applyBorder="1">
      <alignment vertical="center"/>
    </xf>
    <xf numFmtId="184" fontId="0" fillId="0" borderId="3" xfId="0" applyNumberFormat="1" applyFill="1" applyBorder="1">
      <alignment vertical="center"/>
    </xf>
    <xf numFmtId="184" fontId="0" fillId="0" borderId="1" xfId="0" applyNumberFormat="1" applyBorder="1">
      <alignment vertical="center"/>
    </xf>
    <xf numFmtId="177" fontId="0" fillId="0" borderId="1" xfId="0" applyNumberFormat="1" applyBorder="1">
      <alignment vertical="center"/>
    </xf>
    <xf numFmtId="176" fontId="2" fillId="0" borderId="1" xfId="1" applyNumberFormat="1" applyFont="1" applyBorder="1">
      <alignment vertical="center"/>
    </xf>
    <xf numFmtId="176" fontId="8" fillId="0" borderId="1" xfId="1" applyNumberFormat="1" applyFont="1" applyBorder="1">
      <alignment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0" xfId="0" applyBorder="1">
      <alignment vertical="center"/>
    </xf>
    <xf numFmtId="0" fontId="0" fillId="0" borderId="12" xfId="0" applyBorder="1" applyAlignment="1">
      <alignment horizontal="center" vertical="center"/>
    </xf>
    <xf numFmtId="176" fontId="0" fillId="0" borderId="0" xfId="0" applyNumberFormat="1" applyBorder="1">
      <alignment vertical="center"/>
    </xf>
    <xf numFmtId="185" fontId="0" fillId="0" borderId="1" xfId="0" applyNumberFormat="1" applyBorder="1">
      <alignment vertical="center"/>
    </xf>
    <xf numFmtId="185" fontId="0" fillId="0" borderId="1" xfId="0" applyNumberFormat="1" applyBorder="1" applyAlignment="1">
      <alignment horizontal="center" vertical="center"/>
    </xf>
    <xf numFmtId="0" fontId="0" fillId="0" borderId="0" xfId="0" applyAlignment="1">
      <alignment horizontal="right" vertical="center"/>
    </xf>
    <xf numFmtId="0" fontId="0" fillId="0" borderId="14"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center" vertical="center"/>
    </xf>
    <xf numFmtId="176" fontId="0" fillId="0" borderId="1" xfId="1" applyNumberFormat="1" applyFont="1" applyBorder="1">
      <alignment vertical="center"/>
    </xf>
    <xf numFmtId="181" fontId="2" fillId="0" borderId="1" xfId="0" applyNumberFormat="1" applyFont="1" applyBorder="1" applyAlignment="1">
      <alignment horizontal="center" vertical="center"/>
    </xf>
    <xf numFmtId="38" fontId="2" fillId="0" borderId="1" xfId="1" applyFont="1" applyBorder="1" applyAlignment="1">
      <alignment horizontal="center" vertical="center"/>
    </xf>
    <xf numFmtId="38" fontId="2" fillId="0" borderId="9" xfId="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38" fontId="0" fillId="0" borderId="1" xfId="1" applyFont="1" applyBorder="1" applyAlignment="1">
      <alignment horizontal="center" vertical="center"/>
    </xf>
    <xf numFmtId="2" fontId="0" fillId="0" borderId="3" xfId="0" applyNumberFormat="1" applyBorder="1" applyAlignment="1">
      <alignment horizontal="center" vertical="center"/>
    </xf>
    <xf numFmtId="177" fontId="0" fillId="0" borderId="1" xfId="0" applyNumberFormat="1" applyBorder="1" applyAlignment="1">
      <alignment horizontal="center" vertical="center"/>
    </xf>
    <xf numFmtId="184"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8"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9" fillId="7" borderId="8" xfId="0" applyFont="1" applyFill="1" applyBorder="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 fillId="7" borderId="1" xfId="0" applyFont="1" applyFill="1" applyBorder="1" applyAlignment="1">
      <alignment horizontal="center" vertical="center" shrinkToFit="1"/>
    </xf>
    <xf numFmtId="0" fontId="2" fillId="7" borderId="1" xfId="0" applyFont="1" applyFill="1" applyBorder="1" applyAlignment="1">
      <alignment horizontal="center" vertical="center"/>
    </xf>
    <xf numFmtId="0" fontId="0" fillId="7" borderId="1"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10"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0" borderId="15" xfId="0" applyBorder="1" applyAlignment="1">
      <alignment horizontal="center" vertical="center"/>
    </xf>
    <xf numFmtId="0" fontId="10" fillId="7" borderId="1" xfId="0" applyFont="1" applyFill="1" applyBorder="1">
      <alignment vertical="center"/>
    </xf>
    <xf numFmtId="0" fontId="9" fillId="7" borderId="1" xfId="0" applyFont="1" applyFill="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9"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vertical="center"/>
    </xf>
    <xf numFmtId="184" fontId="0" fillId="0" borderId="14" xfId="0" applyNumberFormat="1" applyBorder="1">
      <alignment vertical="center"/>
    </xf>
    <xf numFmtId="177" fontId="0" fillId="0" borderId="14" xfId="0" applyNumberFormat="1" applyBorder="1">
      <alignment vertical="center"/>
    </xf>
    <xf numFmtId="184" fontId="0" fillId="0" borderId="15" xfId="0" applyNumberFormat="1" applyBorder="1">
      <alignment vertical="center"/>
    </xf>
    <xf numFmtId="177" fontId="0" fillId="0" borderId="15" xfId="0" applyNumberFormat="1" applyBorder="1">
      <alignment vertical="center"/>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7" borderId="1" xfId="0" applyFont="1" applyFill="1" applyBorder="1">
      <alignment vertical="center"/>
    </xf>
    <xf numFmtId="186" fontId="2" fillId="0" borderId="1" xfId="1" applyNumberFormat="1" applyFont="1" applyBorder="1">
      <alignment vertical="center"/>
    </xf>
    <xf numFmtId="186" fontId="2" fillId="0" borderId="1" xfId="0" applyNumberFormat="1" applyFont="1" applyBorder="1">
      <alignment vertical="center"/>
    </xf>
    <xf numFmtId="0" fontId="10" fillId="7" borderId="1" xfId="0" applyFont="1" applyFill="1" applyBorder="1" applyAlignment="1">
      <alignment vertical="center" wrapText="1"/>
    </xf>
    <xf numFmtId="0" fontId="10" fillId="0" borderId="9" xfId="0" applyFont="1" applyBorder="1" applyAlignment="1">
      <alignment horizontal="centerContinuous" vertical="center"/>
    </xf>
    <xf numFmtId="183" fontId="25" fillId="0" borderId="14" xfId="0" applyNumberFormat="1" applyFont="1" applyFill="1" applyBorder="1" applyAlignment="1">
      <alignment horizontal="center" vertical="center"/>
    </xf>
    <xf numFmtId="182" fontId="27" fillId="0" borderId="6" xfId="0" applyNumberFormat="1" applyFont="1" applyBorder="1" applyAlignment="1">
      <alignment horizontal="center" vertical="center"/>
    </xf>
    <xf numFmtId="182" fontId="27" fillId="0" borderId="19" xfId="0" applyNumberFormat="1" applyFont="1" applyBorder="1" applyAlignment="1">
      <alignment horizontal="center" vertical="center"/>
    </xf>
    <xf numFmtId="0" fontId="25" fillId="0" borderId="4"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177" fontId="2" fillId="0" borderId="1" xfId="6" applyNumberFormat="1" applyFont="1" applyBorder="1" applyAlignment="1">
      <alignment horizontal="center" vertical="center"/>
    </xf>
    <xf numFmtId="184" fontId="2" fillId="0" borderId="1" xfId="0" applyNumberFormat="1" applyFont="1" applyBorder="1" applyAlignment="1">
      <alignment horizontal="center" vertical="center"/>
    </xf>
    <xf numFmtId="0" fontId="0" fillId="0" borderId="12" xfId="0"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3" xfId="0" applyFont="1" applyBorder="1">
      <alignment vertical="center"/>
    </xf>
    <xf numFmtId="187" fontId="0" fillId="0" borderId="1" xfId="0" applyNumberFormat="1" applyBorder="1">
      <alignment vertical="center"/>
    </xf>
    <xf numFmtId="187" fontId="0" fillId="0" borderId="15" xfId="0" applyNumberFormat="1" applyBorder="1">
      <alignment vertical="center"/>
    </xf>
    <xf numFmtId="0" fontId="0" fillId="8" borderId="1" xfId="0" applyFill="1" applyBorder="1">
      <alignment vertical="center"/>
    </xf>
    <xf numFmtId="0" fontId="9" fillId="0" borderId="1" xfId="0" applyFont="1" applyFill="1" applyBorder="1" applyAlignment="1">
      <alignment vertical="center" wrapText="1"/>
    </xf>
    <xf numFmtId="3" fontId="0" fillId="0" borderId="1" xfId="0" applyNumberFormat="1" applyBorder="1">
      <alignment vertical="center"/>
    </xf>
    <xf numFmtId="38" fontId="0" fillId="0" borderId="1" xfId="0" applyNumberFormat="1" applyBorder="1">
      <alignment vertical="center"/>
    </xf>
    <xf numFmtId="0" fontId="10" fillId="7" borderId="1" xfId="0" applyFont="1" applyFill="1" applyBorder="1" applyAlignment="1">
      <alignment horizontal="center" vertical="center" wrapText="1"/>
    </xf>
    <xf numFmtId="188" fontId="0" fillId="0" borderId="1" xfId="0" applyNumberFormat="1" applyBorder="1" applyAlignment="1">
      <alignment horizontal="right" vertical="center"/>
    </xf>
    <xf numFmtId="188" fontId="0" fillId="0" borderId="15" xfId="0" applyNumberFormat="1" applyBorder="1" applyAlignment="1">
      <alignment horizontal="righ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81" fontId="2" fillId="0" borderId="0" xfId="0" applyNumberFormat="1" applyFont="1">
      <alignment vertical="center"/>
    </xf>
    <xf numFmtId="177" fontId="2" fillId="0" borderId="1" xfId="6" applyNumberFormat="1" applyFont="1" applyBorder="1">
      <alignment vertical="center"/>
    </xf>
    <xf numFmtId="177" fontId="2" fillId="0" borderId="1" xfId="0" applyNumberFormat="1" applyFont="1" applyBorder="1">
      <alignment vertical="center"/>
    </xf>
    <xf numFmtId="0" fontId="0" fillId="0" borderId="1" xfId="0" applyBorder="1" applyAlignment="1">
      <alignment horizontal="center" vertical="center"/>
    </xf>
    <xf numFmtId="38" fontId="2" fillId="0" borderId="1" xfId="1" applyFont="1" applyBorder="1" applyAlignment="1">
      <alignment horizontal="right" vertical="center"/>
    </xf>
    <xf numFmtId="0" fontId="0" fillId="0" borderId="1" xfId="0" applyBorder="1" applyAlignment="1">
      <alignment horizontal="center" vertical="center"/>
    </xf>
    <xf numFmtId="189" fontId="2" fillId="0" borderId="1" xfId="1" applyNumberFormat="1" applyFont="1" applyBorder="1" applyAlignment="1">
      <alignment horizontal="center" vertical="center"/>
    </xf>
    <xf numFmtId="0" fontId="0" fillId="0" borderId="1" xfId="0" applyBorder="1" applyAlignment="1">
      <alignment vertical="center" wrapText="1"/>
    </xf>
    <xf numFmtId="0" fontId="8" fillId="0" borderId="1" xfId="0" applyFont="1" applyBorder="1" applyAlignment="1">
      <alignment horizontal="center" vertical="center"/>
    </xf>
    <xf numFmtId="0" fontId="9" fillId="7" borderId="1" xfId="0"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9" fillId="7" borderId="1" xfId="0" applyFont="1" applyFill="1" applyBorder="1" applyAlignment="1">
      <alignment vertical="center" wrapText="1"/>
    </xf>
    <xf numFmtId="0" fontId="0" fillId="7" borderId="1" xfId="0" applyFill="1" applyBorder="1">
      <alignment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90" fontId="2" fillId="0" borderId="1" xfId="0" applyNumberFormat="1" applyFont="1" applyBorder="1" applyAlignment="1">
      <alignment horizontal="center" vertical="center"/>
    </xf>
    <xf numFmtId="0" fontId="10" fillId="7" borderId="1" xfId="0" applyFont="1" applyFill="1" applyBorder="1" applyAlignment="1">
      <alignment horizontal="center" vertical="center" shrinkToFit="1"/>
    </xf>
    <xf numFmtId="0" fontId="0" fillId="7" borderId="1" xfId="0" applyFill="1" applyBorder="1" applyAlignment="1">
      <alignment horizontal="center" vertical="center" shrinkToFit="1"/>
    </xf>
    <xf numFmtId="0" fontId="25" fillId="7" borderId="1" xfId="0" applyFont="1" applyFill="1" applyBorder="1" applyAlignment="1">
      <alignment horizontal="center" vertical="center" shrinkToFit="1"/>
    </xf>
    <xf numFmtId="0" fontId="0" fillId="0" borderId="1" xfId="0" applyBorder="1" applyAlignment="1">
      <alignment horizontal="center" vertical="center"/>
    </xf>
    <xf numFmtId="3" fontId="2" fillId="0" borderId="1" xfId="0" applyNumberFormat="1" applyFont="1" applyBorder="1" applyAlignment="1">
      <alignment horizontal="center" vertical="center"/>
    </xf>
    <xf numFmtId="0" fontId="10" fillId="0" borderId="10" xfId="0" applyFont="1" applyBorder="1" applyAlignment="1">
      <alignment horizontal="center" vertical="center" wrapText="1"/>
    </xf>
    <xf numFmtId="185"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191" fontId="27" fillId="0" borderId="7" xfId="0" applyNumberFormat="1" applyFont="1" applyBorder="1" applyAlignment="1">
      <alignment horizontal="center" vertical="center"/>
    </xf>
    <xf numFmtId="191" fontId="27" fillId="0" borderId="18" xfId="0" applyNumberFormat="1" applyFont="1" applyBorder="1" applyAlignment="1">
      <alignment horizontal="center" vertical="center"/>
    </xf>
    <xf numFmtId="189" fontId="0" fillId="0" borderId="2" xfId="0" applyNumberFormat="1" applyBorder="1" applyAlignment="1">
      <alignment horizontal="center" vertical="center"/>
    </xf>
    <xf numFmtId="189" fontId="0" fillId="0" borderId="0" xfId="0" applyNumberFormat="1">
      <alignment vertical="center"/>
    </xf>
    <xf numFmtId="185" fontId="0" fillId="0" borderId="0" xfId="0" applyNumberFormat="1">
      <alignment vertical="center"/>
    </xf>
    <xf numFmtId="185" fontId="0" fillId="0" borderId="9" xfId="0" applyNumberFormat="1" applyBorder="1" applyAlignment="1">
      <alignment horizontal="right" vertical="center"/>
    </xf>
    <xf numFmtId="0" fontId="9" fillId="0" borderId="1" xfId="0" applyFont="1" applyBorder="1">
      <alignment vertical="center"/>
    </xf>
    <xf numFmtId="0" fontId="0" fillId="0" borderId="1" xfId="0" applyBorder="1" applyAlignment="1">
      <alignment horizontal="center" vertical="center"/>
    </xf>
    <xf numFmtId="190" fontId="10" fillId="0" borderId="1" xfId="0" applyNumberFormat="1" applyFont="1" applyBorder="1" applyAlignment="1">
      <alignment horizontal="center" vertical="center"/>
    </xf>
    <xf numFmtId="185" fontId="10" fillId="0" borderId="11" xfId="0" applyNumberFormat="1" applyFont="1" applyBorder="1" applyAlignment="1">
      <alignment horizontal="center" vertical="center"/>
    </xf>
    <xf numFmtId="185" fontId="0" fillId="0" borderId="1" xfId="0" applyNumberFormat="1" applyBorder="1" applyAlignment="1">
      <alignment vertical="center"/>
    </xf>
    <xf numFmtId="185" fontId="0" fillId="0" borderId="1" xfId="0" applyNumberFormat="1" applyBorder="1" applyAlignment="1">
      <alignment horizontal="right" vertical="center"/>
    </xf>
    <xf numFmtId="192" fontId="0" fillId="0" borderId="14" xfId="0" applyNumberFormat="1" applyBorder="1" applyAlignment="1">
      <alignment horizontal="center" vertical="center"/>
    </xf>
    <xf numFmtId="176" fontId="9" fillId="0" borderId="1" xfId="1" applyNumberFormat="1" applyFont="1" applyBorder="1" applyAlignment="1">
      <alignment vertical="center"/>
    </xf>
    <xf numFmtId="0" fontId="0" fillId="0" borderId="1" xfId="0" applyBorder="1" applyAlignment="1">
      <alignment horizontal="center" vertical="center"/>
    </xf>
    <xf numFmtId="38" fontId="2" fillId="0" borderId="1" xfId="1" applyNumberFormat="1" applyFont="1" applyBorder="1" applyAlignment="1">
      <alignment horizontal="center" vertical="center"/>
    </xf>
    <xf numFmtId="41" fontId="2" fillId="0" borderId="1" xfId="1" applyNumberFormat="1" applyFont="1" applyBorder="1" applyAlignment="1">
      <alignment horizontal="center" vertical="center"/>
    </xf>
    <xf numFmtId="0" fontId="0" fillId="0" borderId="1" xfId="0" applyBorder="1">
      <alignment vertical="center"/>
    </xf>
    <xf numFmtId="193" fontId="0" fillId="0" borderId="1" xfId="0" applyNumberFormat="1" applyFill="1" applyBorder="1">
      <alignment vertical="center"/>
    </xf>
    <xf numFmtId="193" fontId="0" fillId="0" borderId="3" xfId="0" applyNumberFormat="1" applyFill="1" applyBorder="1">
      <alignment vertical="center"/>
    </xf>
    <xf numFmtId="0" fontId="0" fillId="0" borderId="1" xfId="0" applyNumberFormat="1" applyBorder="1">
      <alignment vertical="center"/>
    </xf>
    <xf numFmtId="0" fontId="0" fillId="0" borderId="1" xfId="0" applyBorder="1" applyAlignment="1">
      <alignment horizontal="center" vertical="center" shrinkToFit="1"/>
    </xf>
    <xf numFmtId="0" fontId="25" fillId="0" borderId="0" xfId="0" applyFont="1">
      <alignment vertical="center"/>
    </xf>
    <xf numFmtId="0" fontId="25" fillId="0" borderId="8" xfId="0" applyFont="1" applyBorder="1" applyAlignment="1">
      <alignment horizontal="center" vertical="center"/>
    </xf>
    <xf numFmtId="194" fontId="2" fillId="0" borderId="1" xfId="0" applyNumberFormat="1" applyFont="1" applyBorder="1" applyAlignment="1">
      <alignment horizontal="center" vertical="center"/>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0" borderId="4"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xf>
    <xf numFmtId="0" fontId="8"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1" xfId="0" applyBorder="1" applyAlignment="1">
      <alignment horizontal="center" vertical="center" wrapText="1"/>
    </xf>
    <xf numFmtId="0" fontId="0" fillId="0" borderId="3"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9" fillId="0" borderId="1" xfId="0" applyFont="1" applyBorder="1">
      <alignment vertical="center"/>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7" borderId="1" xfId="0" applyFont="1" applyFill="1" applyBorder="1" applyAlignment="1">
      <alignment vertical="center" wrapText="1"/>
    </xf>
    <xf numFmtId="0" fontId="9" fillId="7" borderId="1" xfId="0" applyFont="1" applyFill="1" applyBorder="1">
      <alignment vertical="center"/>
    </xf>
    <xf numFmtId="0" fontId="9" fillId="0" borderId="3"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0" fillId="0" borderId="1" xfId="0" applyBorder="1" applyAlignment="1">
      <alignment vertical="center" textRotation="255"/>
    </xf>
    <xf numFmtId="0" fontId="0" fillId="7" borderId="1" xfId="0" applyFill="1" applyBorder="1">
      <alignment vertical="center"/>
    </xf>
    <xf numFmtId="176" fontId="0" fillId="0" borderId="9" xfId="0" applyNumberFormat="1" applyBorder="1">
      <alignment vertical="center"/>
    </xf>
    <xf numFmtId="176" fontId="0" fillId="0" borderId="2" xfId="0" applyNumberFormat="1" applyBorder="1">
      <alignment vertical="center"/>
    </xf>
    <xf numFmtId="0" fontId="0" fillId="7" borderId="9" xfId="0" applyFill="1" applyBorder="1" applyAlignment="1">
      <alignment horizontal="center" vertical="center"/>
    </xf>
    <xf numFmtId="0" fontId="0" fillId="7" borderId="2" xfId="0" applyFill="1" applyBorder="1" applyAlignment="1">
      <alignment horizontal="center" vertical="center"/>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7"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vertical="center" textRotation="255" wrapText="1"/>
    </xf>
    <xf numFmtId="185" fontId="0" fillId="0" borderId="1" xfId="0" applyNumberFormat="1" applyFill="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185" fontId="0" fillId="0" borderId="19" xfId="0" applyNumberForma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185" fontId="0" fillId="0" borderId="18" xfId="0" applyNumberFormat="1" applyBorder="1" applyAlignment="1">
      <alignment horizontal="center" vertical="center"/>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0" fillId="7" borderId="14" xfId="0" applyFill="1" applyBorder="1" applyAlignment="1">
      <alignment horizontal="center" vertical="center"/>
    </xf>
    <xf numFmtId="0" fontId="0" fillId="7" borderId="3" xfId="0" applyFill="1" applyBorder="1" applyAlignment="1">
      <alignment horizontal="center" vertical="center" wrapText="1"/>
    </xf>
    <xf numFmtId="0" fontId="0" fillId="7" borderId="14" xfId="0"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 xfId="0" applyFont="1" applyFill="1" applyBorder="1" applyAlignment="1">
      <alignment horizontal="center" vertical="center"/>
    </xf>
    <xf numFmtId="0" fontId="10" fillId="7" borderId="1" xfId="0"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lignment vertical="center"/>
    </xf>
    <xf numFmtId="185" fontId="0" fillId="7" borderId="1" xfId="0" applyNumberFormat="1" applyFill="1" applyBorder="1" applyAlignment="1">
      <alignment horizontal="center" vertical="center"/>
    </xf>
    <xf numFmtId="189" fontId="0" fillId="7" borderId="1" xfId="0" applyNumberFormat="1" applyFill="1" applyBorder="1" applyAlignment="1">
      <alignment horizontal="center" vertical="center"/>
    </xf>
    <xf numFmtId="176" fontId="2" fillId="0" borderId="1" xfId="1" applyNumberFormat="1" applyFont="1" applyBorder="1" applyAlignment="1">
      <alignment horizontal="center" vertical="center"/>
    </xf>
    <xf numFmtId="0" fontId="0" fillId="0" borderId="14" xfId="0" applyBorder="1" applyAlignment="1">
      <alignment vertical="center" wrapText="1"/>
    </xf>
  </cellXfs>
  <cellStyles count="8">
    <cellStyle name="パーセント" xfId="6" builtinId="5"/>
    <cellStyle name="パーセント 3" xfId="5" xr:uid="{00000000-0005-0000-0000-000001000000}"/>
    <cellStyle name="桁区切り" xfId="1" builtinId="6"/>
    <cellStyle name="桁区切り 2" xfId="7" xr:uid="{3897E2DA-CB26-41EA-A3C6-F1E76F8917F7}"/>
    <cellStyle name="標準" xfId="0" builtinId="0"/>
    <cellStyle name="標準 2" xfId="2" xr:uid="{00000000-0005-0000-0000-000004000000}"/>
    <cellStyle name="標準_ﾋ11" xfId="4" xr:uid="{00000000-0005-0000-0000-000005000000}"/>
    <cellStyle name="標準_ﾋ11_1" xfId="3" xr:uid="{00000000-0005-0000-0000-000006000000}"/>
  </cellStyles>
  <dxfs count="2">
    <dxf>
      <fill>
        <patternFill>
          <bgColor theme="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'１（３）'!$C$38</c:f>
              <c:strCache>
                <c:ptCount val="1"/>
                <c:pt idx="0">
                  <c:v>R3.4.1</c:v>
                </c:pt>
              </c:strCache>
            </c:strRef>
          </c:tx>
          <c:spPr>
            <a:solidFill>
              <a:schemeClr val="accent1"/>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616AF542-EE90-4A57-BFEA-EC9187C453AA}"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104.3</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07E534AA-BC83-46C7-8877-7DD134A5A1A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15DAF1AD-D0C1-4AD4-A6AD-6EC33405095F}"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'１（３）'!$C$39:$C$41</c:f>
              <c:numCache>
                <c:formatCode>0.0</c:formatCode>
                <c:ptCount val="3"/>
                <c:pt idx="0">
                  <c:v>103</c:v>
                </c:pt>
                <c:pt idx="1">
                  <c:v>100</c:v>
                </c:pt>
                <c:pt idx="2" formatCode="General">
                  <c:v>98.8</c:v>
                </c:pt>
              </c:numCache>
            </c:numRef>
          </c:val>
          <c:extLst>
            <c:ext xmlns:c16="http://schemas.microsoft.com/office/drawing/2014/chart" uri="{C3380CC4-5D6E-409C-BE32-E72D297353CC}">
              <c16:uniqueId val="{00000000-81DE-4A59-870E-3EC641112359}"/>
            </c:ext>
          </c:extLst>
        </c:ser>
        <c:ser>
          <c:idx val="1"/>
          <c:order val="1"/>
          <c:tx>
            <c:strRef>
              <c:f>'１（３）'!$D$38</c:f>
              <c:strCache>
                <c:ptCount val="1"/>
                <c:pt idx="0">
                  <c:v>R4.4.1</c:v>
                </c:pt>
              </c:strCache>
            </c:strRef>
          </c:tx>
          <c:spPr>
            <a:solidFill>
              <a:schemeClr val="accent2"/>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CCE45443-CBF0-47D1-850D-42D5BFD471F7}"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103.6</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BC556FAD-AF29-4015-8E80-54398DD1636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sz="500"/>
                  </a:p>
                  <a:p>
                    <a:pPr>
                      <a:defRPr sz="500" b="0" i="0" u="none" strike="noStrike" kern="1200" baseline="0">
                        <a:solidFill>
                          <a:schemeClr val="tx1">
                            <a:lumMod val="75000"/>
                            <a:lumOff val="25000"/>
                          </a:schemeClr>
                        </a:solidFill>
                        <a:latin typeface="+mn-lt"/>
                        <a:ea typeface="+mn-ea"/>
                        <a:cs typeface="+mn-cs"/>
                      </a:defRPr>
                    </a:pPr>
                    <a:fld id="{48C995DD-6D1E-4B9A-B7F5-BC4BF4C03FF6}"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'１（３）'!$D$39:$D$41</c:f>
              <c:numCache>
                <c:formatCode>0.0</c:formatCode>
                <c:ptCount val="3"/>
                <c:pt idx="0">
                  <c:v>102.3</c:v>
                </c:pt>
                <c:pt idx="1">
                  <c:v>99.9</c:v>
                </c:pt>
                <c:pt idx="2" formatCode="General">
                  <c:v>98.7</c:v>
                </c:pt>
              </c:numCache>
            </c:numRef>
          </c:val>
          <c:extLst>
            <c:ext xmlns:c16="http://schemas.microsoft.com/office/drawing/2014/chart" uri="{C3380CC4-5D6E-409C-BE32-E72D297353CC}">
              <c16:uniqueId val="{00000001-81DE-4A59-870E-3EC641112359}"/>
            </c:ext>
          </c:extLst>
        </c:ser>
        <c:ser>
          <c:idx val="2"/>
          <c:order val="2"/>
          <c:tx>
            <c:strRef>
              <c:f>'１（３）'!$E$38</c:f>
              <c:strCache>
                <c:ptCount val="1"/>
                <c:pt idx="0">
                  <c:v>R5.4.1</c:v>
                </c:pt>
              </c:strCache>
            </c:strRef>
          </c:tx>
          <c:spPr>
            <a:solidFill>
              <a:schemeClr val="accent3"/>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7E263BCC-1FD7-4ED5-B1AE-60054FD147C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103.9</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6-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351B9D35-4956-4C8A-8715-A55A97EA6472}"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7BA1A0BA-3003-4A65-965E-6AAB596F8FED}"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'１（３）'!$E$39:$E$41</c:f>
              <c:numCache>
                <c:formatCode>0.0</c:formatCode>
                <c:ptCount val="3"/>
                <c:pt idx="0">
                  <c:v>102.6</c:v>
                </c:pt>
                <c:pt idx="1">
                  <c:v>99.7</c:v>
                </c:pt>
                <c:pt idx="2" formatCode="General">
                  <c:v>98.6</c:v>
                </c:pt>
              </c:numCache>
            </c:numRef>
          </c:val>
          <c:extLst>
            <c:ext xmlns:c16="http://schemas.microsoft.com/office/drawing/2014/chart" uri="{C3380CC4-5D6E-409C-BE32-E72D297353CC}">
              <c16:uniqueId val="{00000002-81DE-4A59-870E-3EC641112359}"/>
            </c:ext>
          </c:extLst>
        </c:ser>
        <c:ser>
          <c:idx val="3"/>
          <c:order val="3"/>
          <c:tx>
            <c:strRef>
              <c:f>'１（３）'!$F$38</c:f>
              <c:strCache>
                <c:ptCount val="1"/>
                <c:pt idx="0">
                  <c:v>R6.4.1</c:v>
                </c:pt>
              </c:strCache>
            </c:strRef>
          </c:tx>
          <c:spPr>
            <a:solidFill>
              <a:schemeClr val="accent4"/>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DEAEE79E-E2B1-4BEF-8057-944A04B88CDC}"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103.7</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8AE0-451A-A90C-4C51886AC8BF}"/>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F2EF4961-9D72-4395-BD7F-9696D086FE39}"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8AE0-451A-A90C-4C51886AC8BF}"/>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endParaRPr lang="en-US" altLang="ja-JP"/>
                  </a:p>
                  <a:p>
                    <a:pPr>
                      <a:defRPr sz="500" b="0" i="0" u="none" strike="noStrike" kern="1200" baseline="0">
                        <a:solidFill>
                          <a:schemeClr val="tx1">
                            <a:lumMod val="75000"/>
                            <a:lumOff val="25000"/>
                          </a:schemeClr>
                        </a:solidFill>
                        <a:latin typeface="+mn-lt"/>
                        <a:ea typeface="+mn-ea"/>
                        <a:cs typeface="+mn-cs"/>
                      </a:defRPr>
                    </a:pPr>
                    <a:fld id="{A92FBD46-6866-43AA-AC1D-52FBA0B065A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8AE0-451A-A90C-4C51886AC8BF}"/>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'１（３）'!$B$39:$B$41</c:f>
              <c:strCache>
                <c:ptCount val="3"/>
                <c:pt idx="0">
                  <c:v>流山市</c:v>
                </c:pt>
                <c:pt idx="1">
                  <c:v>類似団体平均</c:v>
                </c:pt>
                <c:pt idx="2">
                  <c:v>全国市平均</c:v>
                </c:pt>
              </c:strCache>
            </c:strRef>
          </c:cat>
          <c:val>
            <c:numRef>
              <c:f>'１（３）'!$F$39:$F$41</c:f>
              <c:numCache>
                <c:formatCode>0.0</c:formatCode>
                <c:ptCount val="3"/>
                <c:pt idx="0">
                  <c:v>102.4</c:v>
                </c:pt>
                <c:pt idx="1">
                  <c:v>99.6</c:v>
                </c:pt>
                <c:pt idx="2" formatCode="General">
                  <c:v>98.6</c:v>
                </c:pt>
              </c:numCache>
            </c:numRef>
          </c:val>
          <c:extLst>
            <c:ext xmlns:c16="http://schemas.microsoft.com/office/drawing/2014/chart" uri="{C3380CC4-5D6E-409C-BE32-E72D297353CC}">
              <c16:uniqueId val="{00000003-81DE-4A59-870E-3EC641112359}"/>
            </c:ext>
          </c:extLst>
        </c:ser>
        <c:dLbls>
          <c:dLblPos val="outEnd"/>
          <c:showLegendKey val="0"/>
          <c:showVal val="1"/>
          <c:showCatName val="0"/>
          <c:showSerName val="0"/>
          <c:showPercent val="0"/>
          <c:showBubbleSize val="0"/>
        </c:dLbls>
        <c:gapWidth val="219"/>
        <c:overlap val="-27"/>
        <c:axId val="804928223"/>
        <c:axId val="804934463"/>
      </c:barChart>
      <c:catAx>
        <c:axId val="80492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34463"/>
        <c:crosses val="autoZero"/>
        <c:auto val="1"/>
        <c:lblAlgn val="ctr"/>
        <c:lblOffset val="100"/>
        <c:noMultiLvlLbl val="0"/>
      </c:catAx>
      <c:valAx>
        <c:axId val="804934463"/>
        <c:scaling>
          <c:orientation val="minMax"/>
          <c:max val="110"/>
          <c:min val="9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28223"/>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'３（１）'!$A$47</c:f>
              <c:strCache>
                <c:ptCount val="1"/>
                <c:pt idx="0">
                  <c:v>１級</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'３（１）'!$B$46:$D$46</c:f>
              <c:strCache>
                <c:ptCount val="3"/>
                <c:pt idx="0">
                  <c:v>令和６年の構成比</c:v>
                </c:pt>
                <c:pt idx="1">
                  <c:v>１年前の構成比</c:v>
                </c:pt>
                <c:pt idx="2">
                  <c:v>５年前の構成比</c:v>
                </c:pt>
              </c:strCache>
            </c:strRef>
          </c:cat>
          <c:val>
            <c:numRef>
              <c:f>'３（１）'!$B$47:$D$47</c:f>
              <c:numCache>
                <c:formatCode>0.0%</c:formatCode>
                <c:ptCount val="3"/>
                <c:pt idx="0">
                  <c:v>5.0788091068301226E-2</c:v>
                </c:pt>
                <c:pt idx="1">
                  <c:v>4.2253521126760563E-2</c:v>
                </c:pt>
                <c:pt idx="2">
                  <c:v>6.4202334630350189E-2</c:v>
                </c:pt>
              </c:numCache>
            </c:numRef>
          </c:val>
          <c:extLst>
            <c:ext xmlns:c16="http://schemas.microsoft.com/office/drawing/2014/chart" uri="{C3380CC4-5D6E-409C-BE32-E72D297353CC}">
              <c16:uniqueId val="{00000000-31E0-40CD-8EB8-C9E96AC3908D}"/>
            </c:ext>
          </c:extLst>
        </c:ser>
        <c:ser>
          <c:idx val="1"/>
          <c:order val="1"/>
          <c:tx>
            <c:strRef>
              <c:f>'３（１）'!$A$48</c:f>
              <c:strCache>
                <c:ptCount val="1"/>
                <c:pt idx="0">
                  <c:v>２級</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'３（１）'!$B$48:$D$48</c:f>
              <c:numCache>
                <c:formatCode>0.0%</c:formatCode>
                <c:ptCount val="3"/>
                <c:pt idx="0">
                  <c:v>0.35376532399299476</c:v>
                </c:pt>
                <c:pt idx="1">
                  <c:v>0.37323943661971831</c:v>
                </c:pt>
                <c:pt idx="2">
                  <c:v>0.31906614785992216</c:v>
                </c:pt>
              </c:numCache>
            </c:numRef>
          </c:val>
          <c:extLst>
            <c:ext xmlns:c16="http://schemas.microsoft.com/office/drawing/2014/chart" uri="{C3380CC4-5D6E-409C-BE32-E72D297353CC}">
              <c16:uniqueId val="{00000001-31E0-40CD-8EB8-C9E96AC3908D}"/>
            </c:ext>
          </c:extLst>
        </c:ser>
        <c:ser>
          <c:idx val="2"/>
          <c:order val="2"/>
          <c:tx>
            <c:strRef>
              <c:f>'３（１）'!$A$49</c:f>
              <c:strCache>
                <c:ptCount val="1"/>
                <c:pt idx="0">
                  <c:v>３級</c:v>
                </c:pt>
              </c:strCache>
            </c:strRef>
          </c:tx>
          <c:spPr>
            <a:solidFill>
              <a:schemeClr val="accent3"/>
            </a:solidFill>
            <a:ln>
              <a:solidFill>
                <a:schemeClr val="tx1"/>
              </a:solidFill>
            </a:ln>
            <a:effectLst/>
          </c:spPr>
          <c:invertIfNegative val="0"/>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8-31E0-40CD-8EB8-C9E96AC390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'３（１）'!$B$49:$D$49</c:f>
              <c:numCache>
                <c:formatCode>0.0%</c:formatCode>
                <c:ptCount val="3"/>
                <c:pt idx="0">
                  <c:v>0.12609457092819615</c:v>
                </c:pt>
                <c:pt idx="1">
                  <c:v>0.10211267605633803</c:v>
                </c:pt>
                <c:pt idx="2">
                  <c:v>9.9221789883268477E-2</c:v>
                </c:pt>
              </c:numCache>
            </c:numRef>
          </c:val>
          <c:extLst>
            <c:ext xmlns:c16="http://schemas.microsoft.com/office/drawing/2014/chart" uri="{C3380CC4-5D6E-409C-BE32-E72D297353CC}">
              <c16:uniqueId val="{00000002-31E0-40CD-8EB8-C9E96AC3908D}"/>
            </c:ext>
          </c:extLst>
        </c:ser>
        <c:ser>
          <c:idx val="3"/>
          <c:order val="3"/>
          <c:tx>
            <c:strRef>
              <c:f>'３（１）'!$A$50</c:f>
              <c:strCache>
                <c:ptCount val="1"/>
                <c:pt idx="0">
                  <c:v>４級</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'３（１）'!$B$50:$D$50</c:f>
              <c:numCache>
                <c:formatCode>0.0%</c:formatCode>
                <c:ptCount val="3"/>
                <c:pt idx="0">
                  <c:v>8.4063047285464099E-2</c:v>
                </c:pt>
                <c:pt idx="1">
                  <c:v>8.6267605633802813E-2</c:v>
                </c:pt>
                <c:pt idx="2">
                  <c:v>9.727626459143969E-2</c:v>
                </c:pt>
              </c:numCache>
            </c:numRef>
          </c:val>
          <c:extLst>
            <c:ext xmlns:c16="http://schemas.microsoft.com/office/drawing/2014/chart" uri="{C3380CC4-5D6E-409C-BE32-E72D297353CC}">
              <c16:uniqueId val="{00000003-31E0-40CD-8EB8-C9E96AC3908D}"/>
            </c:ext>
          </c:extLst>
        </c:ser>
        <c:ser>
          <c:idx val="4"/>
          <c:order val="4"/>
          <c:tx>
            <c:strRef>
              <c:f>'３（１）'!$A$51</c:f>
              <c:strCache>
                <c:ptCount val="1"/>
                <c:pt idx="0">
                  <c:v>５級</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'３（１）'!$B$51:$D$51</c:f>
              <c:numCache>
                <c:formatCode>0.0%</c:formatCode>
                <c:ptCount val="3"/>
                <c:pt idx="0">
                  <c:v>0.14711033274956217</c:v>
                </c:pt>
                <c:pt idx="1">
                  <c:v>0.14964788732394366</c:v>
                </c:pt>
                <c:pt idx="2">
                  <c:v>0.16147859922178989</c:v>
                </c:pt>
              </c:numCache>
            </c:numRef>
          </c:val>
          <c:extLst>
            <c:ext xmlns:c16="http://schemas.microsoft.com/office/drawing/2014/chart" uri="{C3380CC4-5D6E-409C-BE32-E72D297353CC}">
              <c16:uniqueId val="{00000004-31E0-40CD-8EB8-C9E96AC3908D}"/>
            </c:ext>
          </c:extLst>
        </c:ser>
        <c:ser>
          <c:idx val="5"/>
          <c:order val="5"/>
          <c:tx>
            <c:strRef>
              <c:f>'３（１）'!$A$52</c:f>
              <c:strCache>
                <c:ptCount val="1"/>
                <c:pt idx="0">
                  <c:v>６級</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'３（１）'!$B$52:$D$52</c:f>
              <c:numCache>
                <c:formatCode>0.0%</c:formatCode>
                <c:ptCount val="3"/>
                <c:pt idx="0">
                  <c:v>0.12259194395796848</c:v>
                </c:pt>
                <c:pt idx="1">
                  <c:v>0.13204225352112675</c:v>
                </c:pt>
                <c:pt idx="2">
                  <c:v>0.13424124513618677</c:v>
                </c:pt>
              </c:numCache>
            </c:numRef>
          </c:val>
          <c:extLst>
            <c:ext xmlns:c16="http://schemas.microsoft.com/office/drawing/2014/chart" uri="{C3380CC4-5D6E-409C-BE32-E72D297353CC}">
              <c16:uniqueId val="{00000005-31E0-40CD-8EB8-C9E96AC3908D}"/>
            </c:ext>
          </c:extLst>
        </c:ser>
        <c:ser>
          <c:idx val="6"/>
          <c:order val="6"/>
          <c:tx>
            <c:strRef>
              <c:f>'３（１）'!$A$53</c:f>
              <c:strCache>
                <c:ptCount val="1"/>
                <c:pt idx="0">
                  <c:v>７級</c:v>
                </c:pt>
              </c:strCache>
            </c:strRef>
          </c:tx>
          <c:spPr>
            <a:solidFill>
              <a:schemeClr val="accent4">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'３（１）'!$B$53:$D$53</c:f>
              <c:numCache>
                <c:formatCode>0.0%</c:formatCode>
                <c:ptCount val="3"/>
                <c:pt idx="0">
                  <c:v>8.9316987740805598E-2</c:v>
                </c:pt>
                <c:pt idx="1">
                  <c:v>8.8028169014084501E-2</c:v>
                </c:pt>
                <c:pt idx="2">
                  <c:v>9.1439688715953302E-2</c:v>
                </c:pt>
              </c:numCache>
            </c:numRef>
          </c:val>
          <c:extLst>
            <c:ext xmlns:c16="http://schemas.microsoft.com/office/drawing/2014/chart" uri="{C3380CC4-5D6E-409C-BE32-E72D297353CC}">
              <c16:uniqueId val="{00000006-31E0-40CD-8EB8-C9E96AC3908D}"/>
            </c:ext>
          </c:extLst>
        </c:ser>
        <c:ser>
          <c:idx val="7"/>
          <c:order val="7"/>
          <c:tx>
            <c:strRef>
              <c:f>'３（１）'!$A$54</c:f>
              <c:strCache>
                <c:ptCount val="1"/>
                <c:pt idx="0">
                  <c:v>８級</c:v>
                </c:pt>
              </c:strCache>
            </c:strRef>
          </c:tx>
          <c:spPr>
            <a:solidFill>
              <a:schemeClr val="accent2">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令和６年の構成比</c:v>
                </c:pt>
                <c:pt idx="1">
                  <c:v>１年前の構成比</c:v>
                </c:pt>
                <c:pt idx="2">
                  <c:v>５年前の構成比</c:v>
                </c:pt>
              </c:strCache>
            </c:strRef>
          </c:cat>
          <c:val>
            <c:numRef>
              <c:f>'３（１）'!$B$54:$D$54</c:f>
              <c:numCache>
                <c:formatCode>0.0%</c:formatCode>
                <c:ptCount val="3"/>
                <c:pt idx="0">
                  <c:v>2.6269702276707531E-2</c:v>
                </c:pt>
                <c:pt idx="1">
                  <c:v>2.6408450704225352E-2</c:v>
                </c:pt>
                <c:pt idx="2">
                  <c:v>3.3073929961089495E-2</c:v>
                </c:pt>
              </c:numCache>
            </c:numRef>
          </c:val>
          <c:extLst>
            <c:ext xmlns:c16="http://schemas.microsoft.com/office/drawing/2014/chart" uri="{C3380CC4-5D6E-409C-BE32-E72D297353CC}">
              <c16:uniqueId val="{00000007-31E0-40CD-8EB8-C9E96AC3908D}"/>
            </c:ext>
          </c:extLst>
        </c:ser>
        <c:dLbls>
          <c:showLegendKey val="0"/>
          <c:showVal val="0"/>
          <c:showCatName val="0"/>
          <c:showSerName val="0"/>
          <c:showPercent val="0"/>
          <c:showBubbleSize val="0"/>
        </c:dLbls>
        <c:gapWidth val="150"/>
        <c:overlap val="100"/>
        <c:axId val="493646959"/>
        <c:axId val="493644463"/>
      </c:barChart>
      <c:catAx>
        <c:axId val="49364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3644463"/>
        <c:crosses val="autoZero"/>
        <c:auto val="1"/>
        <c:lblAlgn val="ctr"/>
        <c:lblOffset val="100"/>
        <c:noMultiLvlLbl val="0"/>
      </c:catAx>
      <c:valAx>
        <c:axId val="493644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646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60552252397023"/>
          <c:y val="7.4731628839192705E-3"/>
          <c:w val="0.87110311236614302"/>
          <c:h val="0.92969325142900072"/>
        </c:manualLayout>
      </c:layout>
      <c:lineChart>
        <c:grouping val="standard"/>
        <c:varyColors val="0"/>
        <c:ser>
          <c:idx val="0"/>
          <c:order val="0"/>
          <c:tx>
            <c:strRef>
              <c:f>'３（２）'!$Q$5</c:f>
              <c:strCache>
                <c:ptCount val="1"/>
                <c:pt idx="0">
                  <c:v>団体1級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'３（２）'!$Q$6:$Q$130</c:f>
              <c:numCache>
                <c:formatCode>#,##0;"△ "#,##0</c:formatCode>
                <c:ptCount val="125"/>
                <c:pt idx="0">
                  <c:v>1621</c:v>
                </c:pt>
                <c:pt idx="1">
                  <c:v>1632</c:v>
                </c:pt>
                <c:pt idx="2">
                  <c:v>1644</c:v>
                </c:pt>
                <c:pt idx="3">
                  <c:v>1655</c:v>
                </c:pt>
                <c:pt idx="4">
                  <c:v>1666</c:v>
                </c:pt>
                <c:pt idx="5">
                  <c:v>1677</c:v>
                </c:pt>
                <c:pt idx="6">
                  <c:v>1688</c:v>
                </c:pt>
                <c:pt idx="7">
                  <c:v>1699</c:v>
                </c:pt>
                <c:pt idx="8">
                  <c:v>1709</c:v>
                </c:pt>
                <c:pt idx="9">
                  <c:v>1723</c:v>
                </c:pt>
                <c:pt idx="10">
                  <c:v>1736</c:v>
                </c:pt>
                <c:pt idx="11">
                  <c:v>1749</c:v>
                </c:pt>
                <c:pt idx="12">
                  <c:v>1761</c:v>
                </c:pt>
                <c:pt idx="13">
                  <c:v>1776</c:v>
                </c:pt>
                <c:pt idx="14">
                  <c:v>1791</c:v>
                </c:pt>
                <c:pt idx="15">
                  <c:v>1807</c:v>
                </c:pt>
                <c:pt idx="16">
                  <c:v>1818</c:v>
                </c:pt>
                <c:pt idx="17">
                  <c:v>1832</c:v>
                </c:pt>
                <c:pt idx="18">
                  <c:v>1846</c:v>
                </c:pt>
                <c:pt idx="19">
                  <c:v>1860</c:v>
                </c:pt>
                <c:pt idx="20">
                  <c:v>1873</c:v>
                </c:pt>
                <c:pt idx="21">
                  <c:v>1896</c:v>
                </c:pt>
                <c:pt idx="22">
                  <c:v>1918</c:v>
                </c:pt>
                <c:pt idx="23">
                  <c:v>1940</c:v>
                </c:pt>
                <c:pt idx="24">
                  <c:v>1962</c:v>
                </c:pt>
                <c:pt idx="25">
                  <c:v>1979</c:v>
                </c:pt>
                <c:pt idx="26">
                  <c:v>1994</c:v>
                </c:pt>
                <c:pt idx="27">
                  <c:v>2009</c:v>
                </c:pt>
                <c:pt idx="28">
                  <c:v>2024</c:v>
                </c:pt>
                <c:pt idx="29">
                  <c:v>2038</c:v>
                </c:pt>
                <c:pt idx="30">
                  <c:v>2052</c:v>
                </c:pt>
                <c:pt idx="31">
                  <c:v>2066</c:v>
                </c:pt>
                <c:pt idx="32">
                  <c:v>2080</c:v>
                </c:pt>
                <c:pt idx="33">
                  <c:v>2093</c:v>
                </c:pt>
                <c:pt idx="34">
                  <c:v>2106</c:v>
                </c:pt>
                <c:pt idx="35">
                  <c:v>2119</c:v>
                </c:pt>
                <c:pt idx="36">
                  <c:v>2132</c:v>
                </c:pt>
                <c:pt idx="37">
                  <c:v>2144</c:v>
                </c:pt>
                <c:pt idx="38">
                  <c:v>2156</c:v>
                </c:pt>
                <c:pt idx="39">
                  <c:v>2167</c:v>
                </c:pt>
                <c:pt idx="40">
                  <c:v>2178</c:v>
                </c:pt>
                <c:pt idx="41">
                  <c:v>2189</c:v>
                </c:pt>
                <c:pt idx="42">
                  <c:v>2199</c:v>
                </c:pt>
                <c:pt idx="43">
                  <c:v>2209</c:v>
                </c:pt>
                <c:pt idx="44">
                  <c:v>2218</c:v>
                </c:pt>
                <c:pt idx="45">
                  <c:v>2227</c:v>
                </c:pt>
                <c:pt idx="46">
                  <c:v>2236</c:v>
                </c:pt>
                <c:pt idx="47">
                  <c:v>2245</c:v>
                </c:pt>
                <c:pt idx="48">
                  <c:v>2254</c:v>
                </c:pt>
                <c:pt idx="49">
                  <c:v>2263</c:v>
                </c:pt>
                <c:pt idx="50">
                  <c:v>2272</c:v>
                </c:pt>
                <c:pt idx="51">
                  <c:v>2281</c:v>
                </c:pt>
                <c:pt idx="52">
                  <c:v>2289</c:v>
                </c:pt>
                <c:pt idx="53">
                  <c:v>2298</c:v>
                </c:pt>
                <c:pt idx="54">
                  <c:v>2307</c:v>
                </c:pt>
                <c:pt idx="55">
                  <c:v>2315</c:v>
                </c:pt>
                <c:pt idx="56">
                  <c:v>2318</c:v>
                </c:pt>
                <c:pt idx="57">
                  <c:v>2326</c:v>
                </c:pt>
                <c:pt idx="58">
                  <c:v>2333</c:v>
                </c:pt>
                <c:pt idx="59">
                  <c:v>2339</c:v>
                </c:pt>
                <c:pt idx="60">
                  <c:v>2345</c:v>
                </c:pt>
                <c:pt idx="61">
                  <c:v>2352</c:v>
                </c:pt>
                <c:pt idx="62">
                  <c:v>2358</c:v>
                </c:pt>
                <c:pt idx="63">
                  <c:v>2363</c:v>
                </c:pt>
                <c:pt idx="64">
                  <c:v>2368</c:v>
                </c:pt>
                <c:pt idx="65">
                  <c:v>2373</c:v>
                </c:pt>
                <c:pt idx="66">
                  <c:v>2378</c:v>
                </c:pt>
                <c:pt idx="67">
                  <c:v>2384</c:v>
                </c:pt>
                <c:pt idx="68">
                  <c:v>2389</c:v>
                </c:pt>
                <c:pt idx="69">
                  <c:v>2394</c:v>
                </c:pt>
                <c:pt idx="70">
                  <c:v>2399</c:v>
                </c:pt>
                <c:pt idx="71">
                  <c:v>2404</c:v>
                </c:pt>
                <c:pt idx="72">
                  <c:v>2409</c:v>
                </c:pt>
                <c:pt idx="73">
                  <c:v>2414</c:v>
                </c:pt>
                <c:pt idx="74">
                  <c:v>2418</c:v>
                </c:pt>
                <c:pt idx="75">
                  <c:v>2423</c:v>
                </c:pt>
                <c:pt idx="76">
                  <c:v>2428</c:v>
                </c:pt>
                <c:pt idx="77">
                  <c:v>2433</c:v>
                </c:pt>
                <c:pt idx="78">
                  <c:v>2438</c:v>
                </c:pt>
                <c:pt idx="79">
                  <c:v>2443</c:v>
                </c:pt>
                <c:pt idx="80">
                  <c:v>2447</c:v>
                </c:pt>
                <c:pt idx="81">
                  <c:v>2452</c:v>
                </c:pt>
                <c:pt idx="82">
                  <c:v>2456</c:v>
                </c:pt>
                <c:pt idx="83">
                  <c:v>2460</c:v>
                </c:pt>
                <c:pt idx="84">
                  <c:v>2464</c:v>
                </c:pt>
                <c:pt idx="85">
                  <c:v>2468</c:v>
                </c:pt>
                <c:pt idx="86">
                  <c:v>2472</c:v>
                </c:pt>
                <c:pt idx="87">
                  <c:v>2476</c:v>
                </c:pt>
                <c:pt idx="88">
                  <c:v>2480</c:v>
                </c:pt>
                <c:pt idx="89">
                  <c:v>2485</c:v>
                </c:pt>
                <c:pt idx="90">
                  <c:v>2488</c:v>
                </c:pt>
                <c:pt idx="91">
                  <c:v>2491</c:v>
                </c:pt>
                <c:pt idx="92">
                  <c:v>2494</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0-816F-4EB1-BBCD-D5EE168E89CC}"/>
            </c:ext>
          </c:extLst>
        </c:ser>
        <c:ser>
          <c:idx val="1"/>
          <c:order val="1"/>
          <c:tx>
            <c:strRef>
              <c:f>'３（２）'!$R$5</c:f>
              <c:strCache>
                <c:ptCount val="1"/>
                <c:pt idx="0">
                  <c:v>団体2級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'３（２）'!$R$6:$R$130</c:f>
              <c:numCache>
                <c:formatCode>#,##0;"△ "#,##0</c:formatCode>
                <c:ptCount val="125"/>
                <c:pt idx="0">
                  <c:v>1962</c:v>
                </c:pt>
                <c:pt idx="1">
                  <c:v>1979</c:v>
                </c:pt>
                <c:pt idx="2">
                  <c:v>1994</c:v>
                </c:pt>
                <c:pt idx="3">
                  <c:v>2009</c:v>
                </c:pt>
                <c:pt idx="4">
                  <c:v>2024</c:v>
                </c:pt>
                <c:pt idx="5">
                  <c:v>2038</c:v>
                </c:pt>
                <c:pt idx="6">
                  <c:v>2052</c:v>
                </c:pt>
                <c:pt idx="7">
                  <c:v>2066</c:v>
                </c:pt>
                <c:pt idx="8">
                  <c:v>2080</c:v>
                </c:pt>
                <c:pt idx="9">
                  <c:v>2097</c:v>
                </c:pt>
                <c:pt idx="10">
                  <c:v>2114</c:v>
                </c:pt>
                <c:pt idx="11">
                  <c:v>2129</c:v>
                </c:pt>
                <c:pt idx="12">
                  <c:v>2144</c:v>
                </c:pt>
                <c:pt idx="13">
                  <c:v>2162</c:v>
                </c:pt>
                <c:pt idx="14">
                  <c:v>2179</c:v>
                </c:pt>
                <c:pt idx="15">
                  <c:v>2196</c:v>
                </c:pt>
                <c:pt idx="16">
                  <c:v>2211</c:v>
                </c:pt>
                <c:pt idx="17">
                  <c:v>2226</c:v>
                </c:pt>
                <c:pt idx="18">
                  <c:v>2241</c:v>
                </c:pt>
                <c:pt idx="19">
                  <c:v>2256</c:v>
                </c:pt>
                <c:pt idx="20">
                  <c:v>2268</c:v>
                </c:pt>
                <c:pt idx="21">
                  <c:v>2282</c:v>
                </c:pt>
                <c:pt idx="22">
                  <c:v>2296</c:v>
                </c:pt>
                <c:pt idx="23">
                  <c:v>2310</c:v>
                </c:pt>
                <c:pt idx="24">
                  <c:v>2324</c:v>
                </c:pt>
                <c:pt idx="25">
                  <c:v>2340</c:v>
                </c:pt>
                <c:pt idx="26">
                  <c:v>2355</c:v>
                </c:pt>
                <c:pt idx="27">
                  <c:v>2369</c:v>
                </c:pt>
                <c:pt idx="28">
                  <c:v>2381</c:v>
                </c:pt>
                <c:pt idx="29">
                  <c:v>2397</c:v>
                </c:pt>
                <c:pt idx="30">
                  <c:v>2412</c:v>
                </c:pt>
                <c:pt idx="31">
                  <c:v>2426</c:v>
                </c:pt>
                <c:pt idx="32">
                  <c:v>2436</c:v>
                </c:pt>
                <c:pt idx="33">
                  <c:v>2451</c:v>
                </c:pt>
                <c:pt idx="34">
                  <c:v>2464</c:v>
                </c:pt>
                <c:pt idx="35">
                  <c:v>2476</c:v>
                </c:pt>
                <c:pt idx="36">
                  <c:v>2487</c:v>
                </c:pt>
                <c:pt idx="37">
                  <c:v>2497</c:v>
                </c:pt>
                <c:pt idx="38">
                  <c:v>2506</c:v>
                </c:pt>
                <c:pt idx="39">
                  <c:v>2515</c:v>
                </c:pt>
                <c:pt idx="40">
                  <c:v>2524</c:v>
                </c:pt>
                <c:pt idx="41">
                  <c:v>2533</c:v>
                </c:pt>
                <c:pt idx="42">
                  <c:v>2541</c:v>
                </c:pt>
                <c:pt idx="43">
                  <c:v>2549</c:v>
                </c:pt>
                <c:pt idx="44">
                  <c:v>2556</c:v>
                </c:pt>
                <c:pt idx="45">
                  <c:v>2567</c:v>
                </c:pt>
                <c:pt idx="46">
                  <c:v>2579</c:v>
                </c:pt>
                <c:pt idx="47">
                  <c:v>2590</c:v>
                </c:pt>
                <c:pt idx="48">
                  <c:v>2602</c:v>
                </c:pt>
                <c:pt idx="49">
                  <c:v>2614</c:v>
                </c:pt>
                <c:pt idx="50">
                  <c:v>2625</c:v>
                </c:pt>
                <c:pt idx="51">
                  <c:v>2636</c:v>
                </c:pt>
                <c:pt idx="52">
                  <c:v>2647</c:v>
                </c:pt>
                <c:pt idx="53">
                  <c:v>2658</c:v>
                </c:pt>
                <c:pt idx="54">
                  <c:v>2669</c:v>
                </c:pt>
                <c:pt idx="55">
                  <c:v>2679</c:v>
                </c:pt>
                <c:pt idx="56">
                  <c:v>2689</c:v>
                </c:pt>
                <c:pt idx="57">
                  <c:v>2699</c:v>
                </c:pt>
                <c:pt idx="58">
                  <c:v>2709</c:v>
                </c:pt>
                <c:pt idx="59">
                  <c:v>2718</c:v>
                </c:pt>
                <c:pt idx="60">
                  <c:v>2727</c:v>
                </c:pt>
                <c:pt idx="61">
                  <c:v>2736</c:v>
                </c:pt>
                <c:pt idx="62">
                  <c:v>2745</c:v>
                </c:pt>
                <c:pt idx="63">
                  <c:v>2754</c:v>
                </c:pt>
                <c:pt idx="64">
                  <c:v>2763</c:v>
                </c:pt>
                <c:pt idx="65">
                  <c:v>2772</c:v>
                </c:pt>
                <c:pt idx="66">
                  <c:v>2781</c:v>
                </c:pt>
                <c:pt idx="67">
                  <c:v>2790</c:v>
                </c:pt>
                <c:pt idx="68">
                  <c:v>2800</c:v>
                </c:pt>
                <c:pt idx="69">
                  <c:v>2810</c:v>
                </c:pt>
                <c:pt idx="70">
                  <c:v>2819</c:v>
                </c:pt>
                <c:pt idx="71">
                  <c:v>2828</c:v>
                </c:pt>
                <c:pt idx="72">
                  <c:v>2833</c:v>
                </c:pt>
                <c:pt idx="73">
                  <c:v>2840</c:v>
                </c:pt>
                <c:pt idx="74">
                  <c:v>2847</c:v>
                </c:pt>
                <c:pt idx="75">
                  <c:v>2856</c:v>
                </c:pt>
                <c:pt idx="76">
                  <c:v>2866</c:v>
                </c:pt>
                <c:pt idx="77">
                  <c:v>2874</c:v>
                </c:pt>
                <c:pt idx="78">
                  <c:v>2882</c:v>
                </c:pt>
                <c:pt idx="79">
                  <c:v>2890</c:v>
                </c:pt>
                <c:pt idx="80">
                  <c:v>2897</c:v>
                </c:pt>
                <c:pt idx="81">
                  <c:v>2902</c:v>
                </c:pt>
                <c:pt idx="82">
                  <c:v>2906</c:v>
                </c:pt>
                <c:pt idx="83">
                  <c:v>2910</c:v>
                </c:pt>
                <c:pt idx="84">
                  <c:v>2912</c:v>
                </c:pt>
                <c:pt idx="85">
                  <c:v>2915</c:v>
                </c:pt>
                <c:pt idx="86">
                  <c:v>2917</c:v>
                </c:pt>
                <c:pt idx="87">
                  <c:v>2920</c:v>
                </c:pt>
                <c:pt idx="88">
                  <c:v>2922</c:v>
                </c:pt>
                <c:pt idx="89">
                  <c:v>2924</c:v>
                </c:pt>
                <c:pt idx="90">
                  <c:v>2927</c:v>
                </c:pt>
                <c:pt idx="91">
                  <c:v>2929</c:v>
                </c:pt>
                <c:pt idx="92">
                  <c:v>2932</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1-816F-4EB1-BBCD-D5EE168E89CC}"/>
            </c:ext>
          </c:extLst>
        </c:ser>
        <c:ser>
          <c:idx val="2"/>
          <c:order val="2"/>
          <c:tx>
            <c:strRef>
              <c:f>'３（２）'!$S$5</c:f>
              <c:strCache>
                <c:ptCount val="1"/>
                <c:pt idx="0">
                  <c:v>団体3級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'３（２）'!$S$6:$S$130</c:f>
              <c:numCache>
                <c:formatCode>#,##0;"△ "#,##0</c:formatCode>
                <c:ptCount val="125"/>
                <c:pt idx="0">
                  <c:v>2409</c:v>
                </c:pt>
                <c:pt idx="1">
                  <c:v>2424</c:v>
                </c:pt>
                <c:pt idx="2">
                  <c:v>2438</c:v>
                </c:pt>
                <c:pt idx="3">
                  <c:v>2452</c:v>
                </c:pt>
                <c:pt idx="4">
                  <c:v>2464</c:v>
                </c:pt>
                <c:pt idx="5">
                  <c:v>2480</c:v>
                </c:pt>
                <c:pt idx="6">
                  <c:v>2495</c:v>
                </c:pt>
                <c:pt idx="7">
                  <c:v>2509</c:v>
                </c:pt>
                <c:pt idx="8">
                  <c:v>2520</c:v>
                </c:pt>
                <c:pt idx="9">
                  <c:v>2534</c:v>
                </c:pt>
                <c:pt idx="10">
                  <c:v>2549</c:v>
                </c:pt>
                <c:pt idx="11">
                  <c:v>2562</c:v>
                </c:pt>
                <c:pt idx="12">
                  <c:v>2575</c:v>
                </c:pt>
                <c:pt idx="13">
                  <c:v>2587</c:v>
                </c:pt>
                <c:pt idx="14">
                  <c:v>2599</c:v>
                </c:pt>
                <c:pt idx="15">
                  <c:v>2611</c:v>
                </c:pt>
                <c:pt idx="16">
                  <c:v>2623</c:v>
                </c:pt>
                <c:pt idx="17">
                  <c:v>2636</c:v>
                </c:pt>
                <c:pt idx="18">
                  <c:v>2649</c:v>
                </c:pt>
                <c:pt idx="19">
                  <c:v>2662</c:v>
                </c:pt>
                <c:pt idx="20">
                  <c:v>2676</c:v>
                </c:pt>
                <c:pt idx="21">
                  <c:v>2691</c:v>
                </c:pt>
                <c:pt idx="22">
                  <c:v>2707</c:v>
                </c:pt>
                <c:pt idx="23">
                  <c:v>2722</c:v>
                </c:pt>
                <c:pt idx="24">
                  <c:v>2738</c:v>
                </c:pt>
                <c:pt idx="25">
                  <c:v>2755</c:v>
                </c:pt>
                <c:pt idx="26">
                  <c:v>2771</c:v>
                </c:pt>
                <c:pt idx="27">
                  <c:v>2787</c:v>
                </c:pt>
                <c:pt idx="28">
                  <c:v>2803</c:v>
                </c:pt>
                <c:pt idx="29">
                  <c:v>2818</c:v>
                </c:pt>
                <c:pt idx="30">
                  <c:v>2833</c:v>
                </c:pt>
                <c:pt idx="31">
                  <c:v>2848</c:v>
                </c:pt>
                <c:pt idx="32">
                  <c:v>2859</c:v>
                </c:pt>
                <c:pt idx="33">
                  <c:v>2875</c:v>
                </c:pt>
                <c:pt idx="34">
                  <c:v>2890</c:v>
                </c:pt>
                <c:pt idx="35">
                  <c:v>2905</c:v>
                </c:pt>
                <c:pt idx="36">
                  <c:v>2919</c:v>
                </c:pt>
                <c:pt idx="37">
                  <c:v>2935</c:v>
                </c:pt>
                <c:pt idx="38">
                  <c:v>2951</c:v>
                </c:pt>
                <c:pt idx="39">
                  <c:v>2967</c:v>
                </c:pt>
                <c:pt idx="40">
                  <c:v>2982</c:v>
                </c:pt>
                <c:pt idx="41">
                  <c:v>2998</c:v>
                </c:pt>
                <c:pt idx="42">
                  <c:v>3013</c:v>
                </c:pt>
                <c:pt idx="43">
                  <c:v>3028</c:v>
                </c:pt>
                <c:pt idx="44">
                  <c:v>3044</c:v>
                </c:pt>
                <c:pt idx="45">
                  <c:v>3060</c:v>
                </c:pt>
                <c:pt idx="46">
                  <c:v>3076</c:v>
                </c:pt>
                <c:pt idx="47">
                  <c:v>3091</c:v>
                </c:pt>
                <c:pt idx="48">
                  <c:v>3100</c:v>
                </c:pt>
                <c:pt idx="49">
                  <c:v>3115</c:v>
                </c:pt>
                <c:pt idx="50">
                  <c:v>3130</c:v>
                </c:pt>
                <c:pt idx="51">
                  <c:v>3146</c:v>
                </c:pt>
                <c:pt idx="52">
                  <c:v>3162</c:v>
                </c:pt>
                <c:pt idx="53">
                  <c:v>3178</c:v>
                </c:pt>
                <c:pt idx="54">
                  <c:v>3193</c:v>
                </c:pt>
                <c:pt idx="55">
                  <c:v>3208</c:v>
                </c:pt>
                <c:pt idx="56">
                  <c:v>3222</c:v>
                </c:pt>
                <c:pt idx="57">
                  <c:v>3234</c:v>
                </c:pt>
                <c:pt idx="58">
                  <c:v>3245</c:v>
                </c:pt>
                <c:pt idx="59">
                  <c:v>3256</c:v>
                </c:pt>
                <c:pt idx="60">
                  <c:v>3263</c:v>
                </c:pt>
                <c:pt idx="61">
                  <c:v>3272</c:v>
                </c:pt>
                <c:pt idx="62">
                  <c:v>3280</c:v>
                </c:pt>
                <c:pt idx="63">
                  <c:v>3288</c:v>
                </c:pt>
                <c:pt idx="64">
                  <c:v>3296</c:v>
                </c:pt>
                <c:pt idx="65">
                  <c:v>3300</c:v>
                </c:pt>
                <c:pt idx="66">
                  <c:v>3306</c:v>
                </c:pt>
                <c:pt idx="67">
                  <c:v>3313</c:v>
                </c:pt>
                <c:pt idx="68">
                  <c:v>3321</c:v>
                </c:pt>
                <c:pt idx="69">
                  <c:v>3328</c:v>
                </c:pt>
                <c:pt idx="70">
                  <c:v>3335</c:v>
                </c:pt>
                <c:pt idx="71">
                  <c:v>3341</c:v>
                </c:pt>
                <c:pt idx="72">
                  <c:v>3346</c:v>
                </c:pt>
                <c:pt idx="73">
                  <c:v>3352</c:v>
                </c:pt>
                <c:pt idx="74">
                  <c:v>3357</c:v>
                </c:pt>
                <c:pt idx="75">
                  <c:v>3363</c:v>
                </c:pt>
                <c:pt idx="76">
                  <c:v>3366</c:v>
                </c:pt>
                <c:pt idx="77">
                  <c:v>3371</c:v>
                </c:pt>
                <c:pt idx="78">
                  <c:v>3375</c:v>
                </c:pt>
                <c:pt idx="79">
                  <c:v>3379</c:v>
                </c:pt>
                <c:pt idx="80">
                  <c:v>3383</c:v>
                </c:pt>
                <c:pt idx="81">
                  <c:v>3388</c:v>
                </c:pt>
                <c:pt idx="82">
                  <c:v>3393</c:v>
                </c:pt>
                <c:pt idx="83">
                  <c:v>3398</c:v>
                </c:pt>
                <c:pt idx="84">
                  <c:v>3401</c:v>
                </c:pt>
                <c:pt idx="85">
                  <c:v>3405</c:v>
                </c:pt>
                <c:pt idx="86">
                  <c:v>3410</c:v>
                </c:pt>
                <c:pt idx="87">
                  <c:v>3414</c:v>
                </c:pt>
                <c:pt idx="88">
                  <c:v>3417</c:v>
                </c:pt>
                <c:pt idx="89">
                  <c:v>3421</c:v>
                </c:pt>
                <c:pt idx="90">
                  <c:v>3426</c:v>
                </c:pt>
                <c:pt idx="91">
                  <c:v>3430</c:v>
                </c:pt>
                <c:pt idx="92">
                  <c:v>3432</c:v>
                </c:pt>
                <c:pt idx="93">
                  <c:v>3436</c:v>
                </c:pt>
                <c:pt idx="94">
                  <c:v>3441</c:v>
                </c:pt>
                <c:pt idx="95">
                  <c:v>3445</c:v>
                </c:pt>
                <c:pt idx="96">
                  <c:v>3447</c:v>
                </c:pt>
                <c:pt idx="97">
                  <c:v>3451</c:v>
                </c:pt>
                <c:pt idx="98">
                  <c:v>3455</c:v>
                </c:pt>
                <c:pt idx="99">
                  <c:v>3458</c:v>
                </c:pt>
                <c:pt idx="100">
                  <c:v>3461</c:v>
                </c:pt>
                <c:pt idx="101">
                  <c:v>3465</c:v>
                </c:pt>
                <c:pt idx="102">
                  <c:v>3469</c:v>
                </c:pt>
                <c:pt idx="103">
                  <c:v>3473</c:v>
                </c:pt>
                <c:pt idx="104">
                  <c:v>3478</c:v>
                </c:pt>
                <c:pt idx="105">
                  <c:v>3482</c:v>
                </c:pt>
                <c:pt idx="106">
                  <c:v>3486</c:v>
                </c:pt>
                <c:pt idx="107">
                  <c:v>3490</c:v>
                </c:pt>
                <c:pt idx="108">
                  <c:v>3495</c:v>
                </c:pt>
                <c:pt idx="109">
                  <c:v>3499</c:v>
                </c:pt>
                <c:pt idx="110">
                  <c:v>3502</c:v>
                </c:pt>
                <c:pt idx="111">
                  <c:v>3505</c:v>
                </c:pt>
                <c:pt idx="112">
                  <c:v>3510</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2-816F-4EB1-BBCD-D5EE168E89CC}"/>
            </c:ext>
          </c:extLst>
        </c:ser>
        <c:ser>
          <c:idx val="3"/>
          <c:order val="3"/>
          <c:tx>
            <c:strRef>
              <c:f>'３（２）'!$T$5</c:f>
              <c:strCache>
                <c:ptCount val="1"/>
                <c:pt idx="0">
                  <c:v>団体4級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'３（２）'!$T$6:$T$130</c:f>
              <c:numCache>
                <c:formatCode>#,##0;"△ "#,##0</c:formatCode>
                <c:ptCount val="125"/>
                <c:pt idx="0">
                  <c:v>2716</c:v>
                </c:pt>
                <c:pt idx="1">
                  <c:v>2732</c:v>
                </c:pt>
                <c:pt idx="2">
                  <c:v>2747</c:v>
                </c:pt>
                <c:pt idx="3">
                  <c:v>2763</c:v>
                </c:pt>
                <c:pt idx="4">
                  <c:v>2778</c:v>
                </c:pt>
                <c:pt idx="5">
                  <c:v>2795</c:v>
                </c:pt>
                <c:pt idx="6">
                  <c:v>2813</c:v>
                </c:pt>
                <c:pt idx="7">
                  <c:v>2831</c:v>
                </c:pt>
                <c:pt idx="8">
                  <c:v>2848</c:v>
                </c:pt>
                <c:pt idx="9">
                  <c:v>2867</c:v>
                </c:pt>
                <c:pt idx="10">
                  <c:v>2885</c:v>
                </c:pt>
                <c:pt idx="11">
                  <c:v>2903</c:v>
                </c:pt>
                <c:pt idx="12">
                  <c:v>2921</c:v>
                </c:pt>
                <c:pt idx="13">
                  <c:v>2937</c:v>
                </c:pt>
                <c:pt idx="14">
                  <c:v>2951</c:v>
                </c:pt>
                <c:pt idx="15">
                  <c:v>2965</c:v>
                </c:pt>
                <c:pt idx="16">
                  <c:v>2980</c:v>
                </c:pt>
                <c:pt idx="17">
                  <c:v>3000</c:v>
                </c:pt>
                <c:pt idx="18">
                  <c:v>3020</c:v>
                </c:pt>
                <c:pt idx="19">
                  <c:v>3038</c:v>
                </c:pt>
                <c:pt idx="20">
                  <c:v>3055</c:v>
                </c:pt>
                <c:pt idx="21">
                  <c:v>3074</c:v>
                </c:pt>
                <c:pt idx="22">
                  <c:v>3093</c:v>
                </c:pt>
                <c:pt idx="23">
                  <c:v>3111</c:v>
                </c:pt>
                <c:pt idx="24">
                  <c:v>3128</c:v>
                </c:pt>
                <c:pt idx="25">
                  <c:v>3148</c:v>
                </c:pt>
                <c:pt idx="26">
                  <c:v>3168</c:v>
                </c:pt>
                <c:pt idx="27">
                  <c:v>3187</c:v>
                </c:pt>
                <c:pt idx="28">
                  <c:v>3204</c:v>
                </c:pt>
                <c:pt idx="29">
                  <c:v>3224</c:v>
                </c:pt>
                <c:pt idx="30">
                  <c:v>3244</c:v>
                </c:pt>
                <c:pt idx="31">
                  <c:v>3264</c:v>
                </c:pt>
                <c:pt idx="32">
                  <c:v>3276</c:v>
                </c:pt>
                <c:pt idx="33">
                  <c:v>3296</c:v>
                </c:pt>
                <c:pt idx="34">
                  <c:v>3315</c:v>
                </c:pt>
                <c:pt idx="35">
                  <c:v>3335</c:v>
                </c:pt>
                <c:pt idx="36">
                  <c:v>3354</c:v>
                </c:pt>
                <c:pt idx="37">
                  <c:v>3373</c:v>
                </c:pt>
                <c:pt idx="38">
                  <c:v>3392</c:v>
                </c:pt>
                <c:pt idx="39">
                  <c:v>3411</c:v>
                </c:pt>
                <c:pt idx="40">
                  <c:v>3429</c:v>
                </c:pt>
                <c:pt idx="41">
                  <c:v>3448</c:v>
                </c:pt>
                <c:pt idx="42">
                  <c:v>3466</c:v>
                </c:pt>
                <c:pt idx="43">
                  <c:v>3484</c:v>
                </c:pt>
                <c:pt idx="44">
                  <c:v>3499</c:v>
                </c:pt>
                <c:pt idx="45">
                  <c:v>3513</c:v>
                </c:pt>
                <c:pt idx="46">
                  <c:v>3527</c:v>
                </c:pt>
                <c:pt idx="47">
                  <c:v>3542</c:v>
                </c:pt>
                <c:pt idx="48">
                  <c:v>3557</c:v>
                </c:pt>
                <c:pt idx="49">
                  <c:v>3565</c:v>
                </c:pt>
                <c:pt idx="50">
                  <c:v>3575</c:v>
                </c:pt>
                <c:pt idx="51">
                  <c:v>3585</c:v>
                </c:pt>
                <c:pt idx="52">
                  <c:v>3594</c:v>
                </c:pt>
                <c:pt idx="53">
                  <c:v>3605</c:v>
                </c:pt>
                <c:pt idx="54">
                  <c:v>3614</c:v>
                </c:pt>
                <c:pt idx="55">
                  <c:v>3624</c:v>
                </c:pt>
                <c:pt idx="56">
                  <c:v>3633</c:v>
                </c:pt>
                <c:pt idx="57">
                  <c:v>3640</c:v>
                </c:pt>
                <c:pt idx="58">
                  <c:v>3647</c:v>
                </c:pt>
                <c:pt idx="59">
                  <c:v>3653</c:v>
                </c:pt>
                <c:pt idx="60">
                  <c:v>3657</c:v>
                </c:pt>
                <c:pt idx="61">
                  <c:v>3663</c:v>
                </c:pt>
                <c:pt idx="62">
                  <c:v>3670</c:v>
                </c:pt>
                <c:pt idx="63">
                  <c:v>3677</c:v>
                </c:pt>
                <c:pt idx="64">
                  <c:v>3680</c:v>
                </c:pt>
                <c:pt idx="65">
                  <c:v>3687</c:v>
                </c:pt>
                <c:pt idx="66">
                  <c:v>3694</c:v>
                </c:pt>
                <c:pt idx="67">
                  <c:v>3700</c:v>
                </c:pt>
                <c:pt idx="68">
                  <c:v>3703</c:v>
                </c:pt>
                <c:pt idx="69">
                  <c:v>3709</c:v>
                </c:pt>
                <c:pt idx="70">
                  <c:v>3716</c:v>
                </c:pt>
                <c:pt idx="71">
                  <c:v>3722</c:v>
                </c:pt>
                <c:pt idx="72">
                  <c:v>3725</c:v>
                </c:pt>
                <c:pt idx="73">
                  <c:v>3731</c:v>
                </c:pt>
                <c:pt idx="74">
                  <c:v>3738</c:v>
                </c:pt>
                <c:pt idx="75">
                  <c:v>3744</c:v>
                </c:pt>
                <c:pt idx="76">
                  <c:v>3748</c:v>
                </c:pt>
                <c:pt idx="77">
                  <c:v>3753</c:v>
                </c:pt>
                <c:pt idx="78">
                  <c:v>3759</c:v>
                </c:pt>
                <c:pt idx="79">
                  <c:v>3764</c:v>
                </c:pt>
                <c:pt idx="80">
                  <c:v>3769</c:v>
                </c:pt>
                <c:pt idx="81">
                  <c:v>3775</c:v>
                </c:pt>
                <c:pt idx="82">
                  <c:v>3780</c:v>
                </c:pt>
                <c:pt idx="83">
                  <c:v>3783</c:v>
                </c:pt>
                <c:pt idx="84">
                  <c:v>3787</c:v>
                </c:pt>
                <c:pt idx="85">
                  <c:v>3792</c:v>
                </c:pt>
                <c:pt idx="86">
                  <c:v>3796</c:v>
                </c:pt>
                <c:pt idx="87">
                  <c:v>3800</c:v>
                </c:pt>
                <c:pt idx="88">
                  <c:v>3804</c:v>
                </c:pt>
                <c:pt idx="89">
                  <c:v>3809</c:v>
                </c:pt>
                <c:pt idx="90">
                  <c:v>3813</c:v>
                </c:pt>
                <c:pt idx="91">
                  <c:v>3817</c:v>
                </c:pt>
                <c:pt idx="92">
                  <c:v>3820</c:v>
                </c:pt>
                <c:pt idx="93">
                  <c:v>3825</c:v>
                </c:pt>
                <c:pt idx="94">
                  <c:v>3829</c:v>
                </c:pt>
                <c:pt idx="95">
                  <c:v>3833</c:v>
                </c:pt>
                <c:pt idx="96">
                  <c:v>3836</c:v>
                </c:pt>
                <c:pt idx="97">
                  <c:v>3841</c:v>
                </c:pt>
                <c:pt idx="98">
                  <c:v>3845</c:v>
                </c:pt>
                <c:pt idx="99">
                  <c:v>3849</c:v>
                </c:pt>
                <c:pt idx="100">
                  <c:v>3852</c:v>
                </c:pt>
                <c:pt idx="101">
                  <c:v>3857</c:v>
                </c:pt>
                <c:pt idx="102">
                  <c:v>3861</c:v>
                </c:pt>
                <c:pt idx="103">
                  <c:v>3865</c:v>
                </c:pt>
                <c:pt idx="104">
                  <c:v>3868</c:v>
                </c:pt>
                <c:pt idx="105">
                  <c:v>3873</c:v>
                </c:pt>
                <c:pt idx="106">
                  <c:v>3877</c:v>
                </c:pt>
                <c:pt idx="107">
                  <c:v>3881</c:v>
                </c:pt>
                <c:pt idx="108">
                  <c:v>3884</c:v>
                </c:pt>
                <c:pt idx="109">
                  <c:v>3889</c:v>
                </c:pt>
                <c:pt idx="110">
                  <c:v>3893</c:v>
                </c:pt>
                <c:pt idx="111">
                  <c:v>3897</c:v>
                </c:pt>
                <c:pt idx="112">
                  <c:v>3900</c:v>
                </c:pt>
                <c:pt idx="113">
                  <c:v>3905</c:v>
                </c:pt>
                <c:pt idx="114">
                  <c:v>3909</c:v>
                </c:pt>
                <c:pt idx="115">
                  <c:v>3913</c:v>
                </c:pt>
                <c:pt idx="116">
                  <c:v>3916</c:v>
                </c:pt>
                <c:pt idx="117">
                  <c:v>#N/A</c:v>
                </c:pt>
                <c:pt idx="118">
                  <c:v>#N/A</c:v>
                </c:pt>
                <c:pt idx="119">
                  <c:v>#N/A</c:v>
                </c:pt>
              </c:numCache>
            </c:numRef>
          </c:val>
          <c:smooth val="0"/>
          <c:extLst>
            <c:ext xmlns:c16="http://schemas.microsoft.com/office/drawing/2014/chart" uri="{C3380CC4-5D6E-409C-BE32-E72D297353CC}">
              <c16:uniqueId val="{00000003-816F-4EB1-BBCD-D5EE168E89CC}"/>
            </c:ext>
          </c:extLst>
        </c:ser>
        <c:ser>
          <c:idx val="4"/>
          <c:order val="4"/>
          <c:tx>
            <c:strRef>
              <c:f>'３（２）'!$U$5</c:f>
              <c:strCache>
                <c:ptCount val="1"/>
                <c:pt idx="0">
                  <c:v>団体5級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'３（２）'!$U$6:$U$130</c:f>
              <c:numCache>
                <c:formatCode>#,##0;"△ "#,##0</c:formatCode>
                <c:ptCount val="125"/>
                <c:pt idx="0">
                  <c:v>2954</c:v>
                </c:pt>
                <c:pt idx="1">
                  <c:v>2975</c:v>
                </c:pt>
                <c:pt idx="2">
                  <c:v>2995</c:v>
                </c:pt>
                <c:pt idx="3">
                  <c:v>3014</c:v>
                </c:pt>
                <c:pt idx="4">
                  <c:v>3032</c:v>
                </c:pt>
                <c:pt idx="5">
                  <c:v>3050</c:v>
                </c:pt>
                <c:pt idx="6">
                  <c:v>3066</c:v>
                </c:pt>
                <c:pt idx="7">
                  <c:v>3082</c:v>
                </c:pt>
                <c:pt idx="8">
                  <c:v>3098</c:v>
                </c:pt>
                <c:pt idx="9">
                  <c:v>3120</c:v>
                </c:pt>
                <c:pt idx="10">
                  <c:v>3142</c:v>
                </c:pt>
                <c:pt idx="11">
                  <c:v>3162</c:v>
                </c:pt>
                <c:pt idx="12">
                  <c:v>3182</c:v>
                </c:pt>
                <c:pt idx="13">
                  <c:v>3202</c:v>
                </c:pt>
                <c:pt idx="14">
                  <c:v>3221</c:v>
                </c:pt>
                <c:pt idx="15">
                  <c:v>3240</c:v>
                </c:pt>
                <c:pt idx="16">
                  <c:v>3259</c:v>
                </c:pt>
                <c:pt idx="17">
                  <c:v>3279</c:v>
                </c:pt>
                <c:pt idx="18">
                  <c:v>3298</c:v>
                </c:pt>
                <c:pt idx="19">
                  <c:v>3317</c:v>
                </c:pt>
                <c:pt idx="20">
                  <c:v>3334</c:v>
                </c:pt>
                <c:pt idx="21">
                  <c:v>3354</c:v>
                </c:pt>
                <c:pt idx="22">
                  <c:v>3374</c:v>
                </c:pt>
                <c:pt idx="23">
                  <c:v>3393</c:v>
                </c:pt>
                <c:pt idx="24">
                  <c:v>3407</c:v>
                </c:pt>
                <c:pt idx="25">
                  <c:v>3426</c:v>
                </c:pt>
                <c:pt idx="26">
                  <c:v>3445</c:v>
                </c:pt>
                <c:pt idx="27">
                  <c:v>3464</c:v>
                </c:pt>
                <c:pt idx="28">
                  <c:v>3480</c:v>
                </c:pt>
                <c:pt idx="29">
                  <c:v>3499</c:v>
                </c:pt>
                <c:pt idx="30">
                  <c:v>3517</c:v>
                </c:pt>
                <c:pt idx="31">
                  <c:v>3535</c:v>
                </c:pt>
                <c:pt idx="32">
                  <c:v>3553</c:v>
                </c:pt>
                <c:pt idx="33">
                  <c:v>3571</c:v>
                </c:pt>
                <c:pt idx="34">
                  <c:v>3588</c:v>
                </c:pt>
                <c:pt idx="35">
                  <c:v>3605</c:v>
                </c:pt>
                <c:pt idx="36">
                  <c:v>3619</c:v>
                </c:pt>
                <c:pt idx="37">
                  <c:v>3632</c:v>
                </c:pt>
                <c:pt idx="38">
                  <c:v>3645</c:v>
                </c:pt>
                <c:pt idx="39">
                  <c:v>3659</c:v>
                </c:pt>
                <c:pt idx="40">
                  <c:v>3670</c:v>
                </c:pt>
                <c:pt idx="41">
                  <c:v>3679</c:v>
                </c:pt>
                <c:pt idx="42">
                  <c:v>3689</c:v>
                </c:pt>
                <c:pt idx="43">
                  <c:v>3700</c:v>
                </c:pt>
                <c:pt idx="44">
                  <c:v>3708</c:v>
                </c:pt>
                <c:pt idx="45">
                  <c:v>3717</c:v>
                </c:pt>
                <c:pt idx="46">
                  <c:v>3726</c:v>
                </c:pt>
                <c:pt idx="47">
                  <c:v>3734</c:v>
                </c:pt>
                <c:pt idx="48">
                  <c:v>3742</c:v>
                </c:pt>
                <c:pt idx="49">
                  <c:v>3750</c:v>
                </c:pt>
                <c:pt idx="50">
                  <c:v>3758</c:v>
                </c:pt>
                <c:pt idx="51">
                  <c:v>3765</c:v>
                </c:pt>
                <c:pt idx="52">
                  <c:v>3772</c:v>
                </c:pt>
                <c:pt idx="53">
                  <c:v>3779</c:v>
                </c:pt>
                <c:pt idx="54">
                  <c:v>3786</c:v>
                </c:pt>
                <c:pt idx="55">
                  <c:v>3793</c:v>
                </c:pt>
                <c:pt idx="56">
                  <c:v>3798</c:v>
                </c:pt>
                <c:pt idx="57">
                  <c:v>3804</c:v>
                </c:pt>
                <c:pt idx="58">
                  <c:v>3810</c:v>
                </c:pt>
                <c:pt idx="59">
                  <c:v>3817</c:v>
                </c:pt>
                <c:pt idx="60">
                  <c:v>3821</c:v>
                </c:pt>
                <c:pt idx="61">
                  <c:v>3828</c:v>
                </c:pt>
                <c:pt idx="62">
                  <c:v>3834</c:v>
                </c:pt>
                <c:pt idx="63">
                  <c:v>3840</c:v>
                </c:pt>
                <c:pt idx="64">
                  <c:v>3844</c:v>
                </c:pt>
                <c:pt idx="65">
                  <c:v>3850</c:v>
                </c:pt>
                <c:pt idx="66">
                  <c:v>3856</c:v>
                </c:pt>
                <c:pt idx="67">
                  <c:v>3862</c:v>
                </c:pt>
                <c:pt idx="68">
                  <c:v>3866</c:v>
                </c:pt>
                <c:pt idx="69">
                  <c:v>3871</c:v>
                </c:pt>
                <c:pt idx="70">
                  <c:v>3876</c:v>
                </c:pt>
                <c:pt idx="71">
                  <c:v>3882</c:v>
                </c:pt>
                <c:pt idx="72">
                  <c:v>3885</c:v>
                </c:pt>
                <c:pt idx="73">
                  <c:v>3889</c:v>
                </c:pt>
                <c:pt idx="74">
                  <c:v>3893</c:v>
                </c:pt>
                <c:pt idx="75">
                  <c:v>3897</c:v>
                </c:pt>
                <c:pt idx="76">
                  <c:v>3900</c:v>
                </c:pt>
                <c:pt idx="77">
                  <c:v>3903</c:v>
                </c:pt>
                <c:pt idx="78">
                  <c:v>3906</c:v>
                </c:pt>
                <c:pt idx="79">
                  <c:v>3908</c:v>
                </c:pt>
                <c:pt idx="80">
                  <c:v>3910</c:v>
                </c:pt>
                <c:pt idx="81">
                  <c:v>3913</c:v>
                </c:pt>
                <c:pt idx="82">
                  <c:v>3916</c:v>
                </c:pt>
                <c:pt idx="83">
                  <c:v>3918</c:v>
                </c:pt>
                <c:pt idx="84">
                  <c:v>3920</c:v>
                </c:pt>
                <c:pt idx="85">
                  <c:v>3923</c:v>
                </c:pt>
                <c:pt idx="86">
                  <c:v>3926</c:v>
                </c:pt>
                <c:pt idx="87">
                  <c:v>3928</c:v>
                </c:pt>
                <c:pt idx="88">
                  <c:v>3930</c:v>
                </c:pt>
                <c:pt idx="89">
                  <c:v>3933</c:v>
                </c:pt>
                <c:pt idx="90">
                  <c:v>3936</c:v>
                </c:pt>
                <c:pt idx="91">
                  <c:v>3938</c:v>
                </c:pt>
                <c:pt idx="92">
                  <c:v>3940</c:v>
                </c:pt>
                <c:pt idx="93">
                  <c:v>3943</c:v>
                </c:pt>
                <c:pt idx="94">
                  <c:v>3946</c:v>
                </c:pt>
                <c:pt idx="95">
                  <c:v>3948</c:v>
                </c:pt>
                <c:pt idx="96">
                  <c:v>3950</c:v>
                </c:pt>
                <c:pt idx="97">
                  <c:v>3953</c:v>
                </c:pt>
                <c:pt idx="98">
                  <c:v>3956</c:v>
                </c:pt>
                <c:pt idx="99">
                  <c:v>3958</c:v>
                </c:pt>
                <c:pt idx="100">
                  <c:v>3960</c:v>
                </c:pt>
                <c:pt idx="101">
                  <c:v>3963</c:v>
                </c:pt>
                <c:pt idx="102">
                  <c:v>3966</c:v>
                </c:pt>
                <c:pt idx="103">
                  <c:v>3968</c:v>
                </c:pt>
                <c:pt idx="104">
                  <c:v>3970</c:v>
                </c:pt>
                <c:pt idx="105">
                  <c:v>3973</c:v>
                </c:pt>
                <c:pt idx="106">
                  <c:v>3976</c:v>
                </c:pt>
                <c:pt idx="107">
                  <c:v>3978</c:v>
                </c:pt>
                <c:pt idx="108">
                  <c:v>3980</c:v>
                </c:pt>
                <c:pt idx="109">
                  <c:v>3983</c:v>
                </c:pt>
                <c:pt idx="110">
                  <c:v>3986</c:v>
                </c:pt>
                <c:pt idx="111">
                  <c:v>3988</c:v>
                </c:pt>
                <c:pt idx="112">
                  <c:v>3990</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4-816F-4EB1-BBCD-D5EE168E89CC}"/>
            </c:ext>
          </c:extLst>
        </c:ser>
        <c:ser>
          <c:idx val="5"/>
          <c:order val="5"/>
          <c:tx>
            <c:strRef>
              <c:f>'３（２）'!$V$5</c:f>
              <c:strCache>
                <c:ptCount val="1"/>
                <c:pt idx="0">
                  <c:v>団体6級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'３（２）'!$V$6:$V$130</c:f>
              <c:numCache>
                <c:formatCode>#,##0;"△ "#,##0</c:formatCode>
                <c:ptCount val="125"/>
                <c:pt idx="0">
                  <c:v>3231</c:v>
                </c:pt>
                <c:pt idx="1">
                  <c:v>3253</c:v>
                </c:pt>
                <c:pt idx="2">
                  <c:v>3275</c:v>
                </c:pt>
                <c:pt idx="3">
                  <c:v>3295</c:v>
                </c:pt>
                <c:pt idx="4">
                  <c:v>3315</c:v>
                </c:pt>
                <c:pt idx="5">
                  <c:v>3335</c:v>
                </c:pt>
                <c:pt idx="6">
                  <c:v>3354</c:v>
                </c:pt>
                <c:pt idx="7">
                  <c:v>3373</c:v>
                </c:pt>
                <c:pt idx="8">
                  <c:v>3392</c:v>
                </c:pt>
                <c:pt idx="9">
                  <c:v>3412</c:v>
                </c:pt>
                <c:pt idx="10">
                  <c:v>3432</c:v>
                </c:pt>
                <c:pt idx="11">
                  <c:v>3452</c:v>
                </c:pt>
                <c:pt idx="12">
                  <c:v>3470</c:v>
                </c:pt>
                <c:pt idx="13">
                  <c:v>3490</c:v>
                </c:pt>
                <c:pt idx="14">
                  <c:v>3509</c:v>
                </c:pt>
                <c:pt idx="15">
                  <c:v>3528</c:v>
                </c:pt>
                <c:pt idx="16">
                  <c:v>3545</c:v>
                </c:pt>
                <c:pt idx="17">
                  <c:v>3565</c:v>
                </c:pt>
                <c:pt idx="18">
                  <c:v>3583</c:v>
                </c:pt>
                <c:pt idx="19">
                  <c:v>3602</c:v>
                </c:pt>
                <c:pt idx="20">
                  <c:v>3621</c:v>
                </c:pt>
                <c:pt idx="21">
                  <c:v>3640</c:v>
                </c:pt>
                <c:pt idx="22">
                  <c:v>3659</c:v>
                </c:pt>
                <c:pt idx="23">
                  <c:v>3678</c:v>
                </c:pt>
                <c:pt idx="24">
                  <c:v>3697</c:v>
                </c:pt>
                <c:pt idx="25">
                  <c:v>3716</c:v>
                </c:pt>
                <c:pt idx="26">
                  <c:v>3735</c:v>
                </c:pt>
                <c:pt idx="27">
                  <c:v>3754</c:v>
                </c:pt>
                <c:pt idx="28">
                  <c:v>3769</c:v>
                </c:pt>
                <c:pt idx="29">
                  <c:v>3787</c:v>
                </c:pt>
                <c:pt idx="30">
                  <c:v>3805</c:v>
                </c:pt>
                <c:pt idx="31">
                  <c:v>3821</c:v>
                </c:pt>
                <c:pt idx="32">
                  <c:v>3838</c:v>
                </c:pt>
                <c:pt idx="33">
                  <c:v>3852</c:v>
                </c:pt>
                <c:pt idx="34">
                  <c:v>3866</c:v>
                </c:pt>
                <c:pt idx="35">
                  <c:v>3880</c:v>
                </c:pt>
                <c:pt idx="36">
                  <c:v>3894</c:v>
                </c:pt>
                <c:pt idx="37">
                  <c:v>3906</c:v>
                </c:pt>
                <c:pt idx="38">
                  <c:v>3918</c:v>
                </c:pt>
                <c:pt idx="39">
                  <c:v>3928</c:v>
                </c:pt>
                <c:pt idx="40">
                  <c:v>3939</c:v>
                </c:pt>
                <c:pt idx="41">
                  <c:v>3951</c:v>
                </c:pt>
                <c:pt idx="42">
                  <c:v>3962</c:v>
                </c:pt>
                <c:pt idx="43">
                  <c:v>3973</c:v>
                </c:pt>
                <c:pt idx="44">
                  <c:v>3980</c:v>
                </c:pt>
                <c:pt idx="45">
                  <c:v>3987</c:v>
                </c:pt>
                <c:pt idx="46">
                  <c:v>3994</c:v>
                </c:pt>
                <c:pt idx="47">
                  <c:v>4001</c:v>
                </c:pt>
                <c:pt idx="48">
                  <c:v>4007</c:v>
                </c:pt>
                <c:pt idx="49">
                  <c:v>4013</c:v>
                </c:pt>
                <c:pt idx="50">
                  <c:v>4018</c:v>
                </c:pt>
                <c:pt idx="51">
                  <c:v>4022</c:v>
                </c:pt>
                <c:pt idx="52">
                  <c:v>4026</c:v>
                </c:pt>
                <c:pt idx="53">
                  <c:v>4029</c:v>
                </c:pt>
                <c:pt idx="54">
                  <c:v>4032</c:v>
                </c:pt>
                <c:pt idx="55">
                  <c:v>4035</c:v>
                </c:pt>
                <c:pt idx="56">
                  <c:v>4038</c:v>
                </c:pt>
                <c:pt idx="57">
                  <c:v>4041</c:v>
                </c:pt>
                <c:pt idx="58">
                  <c:v>4044</c:v>
                </c:pt>
                <c:pt idx="59">
                  <c:v>4047</c:v>
                </c:pt>
                <c:pt idx="60">
                  <c:v>4050</c:v>
                </c:pt>
                <c:pt idx="61">
                  <c:v>4053</c:v>
                </c:pt>
                <c:pt idx="62">
                  <c:v>4056</c:v>
                </c:pt>
                <c:pt idx="63">
                  <c:v>4059</c:v>
                </c:pt>
                <c:pt idx="64">
                  <c:v>4062</c:v>
                </c:pt>
                <c:pt idx="65">
                  <c:v>4065</c:v>
                </c:pt>
                <c:pt idx="66">
                  <c:v>4068</c:v>
                </c:pt>
                <c:pt idx="67">
                  <c:v>4071</c:v>
                </c:pt>
                <c:pt idx="68">
                  <c:v>4073</c:v>
                </c:pt>
                <c:pt idx="69">
                  <c:v>4076</c:v>
                </c:pt>
                <c:pt idx="70">
                  <c:v>4079</c:v>
                </c:pt>
                <c:pt idx="71">
                  <c:v>4081</c:v>
                </c:pt>
                <c:pt idx="72">
                  <c:v>4083</c:v>
                </c:pt>
                <c:pt idx="73">
                  <c:v>4086</c:v>
                </c:pt>
                <c:pt idx="74">
                  <c:v>4089</c:v>
                </c:pt>
                <c:pt idx="75">
                  <c:v>4091</c:v>
                </c:pt>
                <c:pt idx="76">
                  <c:v>4093</c:v>
                </c:pt>
                <c:pt idx="77">
                  <c:v>4096</c:v>
                </c:pt>
                <c:pt idx="78">
                  <c:v>4099</c:v>
                </c:pt>
                <c:pt idx="79">
                  <c:v>4101</c:v>
                </c:pt>
                <c:pt idx="80">
                  <c:v>4103</c:v>
                </c:pt>
                <c:pt idx="81">
                  <c:v>4106</c:v>
                </c:pt>
                <c:pt idx="82">
                  <c:v>4109</c:v>
                </c:pt>
                <c:pt idx="83">
                  <c:v>4111</c:v>
                </c:pt>
                <c:pt idx="84">
                  <c:v>4113</c:v>
                </c:pt>
                <c:pt idx="85">
                  <c:v>4116</c:v>
                </c:pt>
                <c:pt idx="86">
                  <c:v>4119</c:v>
                </c:pt>
                <c:pt idx="87">
                  <c:v>4121</c:v>
                </c:pt>
                <c:pt idx="88">
                  <c:v>4123</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5-816F-4EB1-BBCD-D5EE168E89CC}"/>
            </c:ext>
          </c:extLst>
        </c:ser>
        <c:ser>
          <c:idx val="6"/>
          <c:order val="6"/>
          <c:tx>
            <c:strRef>
              <c:f>'３（２）'!$W$5</c:f>
              <c:strCache>
                <c:ptCount val="1"/>
                <c:pt idx="0">
                  <c:v>団体7級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'３（２）'!$W$6:$W$130</c:f>
              <c:numCache>
                <c:formatCode>#,##0;"△ "#,##0</c:formatCode>
                <c:ptCount val="125"/>
                <c:pt idx="0">
                  <c:v>3655</c:v>
                </c:pt>
                <c:pt idx="1">
                  <c:v>3681</c:v>
                </c:pt>
                <c:pt idx="2">
                  <c:v>3705</c:v>
                </c:pt>
                <c:pt idx="3">
                  <c:v>3729</c:v>
                </c:pt>
                <c:pt idx="4">
                  <c:v>3748</c:v>
                </c:pt>
                <c:pt idx="5">
                  <c:v>3773</c:v>
                </c:pt>
                <c:pt idx="6">
                  <c:v>3796</c:v>
                </c:pt>
                <c:pt idx="7">
                  <c:v>3821</c:v>
                </c:pt>
                <c:pt idx="8">
                  <c:v>3845</c:v>
                </c:pt>
                <c:pt idx="9">
                  <c:v>3871</c:v>
                </c:pt>
                <c:pt idx="10">
                  <c:v>3897</c:v>
                </c:pt>
                <c:pt idx="11">
                  <c:v>3923</c:v>
                </c:pt>
                <c:pt idx="12">
                  <c:v>3946</c:v>
                </c:pt>
                <c:pt idx="13">
                  <c:v>3969</c:v>
                </c:pt>
                <c:pt idx="14">
                  <c:v>3991</c:v>
                </c:pt>
                <c:pt idx="15">
                  <c:v>4014</c:v>
                </c:pt>
                <c:pt idx="16">
                  <c:v>4032</c:v>
                </c:pt>
                <c:pt idx="17">
                  <c:v>4051</c:v>
                </c:pt>
                <c:pt idx="18">
                  <c:v>4070</c:v>
                </c:pt>
                <c:pt idx="19">
                  <c:v>4088</c:v>
                </c:pt>
                <c:pt idx="20">
                  <c:v>4106</c:v>
                </c:pt>
                <c:pt idx="21">
                  <c:v>4124</c:v>
                </c:pt>
                <c:pt idx="22">
                  <c:v>4142</c:v>
                </c:pt>
                <c:pt idx="23">
                  <c:v>4160</c:v>
                </c:pt>
                <c:pt idx="24">
                  <c:v>4176</c:v>
                </c:pt>
                <c:pt idx="25">
                  <c:v>4191</c:v>
                </c:pt>
                <c:pt idx="26">
                  <c:v>4206</c:v>
                </c:pt>
                <c:pt idx="27">
                  <c:v>4221</c:v>
                </c:pt>
                <c:pt idx="28">
                  <c:v>4236</c:v>
                </c:pt>
                <c:pt idx="29">
                  <c:v>4249</c:v>
                </c:pt>
                <c:pt idx="30">
                  <c:v>4262</c:v>
                </c:pt>
                <c:pt idx="31">
                  <c:v>4274</c:v>
                </c:pt>
                <c:pt idx="32">
                  <c:v>4286</c:v>
                </c:pt>
                <c:pt idx="33">
                  <c:v>4299</c:v>
                </c:pt>
                <c:pt idx="34">
                  <c:v>4312</c:v>
                </c:pt>
                <c:pt idx="35">
                  <c:v>4324</c:v>
                </c:pt>
                <c:pt idx="36">
                  <c:v>4336</c:v>
                </c:pt>
                <c:pt idx="37">
                  <c:v>4344</c:v>
                </c:pt>
                <c:pt idx="38">
                  <c:v>4352</c:v>
                </c:pt>
                <c:pt idx="39">
                  <c:v>4360</c:v>
                </c:pt>
                <c:pt idx="40">
                  <c:v>4366</c:v>
                </c:pt>
                <c:pt idx="41">
                  <c:v>4373</c:v>
                </c:pt>
                <c:pt idx="42">
                  <c:v>4380</c:v>
                </c:pt>
                <c:pt idx="43">
                  <c:v>4387</c:v>
                </c:pt>
                <c:pt idx="44">
                  <c:v>4395</c:v>
                </c:pt>
                <c:pt idx="45">
                  <c:v>4403</c:v>
                </c:pt>
                <c:pt idx="46">
                  <c:v>4407</c:v>
                </c:pt>
                <c:pt idx="47">
                  <c:v>4414</c:v>
                </c:pt>
                <c:pt idx="48">
                  <c:v>4419</c:v>
                </c:pt>
                <c:pt idx="49">
                  <c:v>4423</c:v>
                </c:pt>
                <c:pt idx="50">
                  <c:v>4427</c:v>
                </c:pt>
                <c:pt idx="51">
                  <c:v>4431</c:v>
                </c:pt>
                <c:pt idx="52">
                  <c:v>4435</c:v>
                </c:pt>
                <c:pt idx="53">
                  <c:v>4439</c:v>
                </c:pt>
                <c:pt idx="54">
                  <c:v>4443</c:v>
                </c:pt>
                <c:pt idx="55">
                  <c:v>4446</c:v>
                </c:pt>
                <c:pt idx="56">
                  <c:v>4449</c:v>
                </c:pt>
                <c:pt idx="57">
                  <c:v>4453</c:v>
                </c:pt>
                <c:pt idx="58">
                  <c:v>4456</c:v>
                </c:pt>
                <c:pt idx="59">
                  <c:v>4459</c:v>
                </c:pt>
                <c:pt idx="60">
                  <c:v>4462</c:v>
                </c:pt>
                <c:pt idx="61">
                  <c:v>4466</c:v>
                </c:pt>
                <c:pt idx="62">
                  <c:v>4469</c:v>
                </c:pt>
                <c:pt idx="63">
                  <c:v>4472</c:v>
                </c:pt>
                <c:pt idx="64">
                  <c:v>4475</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6-816F-4EB1-BBCD-D5EE168E89CC}"/>
            </c:ext>
          </c:extLst>
        </c:ser>
        <c:ser>
          <c:idx val="7"/>
          <c:order val="7"/>
          <c:tx>
            <c:strRef>
              <c:f>'３（２）'!$X$5</c:f>
              <c:strCache>
                <c:ptCount val="1"/>
                <c:pt idx="0">
                  <c:v>団体8級</c:v>
                </c:pt>
              </c:strCache>
            </c:strRef>
          </c:tx>
          <c:spPr>
            <a:ln w="34925">
              <a:solidFill>
                <a:schemeClr val="tx1"/>
              </a:solidFill>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'３（２）'!$X$6:$X$130</c:f>
              <c:numCache>
                <c:formatCode>#,##0;"△ "#,##0</c:formatCode>
                <c:ptCount val="125"/>
                <c:pt idx="0">
                  <c:v>4103</c:v>
                </c:pt>
                <c:pt idx="1">
                  <c:v>4127</c:v>
                </c:pt>
                <c:pt idx="2">
                  <c:v>4152</c:v>
                </c:pt>
                <c:pt idx="3">
                  <c:v>4176</c:v>
                </c:pt>
                <c:pt idx="4">
                  <c:v>4195</c:v>
                </c:pt>
                <c:pt idx="5">
                  <c:v>4216</c:v>
                </c:pt>
                <c:pt idx="6">
                  <c:v>4237</c:v>
                </c:pt>
                <c:pt idx="7">
                  <c:v>4259</c:v>
                </c:pt>
                <c:pt idx="8">
                  <c:v>4278</c:v>
                </c:pt>
                <c:pt idx="9">
                  <c:v>4299</c:v>
                </c:pt>
                <c:pt idx="10">
                  <c:v>4320</c:v>
                </c:pt>
                <c:pt idx="11">
                  <c:v>4339</c:v>
                </c:pt>
                <c:pt idx="12">
                  <c:v>4356</c:v>
                </c:pt>
                <c:pt idx="13">
                  <c:v>4374</c:v>
                </c:pt>
                <c:pt idx="14">
                  <c:v>4393</c:v>
                </c:pt>
                <c:pt idx="15">
                  <c:v>4412</c:v>
                </c:pt>
                <c:pt idx="16">
                  <c:v>4430</c:v>
                </c:pt>
                <c:pt idx="17">
                  <c:v>4448</c:v>
                </c:pt>
                <c:pt idx="18">
                  <c:v>4466</c:v>
                </c:pt>
                <c:pt idx="19">
                  <c:v>4483</c:v>
                </c:pt>
                <c:pt idx="20">
                  <c:v>4501</c:v>
                </c:pt>
                <c:pt idx="21">
                  <c:v>4516</c:v>
                </c:pt>
                <c:pt idx="22">
                  <c:v>4530</c:v>
                </c:pt>
                <c:pt idx="23">
                  <c:v>4545</c:v>
                </c:pt>
                <c:pt idx="24">
                  <c:v>4559</c:v>
                </c:pt>
                <c:pt idx="25">
                  <c:v>4572</c:v>
                </c:pt>
                <c:pt idx="26">
                  <c:v>4585</c:v>
                </c:pt>
                <c:pt idx="27">
                  <c:v>4597</c:v>
                </c:pt>
                <c:pt idx="28">
                  <c:v>4607</c:v>
                </c:pt>
                <c:pt idx="29">
                  <c:v>4614</c:v>
                </c:pt>
                <c:pt idx="30">
                  <c:v>4622</c:v>
                </c:pt>
                <c:pt idx="31">
                  <c:v>4629</c:v>
                </c:pt>
                <c:pt idx="32">
                  <c:v>4636</c:v>
                </c:pt>
                <c:pt idx="33">
                  <c:v>4644</c:v>
                </c:pt>
                <c:pt idx="34">
                  <c:v>4651</c:v>
                </c:pt>
                <c:pt idx="35">
                  <c:v>4657</c:v>
                </c:pt>
                <c:pt idx="36">
                  <c:v>4662</c:v>
                </c:pt>
                <c:pt idx="37">
                  <c:v>4668</c:v>
                </c:pt>
                <c:pt idx="38">
                  <c:v>4674</c:v>
                </c:pt>
                <c:pt idx="39">
                  <c:v>4680</c:v>
                </c:pt>
                <c:pt idx="40">
                  <c:v>4685</c:v>
                </c:pt>
                <c:pt idx="41">
                  <c:v>4690</c:v>
                </c:pt>
                <c:pt idx="42">
                  <c:v>4694</c:v>
                </c:pt>
                <c:pt idx="43">
                  <c:v>4697</c:v>
                </c:pt>
                <c:pt idx="44">
                  <c:v>4700</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numCache>
            </c:numRef>
          </c:val>
          <c:smooth val="0"/>
          <c:extLst>
            <c:ext xmlns:c16="http://schemas.microsoft.com/office/drawing/2014/chart" uri="{C3380CC4-5D6E-409C-BE32-E72D297353CC}">
              <c16:uniqueId val="{00000007-816F-4EB1-BBCD-D5EE168E89CC}"/>
            </c:ext>
          </c:extLst>
        </c:ser>
        <c:ser>
          <c:idx val="8"/>
          <c:order val="8"/>
          <c:tx>
            <c:strRef>
              <c:f>'３（２）'!$Y$5</c:f>
              <c:strCache>
                <c:ptCount val="1"/>
                <c:pt idx="0">
                  <c:v>団体9級</c:v>
                </c:pt>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'３（２）'!$Y$6:$Y$130</c:f>
              <c:numCache>
                <c:formatCode>#,##0;"△ "#,##0</c:formatCode>
                <c:ptCount val="125"/>
              </c:numCache>
            </c:numRef>
          </c:val>
          <c:smooth val="0"/>
          <c:extLst>
            <c:ext xmlns:c16="http://schemas.microsoft.com/office/drawing/2014/chart" uri="{C3380CC4-5D6E-409C-BE32-E72D297353CC}">
              <c16:uniqueId val="{00000008-816F-4EB1-BBCD-D5EE168E89CC}"/>
            </c:ext>
          </c:extLst>
        </c:ser>
        <c:ser>
          <c:idx val="9"/>
          <c:order val="9"/>
          <c:tx>
            <c:strRef>
              <c:f>'３（２）'!$Z$5</c:f>
              <c:strCache>
                <c:ptCount val="1"/>
                <c:pt idx="0">
                  <c:v>団体10級</c:v>
                </c:pt>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'３（２）'!$Z$6:$Z$130</c:f>
              <c:numCache>
                <c:formatCode>#,##0;"△ "#,##0</c:formatCode>
                <c:ptCount val="125"/>
              </c:numCache>
            </c:numRef>
          </c:val>
          <c:smooth val="0"/>
          <c:extLst>
            <c:ext xmlns:c16="http://schemas.microsoft.com/office/drawing/2014/chart" uri="{C3380CC4-5D6E-409C-BE32-E72D297353CC}">
              <c16:uniqueId val="{00000009-816F-4EB1-BBCD-D5EE168E89CC}"/>
            </c:ext>
          </c:extLst>
        </c:ser>
        <c:ser>
          <c:idx val="10"/>
          <c:order val="10"/>
          <c:tx>
            <c:strRef>
              <c:f>'３（２）'!$AA$5</c:f>
              <c:strCache>
                <c:ptCount val="1"/>
              </c:strCache>
            </c:strRef>
          </c:tx>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'３（２）'!$AA$6:$AA$130</c:f>
              <c:numCache>
                <c:formatCode>0;"▲ "0</c:formatCode>
                <c:ptCount val="125"/>
              </c:numCache>
            </c:numRef>
          </c:val>
          <c:smooth val="0"/>
          <c:extLst>
            <c:ext xmlns:c16="http://schemas.microsoft.com/office/drawing/2014/chart" uri="{C3380CC4-5D6E-409C-BE32-E72D297353CC}">
              <c16:uniqueId val="{0000000A-816F-4EB1-BBCD-D5EE168E89CC}"/>
            </c:ext>
          </c:extLst>
        </c:ser>
        <c:ser>
          <c:idx val="11"/>
          <c:order val="11"/>
          <c:tx>
            <c:strRef>
              <c:f>'３（２）'!$AB$5</c:f>
              <c:strCache>
                <c:ptCount val="1"/>
                <c:pt idx="0">
                  <c:v>国1級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'３（２）'!$AB$6:$AB$130</c:f>
              <c:numCache>
                <c:formatCode>#,##0;"▲ "#,##0</c:formatCode>
                <c:ptCount val="125"/>
                <c:pt idx="0">
                  <c:v>1621</c:v>
                </c:pt>
                <c:pt idx="1">
                  <c:v>1632</c:v>
                </c:pt>
                <c:pt idx="2">
                  <c:v>1644</c:v>
                </c:pt>
                <c:pt idx="3">
                  <c:v>1655</c:v>
                </c:pt>
                <c:pt idx="4">
                  <c:v>1666</c:v>
                </c:pt>
                <c:pt idx="5">
                  <c:v>1677</c:v>
                </c:pt>
                <c:pt idx="6">
                  <c:v>1688</c:v>
                </c:pt>
                <c:pt idx="7">
                  <c:v>1699</c:v>
                </c:pt>
                <c:pt idx="8">
                  <c:v>1709</c:v>
                </c:pt>
                <c:pt idx="9">
                  <c:v>1723</c:v>
                </c:pt>
                <c:pt idx="10">
                  <c:v>1736</c:v>
                </c:pt>
                <c:pt idx="11">
                  <c:v>1749</c:v>
                </c:pt>
                <c:pt idx="12">
                  <c:v>1761</c:v>
                </c:pt>
                <c:pt idx="13">
                  <c:v>1776</c:v>
                </c:pt>
                <c:pt idx="14">
                  <c:v>1791</c:v>
                </c:pt>
                <c:pt idx="15">
                  <c:v>1807</c:v>
                </c:pt>
                <c:pt idx="16">
                  <c:v>1818</c:v>
                </c:pt>
                <c:pt idx="17">
                  <c:v>1832</c:v>
                </c:pt>
                <c:pt idx="18">
                  <c:v>1846</c:v>
                </c:pt>
                <c:pt idx="19">
                  <c:v>1860</c:v>
                </c:pt>
                <c:pt idx="20">
                  <c:v>1873</c:v>
                </c:pt>
                <c:pt idx="21">
                  <c:v>1896</c:v>
                </c:pt>
                <c:pt idx="22">
                  <c:v>1918</c:v>
                </c:pt>
                <c:pt idx="23">
                  <c:v>1940</c:v>
                </c:pt>
                <c:pt idx="24">
                  <c:v>1962</c:v>
                </c:pt>
                <c:pt idx="25">
                  <c:v>1979</c:v>
                </c:pt>
                <c:pt idx="26">
                  <c:v>1994</c:v>
                </c:pt>
                <c:pt idx="27">
                  <c:v>2009</c:v>
                </c:pt>
                <c:pt idx="28">
                  <c:v>2024</c:v>
                </c:pt>
                <c:pt idx="29">
                  <c:v>2038</c:v>
                </c:pt>
                <c:pt idx="30">
                  <c:v>2052</c:v>
                </c:pt>
                <c:pt idx="31">
                  <c:v>2066</c:v>
                </c:pt>
                <c:pt idx="32">
                  <c:v>2080</c:v>
                </c:pt>
                <c:pt idx="33">
                  <c:v>2093</c:v>
                </c:pt>
                <c:pt idx="34">
                  <c:v>2106</c:v>
                </c:pt>
                <c:pt idx="35">
                  <c:v>2119</c:v>
                </c:pt>
                <c:pt idx="36">
                  <c:v>2132</c:v>
                </c:pt>
                <c:pt idx="37">
                  <c:v>2144</c:v>
                </c:pt>
                <c:pt idx="38">
                  <c:v>2156</c:v>
                </c:pt>
                <c:pt idx="39">
                  <c:v>2167</c:v>
                </c:pt>
                <c:pt idx="40">
                  <c:v>2178</c:v>
                </c:pt>
                <c:pt idx="41">
                  <c:v>2189</c:v>
                </c:pt>
                <c:pt idx="42">
                  <c:v>2199</c:v>
                </c:pt>
                <c:pt idx="43">
                  <c:v>2209</c:v>
                </c:pt>
                <c:pt idx="44">
                  <c:v>2218</c:v>
                </c:pt>
                <c:pt idx="45">
                  <c:v>2227</c:v>
                </c:pt>
                <c:pt idx="46">
                  <c:v>2236</c:v>
                </c:pt>
                <c:pt idx="47">
                  <c:v>2245</c:v>
                </c:pt>
                <c:pt idx="48">
                  <c:v>2254</c:v>
                </c:pt>
                <c:pt idx="49">
                  <c:v>2263</c:v>
                </c:pt>
                <c:pt idx="50">
                  <c:v>2272</c:v>
                </c:pt>
                <c:pt idx="51">
                  <c:v>2281</c:v>
                </c:pt>
                <c:pt idx="52">
                  <c:v>2289</c:v>
                </c:pt>
                <c:pt idx="53">
                  <c:v>2298</c:v>
                </c:pt>
                <c:pt idx="54">
                  <c:v>2307</c:v>
                </c:pt>
                <c:pt idx="55">
                  <c:v>2315</c:v>
                </c:pt>
                <c:pt idx="56">
                  <c:v>2318</c:v>
                </c:pt>
                <c:pt idx="57">
                  <c:v>2326</c:v>
                </c:pt>
                <c:pt idx="58">
                  <c:v>2333</c:v>
                </c:pt>
                <c:pt idx="59">
                  <c:v>2339</c:v>
                </c:pt>
                <c:pt idx="60">
                  <c:v>2345</c:v>
                </c:pt>
                <c:pt idx="61">
                  <c:v>2352</c:v>
                </c:pt>
                <c:pt idx="62">
                  <c:v>2358</c:v>
                </c:pt>
                <c:pt idx="63">
                  <c:v>2363</c:v>
                </c:pt>
                <c:pt idx="64">
                  <c:v>2368</c:v>
                </c:pt>
                <c:pt idx="65">
                  <c:v>2373</c:v>
                </c:pt>
                <c:pt idx="66">
                  <c:v>2378</c:v>
                </c:pt>
                <c:pt idx="67">
                  <c:v>2384</c:v>
                </c:pt>
                <c:pt idx="68">
                  <c:v>2389</c:v>
                </c:pt>
                <c:pt idx="69">
                  <c:v>2394</c:v>
                </c:pt>
                <c:pt idx="70">
                  <c:v>2399</c:v>
                </c:pt>
                <c:pt idx="71">
                  <c:v>2404</c:v>
                </c:pt>
                <c:pt idx="72">
                  <c:v>2409</c:v>
                </c:pt>
                <c:pt idx="73">
                  <c:v>2414</c:v>
                </c:pt>
                <c:pt idx="74">
                  <c:v>2418</c:v>
                </c:pt>
                <c:pt idx="75">
                  <c:v>2423</c:v>
                </c:pt>
                <c:pt idx="76">
                  <c:v>2428</c:v>
                </c:pt>
                <c:pt idx="77">
                  <c:v>2433</c:v>
                </c:pt>
                <c:pt idx="78">
                  <c:v>2438</c:v>
                </c:pt>
                <c:pt idx="79">
                  <c:v>2443</c:v>
                </c:pt>
                <c:pt idx="80">
                  <c:v>2447</c:v>
                </c:pt>
                <c:pt idx="81">
                  <c:v>2452</c:v>
                </c:pt>
                <c:pt idx="82">
                  <c:v>2456</c:v>
                </c:pt>
                <c:pt idx="83">
                  <c:v>2460</c:v>
                </c:pt>
                <c:pt idx="84">
                  <c:v>2464</c:v>
                </c:pt>
                <c:pt idx="85">
                  <c:v>2468</c:v>
                </c:pt>
                <c:pt idx="86">
                  <c:v>2472</c:v>
                </c:pt>
                <c:pt idx="87">
                  <c:v>2476</c:v>
                </c:pt>
                <c:pt idx="88">
                  <c:v>2480</c:v>
                </c:pt>
                <c:pt idx="89">
                  <c:v>2485</c:v>
                </c:pt>
                <c:pt idx="90">
                  <c:v>2488</c:v>
                </c:pt>
                <c:pt idx="91">
                  <c:v>2491</c:v>
                </c:pt>
                <c:pt idx="92">
                  <c:v>2494</c:v>
                </c:pt>
              </c:numCache>
            </c:numRef>
          </c:val>
          <c:smooth val="0"/>
          <c:extLst>
            <c:ext xmlns:c16="http://schemas.microsoft.com/office/drawing/2014/chart" uri="{C3380CC4-5D6E-409C-BE32-E72D297353CC}">
              <c16:uniqueId val="{0000000B-816F-4EB1-BBCD-D5EE168E89CC}"/>
            </c:ext>
          </c:extLst>
        </c:ser>
        <c:ser>
          <c:idx val="12"/>
          <c:order val="12"/>
          <c:tx>
            <c:strRef>
              <c:f>'３（２）'!$AC$5</c:f>
              <c:strCache>
                <c:ptCount val="1"/>
                <c:pt idx="0">
                  <c:v>国2級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'３（２）'!$AC$6:$AC$130</c:f>
              <c:numCache>
                <c:formatCode>#,##0;"▲ "#,##0</c:formatCode>
                <c:ptCount val="125"/>
                <c:pt idx="0">
                  <c:v>2080</c:v>
                </c:pt>
                <c:pt idx="1">
                  <c:v>2097</c:v>
                </c:pt>
                <c:pt idx="2">
                  <c:v>2114</c:v>
                </c:pt>
                <c:pt idx="3">
                  <c:v>2129</c:v>
                </c:pt>
                <c:pt idx="4">
                  <c:v>2144</c:v>
                </c:pt>
                <c:pt idx="5">
                  <c:v>2162</c:v>
                </c:pt>
                <c:pt idx="6">
                  <c:v>2179</c:v>
                </c:pt>
                <c:pt idx="7">
                  <c:v>2196</c:v>
                </c:pt>
                <c:pt idx="8">
                  <c:v>2211</c:v>
                </c:pt>
                <c:pt idx="9">
                  <c:v>2226</c:v>
                </c:pt>
                <c:pt idx="10">
                  <c:v>2241</c:v>
                </c:pt>
                <c:pt idx="11">
                  <c:v>2256</c:v>
                </c:pt>
                <c:pt idx="12">
                  <c:v>2268</c:v>
                </c:pt>
                <c:pt idx="13">
                  <c:v>2282</c:v>
                </c:pt>
                <c:pt idx="14">
                  <c:v>2296</c:v>
                </c:pt>
                <c:pt idx="15">
                  <c:v>2310</c:v>
                </c:pt>
                <c:pt idx="16">
                  <c:v>2324</c:v>
                </c:pt>
                <c:pt idx="17">
                  <c:v>2340</c:v>
                </c:pt>
                <c:pt idx="18">
                  <c:v>2355</c:v>
                </c:pt>
                <c:pt idx="19">
                  <c:v>2369</c:v>
                </c:pt>
                <c:pt idx="20">
                  <c:v>2381</c:v>
                </c:pt>
                <c:pt idx="21">
                  <c:v>2397</c:v>
                </c:pt>
                <c:pt idx="22">
                  <c:v>2412</c:v>
                </c:pt>
                <c:pt idx="23">
                  <c:v>2426</c:v>
                </c:pt>
                <c:pt idx="24">
                  <c:v>2436</c:v>
                </c:pt>
                <c:pt idx="25">
                  <c:v>2451</c:v>
                </c:pt>
                <c:pt idx="26">
                  <c:v>2464</c:v>
                </c:pt>
                <c:pt idx="27">
                  <c:v>2476</c:v>
                </c:pt>
                <c:pt idx="28">
                  <c:v>2487</c:v>
                </c:pt>
                <c:pt idx="29">
                  <c:v>2497</c:v>
                </c:pt>
                <c:pt idx="30">
                  <c:v>2506</c:v>
                </c:pt>
                <c:pt idx="31">
                  <c:v>2515</c:v>
                </c:pt>
                <c:pt idx="32">
                  <c:v>2524</c:v>
                </c:pt>
                <c:pt idx="33">
                  <c:v>2533</c:v>
                </c:pt>
                <c:pt idx="34">
                  <c:v>2541</c:v>
                </c:pt>
                <c:pt idx="35">
                  <c:v>2549</c:v>
                </c:pt>
                <c:pt idx="36">
                  <c:v>2556</c:v>
                </c:pt>
                <c:pt idx="37">
                  <c:v>2567</c:v>
                </c:pt>
                <c:pt idx="38">
                  <c:v>2579</c:v>
                </c:pt>
                <c:pt idx="39">
                  <c:v>2590</c:v>
                </c:pt>
                <c:pt idx="40">
                  <c:v>2602</c:v>
                </c:pt>
                <c:pt idx="41">
                  <c:v>2614</c:v>
                </c:pt>
                <c:pt idx="42">
                  <c:v>2625</c:v>
                </c:pt>
                <c:pt idx="43">
                  <c:v>2636</c:v>
                </c:pt>
                <c:pt idx="44">
                  <c:v>2647</c:v>
                </c:pt>
                <c:pt idx="45">
                  <c:v>2658</c:v>
                </c:pt>
                <c:pt idx="46">
                  <c:v>2669</c:v>
                </c:pt>
                <c:pt idx="47">
                  <c:v>2679</c:v>
                </c:pt>
                <c:pt idx="48">
                  <c:v>2689</c:v>
                </c:pt>
                <c:pt idx="49">
                  <c:v>2699</c:v>
                </c:pt>
                <c:pt idx="50">
                  <c:v>2709</c:v>
                </c:pt>
                <c:pt idx="51">
                  <c:v>2718</c:v>
                </c:pt>
                <c:pt idx="52">
                  <c:v>2727</c:v>
                </c:pt>
                <c:pt idx="53">
                  <c:v>2736</c:v>
                </c:pt>
                <c:pt idx="54">
                  <c:v>2745</c:v>
                </c:pt>
                <c:pt idx="55">
                  <c:v>2754</c:v>
                </c:pt>
                <c:pt idx="56">
                  <c:v>2763</c:v>
                </c:pt>
                <c:pt idx="57">
                  <c:v>2772</c:v>
                </c:pt>
                <c:pt idx="58">
                  <c:v>2781</c:v>
                </c:pt>
                <c:pt idx="59">
                  <c:v>2790</c:v>
                </c:pt>
                <c:pt idx="60">
                  <c:v>2800</c:v>
                </c:pt>
                <c:pt idx="61">
                  <c:v>2810</c:v>
                </c:pt>
                <c:pt idx="62">
                  <c:v>2819</c:v>
                </c:pt>
                <c:pt idx="63">
                  <c:v>2828</c:v>
                </c:pt>
                <c:pt idx="64">
                  <c:v>2833</c:v>
                </c:pt>
                <c:pt idx="65">
                  <c:v>2840</c:v>
                </c:pt>
                <c:pt idx="66">
                  <c:v>2847</c:v>
                </c:pt>
                <c:pt idx="67">
                  <c:v>2856</c:v>
                </c:pt>
                <c:pt idx="68">
                  <c:v>2866</c:v>
                </c:pt>
                <c:pt idx="69">
                  <c:v>2874</c:v>
                </c:pt>
                <c:pt idx="70">
                  <c:v>2882</c:v>
                </c:pt>
                <c:pt idx="71">
                  <c:v>2890</c:v>
                </c:pt>
                <c:pt idx="72">
                  <c:v>2897</c:v>
                </c:pt>
                <c:pt idx="73">
                  <c:v>2902</c:v>
                </c:pt>
                <c:pt idx="74">
                  <c:v>2906</c:v>
                </c:pt>
                <c:pt idx="75">
                  <c:v>2910</c:v>
                </c:pt>
                <c:pt idx="76">
                  <c:v>2912</c:v>
                </c:pt>
                <c:pt idx="77">
                  <c:v>2915</c:v>
                </c:pt>
                <c:pt idx="78">
                  <c:v>2917</c:v>
                </c:pt>
                <c:pt idx="79">
                  <c:v>2920</c:v>
                </c:pt>
                <c:pt idx="80">
                  <c:v>2922</c:v>
                </c:pt>
                <c:pt idx="81">
                  <c:v>2924</c:v>
                </c:pt>
                <c:pt idx="82">
                  <c:v>2927</c:v>
                </c:pt>
                <c:pt idx="83">
                  <c:v>2929</c:v>
                </c:pt>
                <c:pt idx="84">
                  <c:v>2932</c:v>
                </c:pt>
                <c:pt idx="85">
                  <c:v>2935</c:v>
                </c:pt>
                <c:pt idx="86">
                  <c:v>2938</c:v>
                </c:pt>
                <c:pt idx="87">
                  <c:v>2941</c:v>
                </c:pt>
                <c:pt idx="88">
                  <c:v>2944</c:v>
                </c:pt>
                <c:pt idx="89">
                  <c:v>2948</c:v>
                </c:pt>
                <c:pt idx="90">
                  <c:v>2951</c:v>
                </c:pt>
                <c:pt idx="91">
                  <c:v>2955</c:v>
                </c:pt>
                <c:pt idx="92">
                  <c:v>2957</c:v>
                </c:pt>
                <c:pt idx="93">
                  <c:v>2959</c:v>
                </c:pt>
                <c:pt idx="94">
                  <c:v>2962</c:v>
                </c:pt>
                <c:pt idx="95">
                  <c:v>2966</c:v>
                </c:pt>
                <c:pt idx="96">
                  <c:v>2968</c:v>
                </c:pt>
                <c:pt idx="97">
                  <c:v>2971</c:v>
                </c:pt>
                <c:pt idx="98">
                  <c:v>2975</c:v>
                </c:pt>
                <c:pt idx="99">
                  <c:v>2979</c:v>
                </c:pt>
                <c:pt idx="100">
                  <c:v>2981</c:v>
                </c:pt>
                <c:pt idx="101">
                  <c:v>2984</c:v>
                </c:pt>
                <c:pt idx="102">
                  <c:v>2988</c:v>
                </c:pt>
                <c:pt idx="103">
                  <c:v>2991</c:v>
                </c:pt>
                <c:pt idx="104">
                  <c:v>2993</c:v>
                </c:pt>
                <c:pt idx="105">
                  <c:v>2996</c:v>
                </c:pt>
                <c:pt idx="106">
                  <c:v>3000</c:v>
                </c:pt>
                <c:pt idx="107">
                  <c:v>3003</c:v>
                </c:pt>
                <c:pt idx="108">
                  <c:v>3005</c:v>
                </c:pt>
                <c:pt idx="109">
                  <c:v>3009</c:v>
                </c:pt>
                <c:pt idx="110">
                  <c:v>3013</c:v>
                </c:pt>
                <c:pt idx="111">
                  <c:v>3016</c:v>
                </c:pt>
                <c:pt idx="112">
                  <c:v>3018</c:v>
                </c:pt>
                <c:pt idx="113">
                  <c:v>3020</c:v>
                </c:pt>
                <c:pt idx="114">
                  <c:v>3023</c:v>
                </c:pt>
                <c:pt idx="115">
                  <c:v>3027</c:v>
                </c:pt>
                <c:pt idx="116">
                  <c:v>3029</c:v>
                </c:pt>
                <c:pt idx="117">
                  <c:v>3031</c:v>
                </c:pt>
                <c:pt idx="118">
                  <c:v>3034</c:v>
                </c:pt>
                <c:pt idx="119">
                  <c:v>3037</c:v>
                </c:pt>
                <c:pt idx="120">
                  <c:v>3041</c:v>
                </c:pt>
                <c:pt idx="121">
                  <c:v>3043</c:v>
                </c:pt>
                <c:pt idx="122">
                  <c:v>3046</c:v>
                </c:pt>
                <c:pt idx="123">
                  <c:v>3049</c:v>
                </c:pt>
                <c:pt idx="124">
                  <c:v>3052</c:v>
                </c:pt>
              </c:numCache>
            </c:numRef>
          </c:val>
          <c:smooth val="0"/>
          <c:extLst>
            <c:ext xmlns:c16="http://schemas.microsoft.com/office/drawing/2014/chart" uri="{C3380CC4-5D6E-409C-BE32-E72D297353CC}">
              <c16:uniqueId val="{0000000C-816F-4EB1-BBCD-D5EE168E89CC}"/>
            </c:ext>
          </c:extLst>
        </c:ser>
        <c:ser>
          <c:idx val="13"/>
          <c:order val="13"/>
          <c:tx>
            <c:strRef>
              <c:f>'３（２）'!$AD$5</c:f>
              <c:strCache>
                <c:ptCount val="1"/>
                <c:pt idx="0">
                  <c:v>国3級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'３（２）'!$AD$6:$AD$130</c:f>
              <c:numCache>
                <c:formatCode>#,##0;"▲ "#,##0</c:formatCode>
                <c:ptCount val="125"/>
                <c:pt idx="0">
                  <c:v>2409</c:v>
                </c:pt>
                <c:pt idx="1">
                  <c:v>2424</c:v>
                </c:pt>
                <c:pt idx="2">
                  <c:v>2438</c:v>
                </c:pt>
                <c:pt idx="3">
                  <c:v>2452</c:v>
                </c:pt>
                <c:pt idx="4">
                  <c:v>2464</c:v>
                </c:pt>
                <c:pt idx="5">
                  <c:v>2480</c:v>
                </c:pt>
                <c:pt idx="6">
                  <c:v>2495</c:v>
                </c:pt>
                <c:pt idx="7">
                  <c:v>2509</c:v>
                </c:pt>
                <c:pt idx="8">
                  <c:v>2520</c:v>
                </c:pt>
                <c:pt idx="9">
                  <c:v>2534</c:v>
                </c:pt>
                <c:pt idx="10">
                  <c:v>2549</c:v>
                </c:pt>
                <c:pt idx="11">
                  <c:v>2562</c:v>
                </c:pt>
                <c:pt idx="12">
                  <c:v>2575</c:v>
                </c:pt>
                <c:pt idx="13">
                  <c:v>2587</c:v>
                </c:pt>
                <c:pt idx="14">
                  <c:v>2599</c:v>
                </c:pt>
                <c:pt idx="15">
                  <c:v>2611</c:v>
                </c:pt>
                <c:pt idx="16">
                  <c:v>2623</c:v>
                </c:pt>
                <c:pt idx="17">
                  <c:v>2636</c:v>
                </c:pt>
                <c:pt idx="18">
                  <c:v>2649</c:v>
                </c:pt>
                <c:pt idx="19">
                  <c:v>2662</c:v>
                </c:pt>
                <c:pt idx="20">
                  <c:v>2676</c:v>
                </c:pt>
                <c:pt idx="21">
                  <c:v>2691</c:v>
                </c:pt>
                <c:pt idx="22">
                  <c:v>2707</c:v>
                </c:pt>
                <c:pt idx="23">
                  <c:v>2722</c:v>
                </c:pt>
                <c:pt idx="24">
                  <c:v>2738</c:v>
                </c:pt>
                <c:pt idx="25">
                  <c:v>2755</c:v>
                </c:pt>
                <c:pt idx="26">
                  <c:v>2771</c:v>
                </c:pt>
                <c:pt idx="27">
                  <c:v>2787</c:v>
                </c:pt>
                <c:pt idx="28">
                  <c:v>2803</c:v>
                </c:pt>
                <c:pt idx="29">
                  <c:v>2818</c:v>
                </c:pt>
                <c:pt idx="30">
                  <c:v>2833</c:v>
                </c:pt>
                <c:pt idx="31">
                  <c:v>2848</c:v>
                </c:pt>
                <c:pt idx="32">
                  <c:v>2859</c:v>
                </c:pt>
                <c:pt idx="33">
                  <c:v>2875</c:v>
                </c:pt>
                <c:pt idx="34">
                  <c:v>2890</c:v>
                </c:pt>
                <c:pt idx="35">
                  <c:v>2905</c:v>
                </c:pt>
                <c:pt idx="36">
                  <c:v>2919</c:v>
                </c:pt>
                <c:pt idx="37">
                  <c:v>2935</c:v>
                </c:pt>
                <c:pt idx="38">
                  <c:v>2951</c:v>
                </c:pt>
                <c:pt idx="39">
                  <c:v>2967</c:v>
                </c:pt>
                <c:pt idx="40">
                  <c:v>2982</c:v>
                </c:pt>
                <c:pt idx="41">
                  <c:v>2998</c:v>
                </c:pt>
                <c:pt idx="42">
                  <c:v>3013</c:v>
                </c:pt>
                <c:pt idx="43">
                  <c:v>3028</c:v>
                </c:pt>
                <c:pt idx="44">
                  <c:v>3044</c:v>
                </c:pt>
                <c:pt idx="45">
                  <c:v>3060</c:v>
                </c:pt>
                <c:pt idx="46">
                  <c:v>3076</c:v>
                </c:pt>
                <c:pt idx="47">
                  <c:v>3091</c:v>
                </c:pt>
                <c:pt idx="48">
                  <c:v>3100</c:v>
                </c:pt>
                <c:pt idx="49">
                  <c:v>3115</c:v>
                </c:pt>
                <c:pt idx="50">
                  <c:v>3130</c:v>
                </c:pt>
                <c:pt idx="51">
                  <c:v>3146</c:v>
                </c:pt>
                <c:pt idx="52">
                  <c:v>3162</c:v>
                </c:pt>
                <c:pt idx="53">
                  <c:v>3178</c:v>
                </c:pt>
                <c:pt idx="54">
                  <c:v>3193</c:v>
                </c:pt>
                <c:pt idx="55">
                  <c:v>3208</c:v>
                </c:pt>
                <c:pt idx="56">
                  <c:v>3222</c:v>
                </c:pt>
                <c:pt idx="57">
                  <c:v>3234</c:v>
                </c:pt>
                <c:pt idx="58">
                  <c:v>3245</c:v>
                </c:pt>
                <c:pt idx="59">
                  <c:v>3256</c:v>
                </c:pt>
                <c:pt idx="60">
                  <c:v>3263</c:v>
                </c:pt>
                <c:pt idx="61">
                  <c:v>3272</c:v>
                </c:pt>
                <c:pt idx="62">
                  <c:v>3280</c:v>
                </c:pt>
                <c:pt idx="63">
                  <c:v>3288</c:v>
                </c:pt>
                <c:pt idx="64">
                  <c:v>3296</c:v>
                </c:pt>
                <c:pt idx="65">
                  <c:v>3300</c:v>
                </c:pt>
                <c:pt idx="66">
                  <c:v>3306</c:v>
                </c:pt>
                <c:pt idx="67">
                  <c:v>3313</c:v>
                </c:pt>
                <c:pt idx="68">
                  <c:v>3321</c:v>
                </c:pt>
                <c:pt idx="69">
                  <c:v>3328</c:v>
                </c:pt>
                <c:pt idx="70">
                  <c:v>3335</c:v>
                </c:pt>
                <c:pt idx="71">
                  <c:v>3341</c:v>
                </c:pt>
                <c:pt idx="72">
                  <c:v>3346</c:v>
                </c:pt>
                <c:pt idx="73">
                  <c:v>3352</c:v>
                </c:pt>
                <c:pt idx="74">
                  <c:v>3357</c:v>
                </c:pt>
                <c:pt idx="75">
                  <c:v>3363</c:v>
                </c:pt>
                <c:pt idx="76">
                  <c:v>3366</c:v>
                </c:pt>
                <c:pt idx="77">
                  <c:v>3371</c:v>
                </c:pt>
                <c:pt idx="78">
                  <c:v>3375</c:v>
                </c:pt>
                <c:pt idx="79">
                  <c:v>3379</c:v>
                </c:pt>
                <c:pt idx="80">
                  <c:v>3383</c:v>
                </c:pt>
                <c:pt idx="81">
                  <c:v>3388</c:v>
                </c:pt>
                <c:pt idx="82">
                  <c:v>3393</c:v>
                </c:pt>
                <c:pt idx="83">
                  <c:v>3398</c:v>
                </c:pt>
                <c:pt idx="84">
                  <c:v>3401</c:v>
                </c:pt>
                <c:pt idx="85">
                  <c:v>3405</c:v>
                </c:pt>
                <c:pt idx="86">
                  <c:v>3410</c:v>
                </c:pt>
                <c:pt idx="87">
                  <c:v>3414</c:v>
                </c:pt>
                <c:pt idx="88">
                  <c:v>3417</c:v>
                </c:pt>
                <c:pt idx="89">
                  <c:v>3421</c:v>
                </c:pt>
                <c:pt idx="90">
                  <c:v>3426</c:v>
                </c:pt>
                <c:pt idx="91">
                  <c:v>3430</c:v>
                </c:pt>
                <c:pt idx="92">
                  <c:v>3432</c:v>
                </c:pt>
                <c:pt idx="93">
                  <c:v>3436</c:v>
                </c:pt>
                <c:pt idx="94">
                  <c:v>3441</c:v>
                </c:pt>
                <c:pt idx="95">
                  <c:v>3445</c:v>
                </c:pt>
                <c:pt idx="96">
                  <c:v>3447</c:v>
                </c:pt>
                <c:pt idx="97">
                  <c:v>3451</c:v>
                </c:pt>
                <c:pt idx="98">
                  <c:v>3455</c:v>
                </c:pt>
                <c:pt idx="99">
                  <c:v>3458</c:v>
                </c:pt>
                <c:pt idx="100">
                  <c:v>3461</c:v>
                </c:pt>
                <c:pt idx="101">
                  <c:v>3465</c:v>
                </c:pt>
                <c:pt idx="102">
                  <c:v>3469</c:v>
                </c:pt>
                <c:pt idx="103">
                  <c:v>3473</c:v>
                </c:pt>
                <c:pt idx="104">
                  <c:v>3478</c:v>
                </c:pt>
                <c:pt idx="105">
                  <c:v>3482</c:v>
                </c:pt>
                <c:pt idx="106">
                  <c:v>3486</c:v>
                </c:pt>
                <c:pt idx="107">
                  <c:v>3490</c:v>
                </c:pt>
                <c:pt idx="108">
                  <c:v>3495</c:v>
                </c:pt>
                <c:pt idx="109">
                  <c:v>3499</c:v>
                </c:pt>
                <c:pt idx="110">
                  <c:v>3502</c:v>
                </c:pt>
                <c:pt idx="111">
                  <c:v>3505</c:v>
                </c:pt>
                <c:pt idx="112">
                  <c:v>3510</c:v>
                </c:pt>
              </c:numCache>
            </c:numRef>
          </c:val>
          <c:smooth val="0"/>
          <c:extLst>
            <c:ext xmlns:c16="http://schemas.microsoft.com/office/drawing/2014/chart" uri="{C3380CC4-5D6E-409C-BE32-E72D297353CC}">
              <c16:uniqueId val="{0000000D-816F-4EB1-BBCD-D5EE168E89CC}"/>
            </c:ext>
          </c:extLst>
        </c:ser>
        <c:ser>
          <c:idx val="14"/>
          <c:order val="14"/>
          <c:tx>
            <c:strRef>
              <c:f>'３（２）'!$AE$5</c:f>
              <c:strCache>
                <c:ptCount val="1"/>
                <c:pt idx="0">
                  <c:v>国4級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'３（２）'!$AE$6:$AE$130</c:f>
              <c:numCache>
                <c:formatCode>#,##0;"▲ "#,##0</c:formatCode>
                <c:ptCount val="125"/>
                <c:pt idx="0">
                  <c:v>2716</c:v>
                </c:pt>
                <c:pt idx="1">
                  <c:v>2732</c:v>
                </c:pt>
                <c:pt idx="2">
                  <c:v>2747</c:v>
                </c:pt>
                <c:pt idx="3">
                  <c:v>2763</c:v>
                </c:pt>
                <c:pt idx="4">
                  <c:v>2778</c:v>
                </c:pt>
                <c:pt idx="5">
                  <c:v>2795</c:v>
                </c:pt>
                <c:pt idx="6">
                  <c:v>2813</c:v>
                </c:pt>
                <c:pt idx="7">
                  <c:v>2831</c:v>
                </c:pt>
                <c:pt idx="8">
                  <c:v>2848</c:v>
                </c:pt>
                <c:pt idx="9">
                  <c:v>2867</c:v>
                </c:pt>
                <c:pt idx="10">
                  <c:v>2885</c:v>
                </c:pt>
                <c:pt idx="11">
                  <c:v>2903</c:v>
                </c:pt>
                <c:pt idx="12">
                  <c:v>2921</c:v>
                </c:pt>
                <c:pt idx="13">
                  <c:v>2937</c:v>
                </c:pt>
                <c:pt idx="14">
                  <c:v>2951</c:v>
                </c:pt>
                <c:pt idx="15">
                  <c:v>2965</c:v>
                </c:pt>
                <c:pt idx="16">
                  <c:v>2980</c:v>
                </c:pt>
                <c:pt idx="17">
                  <c:v>3000</c:v>
                </c:pt>
                <c:pt idx="18">
                  <c:v>3020</c:v>
                </c:pt>
                <c:pt idx="19">
                  <c:v>3038</c:v>
                </c:pt>
                <c:pt idx="20">
                  <c:v>3055</c:v>
                </c:pt>
                <c:pt idx="21">
                  <c:v>3074</c:v>
                </c:pt>
                <c:pt idx="22">
                  <c:v>3093</c:v>
                </c:pt>
                <c:pt idx="23">
                  <c:v>3111</c:v>
                </c:pt>
                <c:pt idx="24">
                  <c:v>3128</c:v>
                </c:pt>
                <c:pt idx="25">
                  <c:v>3148</c:v>
                </c:pt>
                <c:pt idx="26">
                  <c:v>3168</c:v>
                </c:pt>
                <c:pt idx="27">
                  <c:v>3187</c:v>
                </c:pt>
                <c:pt idx="28">
                  <c:v>3204</c:v>
                </c:pt>
                <c:pt idx="29">
                  <c:v>3224</c:v>
                </c:pt>
                <c:pt idx="30">
                  <c:v>3244</c:v>
                </c:pt>
                <c:pt idx="31">
                  <c:v>3264</c:v>
                </c:pt>
                <c:pt idx="32">
                  <c:v>3276</c:v>
                </c:pt>
                <c:pt idx="33">
                  <c:v>3296</c:v>
                </c:pt>
                <c:pt idx="34">
                  <c:v>3315</c:v>
                </c:pt>
                <c:pt idx="35">
                  <c:v>3335</c:v>
                </c:pt>
                <c:pt idx="36">
                  <c:v>3354</c:v>
                </c:pt>
                <c:pt idx="37">
                  <c:v>3373</c:v>
                </c:pt>
                <c:pt idx="38">
                  <c:v>3392</c:v>
                </c:pt>
                <c:pt idx="39">
                  <c:v>3411</c:v>
                </c:pt>
                <c:pt idx="40">
                  <c:v>3429</c:v>
                </c:pt>
                <c:pt idx="41">
                  <c:v>3448</c:v>
                </c:pt>
                <c:pt idx="42">
                  <c:v>3466</c:v>
                </c:pt>
                <c:pt idx="43">
                  <c:v>3484</c:v>
                </c:pt>
                <c:pt idx="44">
                  <c:v>3499</c:v>
                </c:pt>
                <c:pt idx="45">
                  <c:v>3513</c:v>
                </c:pt>
                <c:pt idx="46">
                  <c:v>3527</c:v>
                </c:pt>
                <c:pt idx="47">
                  <c:v>3542</c:v>
                </c:pt>
                <c:pt idx="48">
                  <c:v>3557</c:v>
                </c:pt>
                <c:pt idx="49">
                  <c:v>3565</c:v>
                </c:pt>
                <c:pt idx="50">
                  <c:v>3575</c:v>
                </c:pt>
                <c:pt idx="51">
                  <c:v>3585</c:v>
                </c:pt>
                <c:pt idx="52">
                  <c:v>3594</c:v>
                </c:pt>
                <c:pt idx="53">
                  <c:v>3605</c:v>
                </c:pt>
                <c:pt idx="54">
                  <c:v>3614</c:v>
                </c:pt>
                <c:pt idx="55">
                  <c:v>3624</c:v>
                </c:pt>
                <c:pt idx="56">
                  <c:v>3633</c:v>
                </c:pt>
                <c:pt idx="57">
                  <c:v>3640</c:v>
                </c:pt>
                <c:pt idx="58">
                  <c:v>3647</c:v>
                </c:pt>
                <c:pt idx="59">
                  <c:v>3653</c:v>
                </c:pt>
                <c:pt idx="60">
                  <c:v>3657</c:v>
                </c:pt>
                <c:pt idx="61">
                  <c:v>3663</c:v>
                </c:pt>
                <c:pt idx="62">
                  <c:v>3670</c:v>
                </c:pt>
                <c:pt idx="63">
                  <c:v>3677</c:v>
                </c:pt>
                <c:pt idx="64">
                  <c:v>3680</c:v>
                </c:pt>
                <c:pt idx="65">
                  <c:v>3687</c:v>
                </c:pt>
                <c:pt idx="66">
                  <c:v>3694</c:v>
                </c:pt>
                <c:pt idx="67">
                  <c:v>3700</c:v>
                </c:pt>
                <c:pt idx="68">
                  <c:v>3703</c:v>
                </c:pt>
                <c:pt idx="69">
                  <c:v>3709</c:v>
                </c:pt>
                <c:pt idx="70">
                  <c:v>3716</c:v>
                </c:pt>
                <c:pt idx="71">
                  <c:v>3722</c:v>
                </c:pt>
                <c:pt idx="72">
                  <c:v>3725</c:v>
                </c:pt>
                <c:pt idx="73">
                  <c:v>3731</c:v>
                </c:pt>
                <c:pt idx="74">
                  <c:v>3738</c:v>
                </c:pt>
                <c:pt idx="75">
                  <c:v>3744</c:v>
                </c:pt>
                <c:pt idx="76">
                  <c:v>3748</c:v>
                </c:pt>
                <c:pt idx="77">
                  <c:v>3753</c:v>
                </c:pt>
                <c:pt idx="78">
                  <c:v>3759</c:v>
                </c:pt>
                <c:pt idx="79">
                  <c:v>3764</c:v>
                </c:pt>
                <c:pt idx="80">
                  <c:v>3769</c:v>
                </c:pt>
                <c:pt idx="81">
                  <c:v>3775</c:v>
                </c:pt>
                <c:pt idx="82">
                  <c:v>3780</c:v>
                </c:pt>
                <c:pt idx="83">
                  <c:v>3783</c:v>
                </c:pt>
                <c:pt idx="84">
                  <c:v>3787</c:v>
                </c:pt>
                <c:pt idx="85">
                  <c:v>3792</c:v>
                </c:pt>
                <c:pt idx="86">
                  <c:v>3796</c:v>
                </c:pt>
                <c:pt idx="87">
                  <c:v>3800</c:v>
                </c:pt>
                <c:pt idx="88">
                  <c:v>3804</c:v>
                </c:pt>
                <c:pt idx="89">
                  <c:v>3809</c:v>
                </c:pt>
                <c:pt idx="90">
                  <c:v>3813</c:v>
                </c:pt>
                <c:pt idx="91">
                  <c:v>3817</c:v>
                </c:pt>
                <c:pt idx="92">
                  <c:v>3820</c:v>
                </c:pt>
              </c:numCache>
            </c:numRef>
          </c:val>
          <c:smooth val="0"/>
          <c:extLst>
            <c:ext xmlns:c16="http://schemas.microsoft.com/office/drawing/2014/chart" uri="{C3380CC4-5D6E-409C-BE32-E72D297353CC}">
              <c16:uniqueId val="{0000000E-816F-4EB1-BBCD-D5EE168E89CC}"/>
            </c:ext>
          </c:extLst>
        </c:ser>
        <c:ser>
          <c:idx val="15"/>
          <c:order val="15"/>
          <c:tx>
            <c:strRef>
              <c:f>'３（２）'!$AF$5</c:f>
              <c:strCache>
                <c:ptCount val="1"/>
                <c:pt idx="0">
                  <c:v>国5級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'３（２）'!$AF$6:$AF$130</c:f>
              <c:numCache>
                <c:formatCode>#,##0;"▲ "#,##0</c:formatCode>
                <c:ptCount val="125"/>
                <c:pt idx="0">
                  <c:v>2954</c:v>
                </c:pt>
                <c:pt idx="1">
                  <c:v>2975</c:v>
                </c:pt>
                <c:pt idx="2">
                  <c:v>2995</c:v>
                </c:pt>
                <c:pt idx="3">
                  <c:v>3014</c:v>
                </c:pt>
                <c:pt idx="4">
                  <c:v>3032</c:v>
                </c:pt>
                <c:pt idx="5">
                  <c:v>3050</c:v>
                </c:pt>
                <c:pt idx="6">
                  <c:v>3066</c:v>
                </c:pt>
                <c:pt idx="7">
                  <c:v>3082</c:v>
                </c:pt>
                <c:pt idx="8">
                  <c:v>3098</c:v>
                </c:pt>
                <c:pt idx="9">
                  <c:v>3120</c:v>
                </c:pt>
                <c:pt idx="10">
                  <c:v>3142</c:v>
                </c:pt>
                <c:pt idx="11">
                  <c:v>3162</c:v>
                </c:pt>
                <c:pt idx="12">
                  <c:v>3182</c:v>
                </c:pt>
                <c:pt idx="13">
                  <c:v>3202</c:v>
                </c:pt>
                <c:pt idx="14">
                  <c:v>3221</c:v>
                </c:pt>
                <c:pt idx="15">
                  <c:v>3240</c:v>
                </c:pt>
                <c:pt idx="16">
                  <c:v>3259</c:v>
                </c:pt>
                <c:pt idx="17">
                  <c:v>3279</c:v>
                </c:pt>
                <c:pt idx="18">
                  <c:v>3298</c:v>
                </c:pt>
                <c:pt idx="19">
                  <c:v>3317</c:v>
                </c:pt>
                <c:pt idx="20">
                  <c:v>3334</c:v>
                </c:pt>
                <c:pt idx="21">
                  <c:v>3354</c:v>
                </c:pt>
                <c:pt idx="22">
                  <c:v>3374</c:v>
                </c:pt>
                <c:pt idx="23">
                  <c:v>3393</c:v>
                </c:pt>
                <c:pt idx="24">
                  <c:v>3407</c:v>
                </c:pt>
                <c:pt idx="25">
                  <c:v>3426</c:v>
                </c:pt>
                <c:pt idx="26">
                  <c:v>3445</c:v>
                </c:pt>
                <c:pt idx="27">
                  <c:v>3464</c:v>
                </c:pt>
                <c:pt idx="28">
                  <c:v>3480</c:v>
                </c:pt>
                <c:pt idx="29">
                  <c:v>3499</c:v>
                </c:pt>
                <c:pt idx="30">
                  <c:v>3517</c:v>
                </c:pt>
                <c:pt idx="31">
                  <c:v>3535</c:v>
                </c:pt>
                <c:pt idx="32">
                  <c:v>3553</c:v>
                </c:pt>
                <c:pt idx="33">
                  <c:v>3571</c:v>
                </c:pt>
                <c:pt idx="34">
                  <c:v>3588</c:v>
                </c:pt>
                <c:pt idx="35">
                  <c:v>3605</c:v>
                </c:pt>
                <c:pt idx="36">
                  <c:v>3619</c:v>
                </c:pt>
                <c:pt idx="37">
                  <c:v>3632</c:v>
                </c:pt>
                <c:pt idx="38">
                  <c:v>3645</c:v>
                </c:pt>
                <c:pt idx="39">
                  <c:v>3659</c:v>
                </c:pt>
                <c:pt idx="40">
                  <c:v>3670</c:v>
                </c:pt>
                <c:pt idx="41">
                  <c:v>3679</c:v>
                </c:pt>
                <c:pt idx="42">
                  <c:v>3689</c:v>
                </c:pt>
                <c:pt idx="43">
                  <c:v>3700</c:v>
                </c:pt>
                <c:pt idx="44">
                  <c:v>3708</c:v>
                </c:pt>
                <c:pt idx="45">
                  <c:v>3717</c:v>
                </c:pt>
                <c:pt idx="46">
                  <c:v>3726</c:v>
                </c:pt>
                <c:pt idx="47">
                  <c:v>3734</c:v>
                </c:pt>
                <c:pt idx="48">
                  <c:v>3742</c:v>
                </c:pt>
                <c:pt idx="49">
                  <c:v>3750</c:v>
                </c:pt>
                <c:pt idx="50">
                  <c:v>3758</c:v>
                </c:pt>
                <c:pt idx="51">
                  <c:v>3765</c:v>
                </c:pt>
                <c:pt idx="52">
                  <c:v>3772</c:v>
                </c:pt>
                <c:pt idx="53">
                  <c:v>3779</c:v>
                </c:pt>
                <c:pt idx="54">
                  <c:v>3786</c:v>
                </c:pt>
                <c:pt idx="55">
                  <c:v>3793</c:v>
                </c:pt>
                <c:pt idx="56">
                  <c:v>3798</c:v>
                </c:pt>
                <c:pt idx="57">
                  <c:v>3804</c:v>
                </c:pt>
                <c:pt idx="58">
                  <c:v>3810</c:v>
                </c:pt>
                <c:pt idx="59">
                  <c:v>3817</c:v>
                </c:pt>
                <c:pt idx="60">
                  <c:v>3821</c:v>
                </c:pt>
                <c:pt idx="61">
                  <c:v>3828</c:v>
                </c:pt>
                <c:pt idx="62">
                  <c:v>3834</c:v>
                </c:pt>
                <c:pt idx="63">
                  <c:v>3840</c:v>
                </c:pt>
                <c:pt idx="64">
                  <c:v>3844</c:v>
                </c:pt>
                <c:pt idx="65">
                  <c:v>3850</c:v>
                </c:pt>
                <c:pt idx="66">
                  <c:v>3856</c:v>
                </c:pt>
                <c:pt idx="67">
                  <c:v>3862</c:v>
                </c:pt>
                <c:pt idx="68">
                  <c:v>3866</c:v>
                </c:pt>
                <c:pt idx="69">
                  <c:v>3871</c:v>
                </c:pt>
                <c:pt idx="70">
                  <c:v>3876</c:v>
                </c:pt>
                <c:pt idx="71">
                  <c:v>3882</c:v>
                </c:pt>
                <c:pt idx="72">
                  <c:v>3885</c:v>
                </c:pt>
                <c:pt idx="73">
                  <c:v>3889</c:v>
                </c:pt>
                <c:pt idx="74">
                  <c:v>3893</c:v>
                </c:pt>
                <c:pt idx="75">
                  <c:v>3897</c:v>
                </c:pt>
                <c:pt idx="76">
                  <c:v>3900</c:v>
                </c:pt>
                <c:pt idx="77">
                  <c:v>3903</c:v>
                </c:pt>
                <c:pt idx="78">
                  <c:v>3906</c:v>
                </c:pt>
                <c:pt idx="79">
                  <c:v>3908</c:v>
                </c:pt>
                <c:pt idx="80">
                  <c:v>3910</c:v>
                </c:pt>
                <c:pt idx="81">
                  <c:v>3913</c:v>
                </c:pt>
                <c:pt idx="82">
                  <c:v>3916</c:v>
                </c:pt>
                <c:pt idx="83">
                  <c:v>3918</c:v>
                </c:pt>
                <c:pt idx="84">
                  <c:v>3920</c:v>
                </c:pt>
                <c:pt idx="85">
                  <c:v>3923</c:v>
                </c:pt>
                <c:pt idx="86">
                  <c:v>3926</c:v>
                </c:pt>
                <c:pt idx="87">
                  <c:v>3928</c:v>
                </c:pt>
                <c:pt idx="88">
                  <c:v>3930</c:v>
                </c:pt>
                <c:pt idx="89">
                  <c:v>3933</c:v>
                </c:pt>
                <c:pt idx="90">
                  <c:v>3936</c:v>
                </c:pt>
                <c:pt idx="91">
                  <c:v>3938</c:v>
                </c:pt>
                <c:pt idx="92">
                  <c:v>3940</c:v>
                </c:pt>
              </c:numCache>
            </c:numRef>
          </c:val>
          <c:smooth val="0"/>
          <c:extLst>
            <c:ext xmlns:c16="http://schemas.microsoft.com/office/drawing/2014/chart" uri="{C3380CC4-5D6E-409C-BE32-E72D297353CC}">
              <c16:uniqueId val="{0000000F-816F-4EB1-BBCD-D5EE168E89CC}"/>
            </c:ext>
          </c:extLst>
        </c:ser>
        <c:ser>
          <c:idx val="16"/>
          <c:order val="16"/>
          <c:tx>
            <c:strRef>
              <c:f>'３（２）'!$AG$5</c:f>
              <c:strCache>
                <c:ptCount val="1"/>
                <c:pt idx="0">
                  <c:v>国6級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'３（２）'!$AG$6:$AG$130</c:f>
              <c:numCache>
                <c:formatCode>#,##0;"▲ "#,##0</c:formatCode>
                <c:ptCount val="125"/>
                <c:pt idx="0">
                  <c:v>3231</c:v>
                </c:pt>
                <c:pt idx="1">
                  <c:v>3253</c:v>
                </c:pt>
                <c:pt idx="2">
                  <c:v>3275</c:v>
                </c:pt>
                <c:pt idx="3">
                  <c:v>3295</c:v>
                </c:pt>
                <c:pt idx="4">
                  <c:v>3315</c:v>
                </c:pt>
                <c:pt idx="5">
                  <c:v>3335</c:v>
                </c:pt>
                <c:pt idx="6">
                  <c:v>3354</c:v>
                </c:pt>
                <c:pt idx="7">
                  <c:v>3373</c:v>
                </c:pt>
                <c:pt idx="8">
                  <c:v>3392</c:v>
                </c:pt>
                <c:pt idx="9">
                  <c:v>3412</c:v>
                </c:pt>
                <c:pt idx="10">
                  <c:v>3432</c:v>
                </c:pt>
                <c:pt idx="11">
                  <c:v>3452</c:v>
                </c:pt>
                <c:pt idx="12">
                  <c:v>3470</c:v>
                </c:pt>
                <c:pt idx="13">
                  <c:v>3490</c:v>
                </c:pt>
                <c:pt idx="14">
                  <c:v>3509</c:v>
                </c:pt>
                <c:pt idx="15">
                  <c:v>3528</c:v>
                </c:pt>
                <c:pt idx="16">
                  <c:v>3545</c:v>
                </c:pt>
                <c:pt idx="17">
                  <c:v>3565</c:v>
                </c:pt>
                <c:pt idx="18">
                  <c:v>3583</c:v>
                </c:pt>
                <c:pt idx="19">
                  <c:v>3602</c:v>
                </c:pt>
                <c:pt idx="20">
                  <c:v>3621</c:v>
                </c:pt>
                <c:pt idx="21">
                  <c:v>3640</c:v>
                </c:pt>
                <c:pt idx="22">
                  <c:v>3659</c:v>
                </c:pt>
                <c:pt idx="23">
                  <c:v>3678</c:v>
                </c:pt>
                <c:pt idx="24">
                  <c:v>3697</c:v>
                </c:pt>
                <c:pt idx="25">
                  <c:v>3716</c:v>
                </c:pt>
                <c:pt idx="26">
                  <c:v>3735</c:v>
                </c:pt>
                <c:pt idx="27">
                  <c:v>3754</c:v>
                </c:pt>
                <c:pt idx="28">
                  <c:v>3769</c:v>
                </c:pt>
                <c:pt idx="29">
                  <c:v>3787</c:v>
                </c:pt>
                <c:pt idx="30">
                  <c:v>3805</c:v>
                </c:pt>
                <c:pt idx="31">
                  <c:v>3821</c:v>
                </c:pt>
                <c:pt idx="32">
                  <c:v>3838</c:v>
                </c:pt>
                <c:pt idx="33">
                  <c:v>3852</c:v>
                </c:pt>
                <c:pt idx="34">
                  <c:v>3866</c:v>
                </c:pt>
                <c:pt idx="35">
                  <c:v>3880</c:v>
                </c:pt>
                <c:pt idx="36">
                  <c:v>3894</c:v>
                </c:pt>
                <c:pt idx="37">
                  <c:v>3906</c:v>
                </c:pt>
                <c:pt idx="38">
                  <c:v>3918</c:v>
                </c:pt>
                <c:pt idx="39">
                  <c:v>3928</c:v>
                </c:pt>
                <c:pt idx="40">
                  <c:v>3939</c:v>
                </c:pt>
                <c:pt idx="41">
                  <c:v>3951</c:v>
                </c:pt>
                <c:pt idx="42">
                  <c:v>3962</c:v>
                </c:pt>
                <c:pt idx="43">
                  <c:v>3973</c:v>
                </c:pt>
                <c:pt idx="44">
                  <c:v>3980</c:v>
                </c:pt>
                <c:pt idx="45">
                  <c:v>3987</c:v>
                </c:pt>
                <c:pt idx="46">
                  <c:v>3994</c:v>
                </c:pt>
                <c:pt idx="47">
                  <c:v>4001</c:v>
                </c:pt>
                <c:pt idx="48">
                  <c:v>4007</c:v>
                </c:pt>
                <c:pt idx="49">
                  <c:v>4013</c:v>
                </c:pt>
                <c:pt idx="50">
                  <c:v>4018</c:v>
                </c:pt>
                <c:pt idx="51">
                  <c:v>4022</c:v>
                </c:pt>
                <c:pt idx="52">
                  <c:v>4026</c:v>
                </c:pt>
                <c:pt idx="53">
                  <c:v>4029</c:v>
                </c:pt>
                <c:pt idx="54">
                  <c:v>4032</c:v>
                </c:pt>
                <c:pt idx="55">
                  <c:v>4035</c:v>
                </c:pt>
                <c:pt idx="56">
                  <c:v>4038</c:v>
                </c:pt>
                <c:pt idx="57">
                  <c:v>4041</c:v>
                </c:pt>
                <c:pt idx="58">
                  <c:v>4044</c:v>
                </c:pt>
                <c:pt idx="59">
                  <c:v>4047</c:v>
                </c:pt>
                <c:pt idx="60">
                  <c:v>4050</c:v>
                </c:pt>
                <c:pt idx="61">
                  <c:v>4053</c:v>
                </c:pt>
                <c:pt idx="62">
                  <c:v>4056</c:v>
                </c:pt>
                <c:pt idx="63">
                  <c:v>4059</c:v>
                </c:pt>
                <c:pt idx="64">
                  <c:v>4062</c:v>
                </c:pt>
                <c:pt idx="65">
                  <c:v>4065</c:v>
                </c:pt>
                <c:pt idx="66">
                  <c:v>4068</c:v>
                </c:pt>
                <c:pt idx="67">
                  <c:v>4071</c:v>
                </c:pt>
                <c:pt idx="68">
                  <c:v>4073</c:v>
                </c:pt>
                <c:pt idx="69">
                  <c:v>4076</c:v>
                </c:pt>
                <c:pt idx="70">
                  <c:v>4079</c:v>
                </c:pt>
                <c:pt idx="71">
                  <c:v>4081</c:v>
                </c:pt>
                <c:pt idx="72">
                  <c:v>4083</c:v>
                </c:pt>
                <c:pt idx="73">
                  <c:v>4086</c:v>
                </c:pt>
                <c:pt idx="74">
                  <c:v>4089</c:v>
                </c:pt>
                <c:pt idx="75">
                  <c:v>4091</c:v>
                </c:pt>
                <c:pt idx="76">
                  <c:v>4093</c:v>
                </c:pt>
                <c:pt idx="77">
                  <c:v>4096</c:v>
                </c:pt>
                <c:pt idx="78">
                  <c:v>4099</c:v>
                </c:pt>
                <c:pt idx="79">
                  <c:v>4101</c:v>
                </c:pt>
                <c:pt idx="80">
                  <c:v>4103</c:v>
                </c:pt>
                <c:pt idx="81">
                  <c:v>4106</c:v>
                </c:pt>
                <c:pt idx="82">
                  <c:v>4109</c:v>
                </c:pt>
                <c:pt idx="83">
                  <c:v>4111</c:v>
                </c:pt>
                <c:pt idx="84">
                  <c:v>4113</c:v>
                </c:pt>
              </c:numCache>
            </c:numRef>
          </c:val>
          <c:smooth val="0"/>
          <c:extLst>
            <c:ext xmlns:c16="http://schemas.microsoft.com/office/drawing/2014/chart" uri="{C3380CC4-5D6E-409C-BE32-E72D297353CC}">
              <c16:uniqueId val="{00000010-816F-4EB1-BBCD-D5EE168E89CC}"/>
            </c:ext>
          </c:extLst>
        </c:ser>
        <c:ser>
          <c:idx val="17"/>
          <c:order val="17"/>
          <c:tx>
            <c:strRef>
              <c:f>'３（２）'!$AH$5</c:f>
              <c:strCache>
                <c:ptCount val="1"/>
                <c:pt idx="0">
                  <c:v>国7級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'３（２）'!$AH$6:$AH$130</c:f>
              <c:numCache>
                <c:formatCode>#,##0;"▲ "#,##0</c:formatCode>
                <c:ptCount val="125"/>
                <c:pt idx="0">
                  <c:v>3655</c:v>
                </c:pt>
                <c:pt idx="1">
                  <c:v>3681</c:v>
                </c:pt>
                <c:pt idx="2">
                  <c:v>3705</c:v>
                </c:pt>
                <c:pt idx="3">
                  <c:v>3729</c:v>
                </c:pt>
                <c:pt idx="4">
                  <c:v>3748</c:v>
                </c:pt>
                <c:pt idx="5">
                  <c:v>3773</c:v>
                </c:pt>
                <c:pt idx="6">
                  <c:v>3796</c:v>
                </c:pt>
                <c:pt idx="7">
                  <c:v>3821</c:v>
                </c:pt>
                <c:pt idx="8">
                  <c:v>3845</c:v>
                </c:pt>
                <c:pt idx="9">
                  <c:v>3871</c:v>
                </c:pt>
                <c:pt idx="10">
                  <c:v>3897</c:v>
                </c:pt>
                <c:pt idx="11">
                  <c:v>3923</c:v>
                </c:pt>
                <c:pt idx="12">
                  <c:v>3946</c:v>
                </c:pt>
                <c:pt idx="13">
                  <c:v>3969</c:v>
                </c:pt>
                <c:pt idx="14">
                  <c:v>3991</c:v>
                </c:pt>
                <c:pt idx="15">
                  <c:v>4014</c:v>
                </c:pt>
                <c:pt idx="16">
                  <c:v>4032</c:v>
                </c:pt>
                <c:pt idx="17">
                  <c:v>4051</c:v>
                </c:pt>
                <c:pt idx="18">
                  <c:v>4070</c:v>
                </c:pt>
                <c:pt idx="19">
                  <c:v>4088</c:v>
                </c:pt>
                <c:pt idx="20">
                  <c:v>4106</c:v>
                </c:pt>
                <c:pt idx="21">
                  <c:v>4124</c:v>
                </c:pt>
                <c:pt idx="22">
                  <c:v>4142</c:v>
                </c:pt>
                <c:pt idx="23">
                  <c:v>4160</c:v>
                </c:pt>
                <c:pt idx="24">
                  <c:v>4176</c:v>
                </c:pt>
                <c:pt idx="25">
                  <c:v>4191</c:v>
                </c:pt>
                <c:pt idx="26">
                  <c:v>4206</c:v>
                </c:pt>
                <c:pt idx="27">
                  <c:v>4221</c:v>
                </c:pt>
                <c:pt idx="28">
                  <c:v>4236</c:v>
                </c:pt>
                <c:pt idx="29">
                  <c:v>4249</c:v>
                </c:pt>
                <c:pt idx="30">
                  <c:v>4262</c:v>
                </c:pt>
                <c:pt idx="31">
                  <c:v>4274</c:v>
                </c:pt>
                <c:pt idx="32">
                  <c:v>4286</c:v>
                </c:pt>
                <c:pt idx="33">
                  <c:v>4299</c:v>
                </c:pt>
                <c:pt idx="34">
                  <c:v>4312</c:v>
                </c:pt>
                <c:pt idx="35">
                  <c:v>4324</c:v>
                </c:pt>
                <c:pt idx="36">
                  <c:v>4336</c:v>
                </c:pt>
                <c:pt idx="37">
                  <c:v>4344</c:v>
                </c:pt>
                <c:pt idx="38">
                  <c:v>4352</c:v>
                </c:pt>
                <c:pt idx="39">
                  <c:v>4360</c:v>
                </c:pt>
                <c:pt idx="40">
                  <c:v>4366</c:v>
                </c:pt>
                <c:pt idx="41">
                  <c:v>4373</c:v>
                </c:pt>
                <c:pt idx="42">
                  <c:v>4380</c:v>
                </c:pt>
                <c:pt idx="43">
                  <c:v>4387</c:v>
                </c:pt>
                <c:pt idx="44">
                  <c:v>4395</c:v>
                </c:pt>
                <c:pt idx="45">
                  <c:v>4403</c:v>
                </c:pt>
                <c:pt idx="46">
                  <c:v>4407</c:v>
                </c:pt>
                <c:pt idx="47">
                  <c:v>4414</c:v>
                </c:pt>
                <c:pt idx="48">
                  <c:v>4419</c:v>
                </c:pt>
                <c:pt idx="49">
                  <c:v>4423</c:v>
                </c:pt>
                <c:pt idx="50">
                  <c:v>4427</c:v>
                </c:pt>
                <c:pt idx="51">
                  <c:v>4431</c:v>
                </c:pt>
                <c:pt idx="52">
                  <c:v>4435</c:v>
                </c:pt>
                <c:pt idx="53">
                  <c:v>4439</c:v>
                </c:pt>
                <c:pt idx="54">
                  <c:v>4443</c:v>
                </c:pt>
                <c:pt idx="55">
                  <c:v>4446</c:v>
                </c:pt>
                <c:pt idx="56">
                  <c:v>4449</c:v>
                </c:pt>
                <c:pt idx="57">
                  <c:v>4453</c:v>
                </c:pt>
                <c:pt idx="58">
                  <c:v>4456</c:v>
                </c:pt>
                <c:pt idx="59">
                  <c:v>4459</c:v>
                </c:pt>
                <c:pt idx="60">
                  <c:v>4462</c:v>
                </c:pt>
              </c:numCache>
            </c:numRef>
          </c:val>
          <c:smooth val="0"/>
          <c:extLst>
            <c:ext xmlns:c16="http://schemas.microsoft.com/office/drawing/2014/chart" uri="{C3380CC4-5D6E-409C-BE32-E72D297353CC}">
              <c16:uniqueId val="{00000011-816F-4EB1-BBCD-D5EE168E89CC}"/>
            </c:ext>
          </c:extLst>
        </c:ser>
        <c:ser>
          <c:idx val="18"/>
          <c:order val="18"/>
          <c:tx>
            <c:strRef>
              <c:f>'３（２）'!$AI$5</c:f>
              <c:strCache>
                <c:ptCount val="1"/>
                <c:pt idx="0">
                  <c:v>国8級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'３（２）'!$AI$6:$AI$130</c:f>
              <c:numCache>
                <c:formatCode>#,##0;"▲ "#,##0</c:formatCode>
                <c:ptCount val="125"/>
                <c:pt idx="0">
                  <c:v>4103</c:v>
                </c:pt>
                <c:pt idx="1">
                  <c:v>4127</c:v>
                </c:pt>
                <c:pt idx="2">
                  <c:v>4152</c:v>
                </c:pt>
                <c:pt idx="3">
                  <c:v>4176</c:v>
                </c:pt>
                <c:pt idx="4">
                  <c:v>4195</c:v>
                </c:pt>
                <c:pt idx="5">
                  <c:v>4216</c:v>
                </c:pt>
                <c:pt idx="6">
                  <c:v>4237</c:v>
                </c:pt>
                <c:pt idx="7">
                  <c:v>4259</c:v>
                </c:pt>
                <c:pt idx="8">
                  <c:v>4278</c:v>
                </c:pt>
                <c:pt idx="9">
                  <c:v>4299</c:v>
                </c:pt>
                <c:pt idx="10">
                  <c:v>4320</c:v>
                </c:pt>
                <c:pt idx="11">
                  <c:v>4339</c:v>
                </c:pt>
                <c:pt idx="12">
                  <c:v>4356</c:v>
                </c:pt>
                <c:pt idx="13">
                  <c:v>4374</c:v>
                </c:pt>
                <c:pt idx="14">
                  <c:v>4393</c:v>
                </c:pt>
                <c:pt idx="15">
                  <c:v>4412</c:v>
                </c:pt>
                <c:pt idx="16">
                  <c:v>4430</c:v>
                </c:pt>
                <c:pt idx="17">
                  <c:v>4448</c:v>
                </c:pt>
                <c:pt idx="18">
                  <c:v>4466</c:v>
                </c:pt>
                <c:pt idx="19">
                  <c:v>4483</c:v>
                </c:pt>
                <c:pt idx="20">
                  <c:v>4501</c:v>
                </c:pt>
                <c:pt idx="21">
                  <c:v>4516</c:v>
                </c:pt>
                <c:pt idx="22">
                  <c:v>4530</c:v>
                </c:pt>
                <c:pt idx="23">
                  <c:v>4545</c:v>
                </c:pt>
                <c:pt idx="24">
                  <c:v>4559</c:v>
                </c:pt>
                <c:pt idx="25">
                  <c:v>4572</c:v>
                </c:pt>
                <c:pt idx="26">
                  <c:v>4585</c:v>
                </c:pt>
                <c:pt idx="27">
                  <c:v>4597</c:v>
                </c:pt>
                <c:pt idx="28">
                  <c:v>4607</c:v>
                </c:pt>
                <c:pt idx="29">
                  <c:v>4614</c:v>
                </c:pt>
                <c:pt idx="30">
                  <c:v>4622</c:v>
                </c:pt>
                <c:pt idx="31">
                  <c:v>4629</c:v>
                </c:pt>
                <c:pt idx="32">
                  <c:v>4636</c:v>
                </c:pt>
                <c:pt idx="33">
                  <c:v>4644</c:v>
                </c:pt>
                <c:pt idx="34">
                  <c:v>4651</c:v>
                </c:pt>
                <c:pt idx="35">
                  <c:v>4657</c:v>
                </c:pt>
                <c:pt idx="36">
                  <c:v>4662</c:v>
                </c:pt>
                <c:pt idx="37">
                  <c:v>4668</c:v>
                </c:pt>
                <c:pt idx="38">
                  <c:v>4674</c:v>
                </c:pt>
                <c:pt idx="39">
                  <c:v>4680</c:v>
                </c:pt>
                <c:pt idx="40">
                  <c:v>4685</c:v>
                </c:pt>
                <c:pt idx="41">
                  <c:v>4690</c:v>
                </c:pt>
                <c:pt idx="42">
                  <c:v>4694</c:v>
                </c:pt>
                <c:pt idx="43">
                  <c:v>4697</c:v>
                </c:pt>
                <c:pt idx="44">
                  <c:v>4700</c:v>
                </c:pt>
              </c:numCache>
            </c:numRef>
          </c:val>
          <c:smooth val="0"/>
          <c:extLst>
            <c:ext xmlns:c16="http://schemas.microsoft.com/office/drawing/2014/chart" uri="{C3380CC4-5D6E-409C-BE32-E72D297353CC}">
              <c16:uniqueId val="{00000012-816F-4EB1-BBCD-D5EE168E89CC}"/>
            </c:ext>
          </c:extLst>
        </c:ser>
        <c:ser>
          <c:idx val="19"/>
          <c:order val="19"/>
          <c:tx>
            <c:strRef>
              <c:f>'３（２）'!$AJ$5</c:f>
              <c:strCache>
                <c:ptCount val="1"/>
                <c:pt idx="0">
                  <c:v>国9級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'３（２）'!$AJ$6:$AJ$130</c:f>
              <c:numCache>
                <c:formatCode>#,##0;"▲ "#,##0</c:formatCode>
                <c:ptCount val="125"/>
                <c:pt idx="0">
                  <c:v>4599</c:v>
                </c:pt>
                <c:pt idx="1">
                  <c:v>4630</c:v>
                </c:pt>
                <c:pt idx="2">
                  <c:v>4660</c:v>
                </c:pt>
                <c:pt idx="3">
                  <c:v>4690</c:v>
                </c:pt>
                <c:pt idx="4">
                  <c:v>4720</c:v>
                </c:pt>
                <c:pt idx="5">
                  <c:v>4750</c:v>
                </c:pt>
                <c:pt idx="6">
                  <c:v>4780</c:v>
                </c:pt>
                <c:pt idx="7">
                  <c:v>4811</c:v>
                </c:pt>
                <c:pt idx="8">
                  <c:v>4838</c:v>
                </c:pt>
                <c:pt idx="9">
                  <c:v>4869</c:v>
                </c:pt>
                <c:pt idx="10">
                  <c:v>4899</c:v>
                </c:pt>
                <c:pt idx="11">
                  <c:v>4930</c:v>
                </c:pt>
                <c:pt idx="12">
                  <c:v>4957</c:v>
                </c:pt>
                <c:pt idx="13">
                  <c:v>4980</c:v>
                </c:pt>
                <c:pt idx="14">
                  <c:v>5003</c:v>
                </c:pt>
                <c:pt idx="15">
                  <c:v>5026</c:v>
                </c:pt>
                <c:pt idx="16">
                  <c:v>5046</c:v>
                </c:pt>
                <c:pt idx="17">
                  <c:v>5060</c:v>
                </c:pt>
                <c:pt idx="18">
                  <c:v>5075</c:v>
                </c:pt>
                <c:pt idx="19">
                  <c:v>5089</c:v>
                </c:pt>
                <c:pt idx="20">
                  <c:v>5101</c:v>
                </c:pt>
                <c:pt idx="21">
                  <c:v>5115</c:v>
                </c:pt>
                <c:pt idx="22">
                  <c:v>5130</c:v>
                </c:pt>
                <c:pt idx="23">
                  <c:v>5145</c:v>
                </c:pt>
                <c:pt idx="24">
                  <c:v>5156</c:v>
                </c:pt>
                <c:pt idx="25">
                  <c:v>5167</c:v>
                </c:pt>
                <c:pt idx="26">
                  <c:v>5179</c:v>
                </c:pt>
                <c:pt idx="27">
                  <c:v>5191</c:v>
                </c:pt>
                <c:pt idx="28">
                  <c:v>5201</c:v>
                </c:pt>
                <c:pt idx="29">
                  <c:v>5210</c:v>
                </c:pt>
                <c:pt idx="30">
                  <c:v>5219</c:v>
                </c:pt>
                <c:pt idx="31">
                  <c:v>5228</c:v>
                </c:pt>
                <c:pt idx="32">
                  <c:v>5236</c:v>
                </c:pt>
                <c:pt idx="33">
                  <c:v>5245</c:v>
                </c:pt>
                <c:pt idx="34">
                  <c:v>5252</c:v>
                </c:pt>
                <c:pt idx="35">
                  <c:v>5257</c:v>
                </c:pt>
                <c:pt idx="36">
                  <c:v>5264</c:v>
                </c:pt>
                <c:pt idx="37">
                  <c:v>5270</c:v>
                </c:pt>
                <c:pt idx="38">
                  <c:v>5278</c:v>
                </c:pt>
                <c:pt idx="39">
                  <c:v>5284</c:v>
                </c:pt>
                <c:pt idx="40">
                  <c:v>5289</c:v>
                </c:pt>
              </c:numCache>
            </c:numRef>
          </c:val>
          <c:smooth val="0"/>
          <c:extLst>
            <c:ext xmlns:c16="http://schemas.microsoft.com/office/drawing/2014/chart" uri="{C3380CC4-5D6E-409C-BE32-E72D297353CC}">
              <c16:uniqueId val="{00000013-816F-4EB1-BBCD-D5EE168E89CC}"/>
            </c:ext>
          </c:extLst>
        </c:ser>
        <c:ser>
          <c:idx val="20"/>
          <c:order val="20"/>
          <c:tx>
            <c:strRef>
              <c:f>'３（２）'!$AK$5</c:f>
              <c:strCache>
                <c:ptCount val="1"/>
                <c:pt idx="0">
                  <c:v>国10級</c:v>
                </c:pt>
              </c:strCache>
            </c:strRef>
          </c:tx>
          <c:spPr>
            <a:ln w="34925">
              <a:solidFill>
                <a:schemeClr val="accent1"/>
              </a:solidFill>
              <a:prstDash val="dash"/>
            </a:ln>
          </c:spPr>
          <c:marker>
            <c:symbol val="none"/>
          </c:marker>
          <c:cat>
            <c:numRef>
              <c:f>'３（２）'!$P$6:$P$130</c:f>
              <c:numCache>
                <c:formatCode>General</c:formatCode>
                <c:ptCount val="1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numCache>
            </c:numRef>
          </c:cat>
          <c:val>
            <c:numRef>
              <c:f>'３（２）'!$AK$6:$AK$130</c:f>
              <c:numCache>
                <c:formatCode>#,##0;"▲ "#,##0</c:formatCode>
                <c:ptCount val="125"/>
                <c:pt idx="0">
                  <c:v>5231</c:v>
                </c:pt>
                <c:pt idx="1">
                  <c:v>5260</c:v>
                </c:pt>
                <c:pt idx="2">
                  <c:v>5291</c:v>
                </c:pt>
                <c:pt idx="3">
                  <c:v>5322</c:v>
                </c:pt>
                <c:pt idx="4">
                  <c:v>5353</c:v>
                </c:pt>
                <c:pt idx="5">
                  <c:v>5376</c:v>
                </c:pt>
                <c:pt idx="6">
                  <c:v>5401</c:v>
                </c:pt>
                <c:pt idx="7">
                  <c:v>5425</c:v>
                </c:pt>
                <c:pt idx="8">
                  <c:v>5449</c:v>
                </c:pt>
                <c:pt idx="9">
                  <c:v>5467</c:v>
                </c:pt>
                <c:pt idx="10">
                  <c:v>5485</c:v>
                </c:pt>
                <c:pt idx="11">
                  <c:v>5504</c:v>
                </c:pt>
                <c:pt idx="12">
                  <c:v>5521</c:v>
                </c:pt>
                <c:pt idx="13">
                  <c:v>5535</c:v>
                </c:pt>
                <c:pt idx="14">
                  <c:v>5548</c:v>
                </c:pt>
                <c:pt idx="15">
                  <c:v>5559</c:v>
                </c:pt>
                <c:pt idx="16">
                  <c:v>5572</c:v>
                </c:pt>
                <c:pt idx="17">
                  <c:v>5582</c:v>
                </c:pt>
                <c:pt idx="18">
                  <c:v>5591</c:v>
                </c:pt>
                <c:pt idx="19">
                  <c:v>5600</c:v>
                </c:pt>
                <c:pt idx="20">
                  <c:v>5609</c:v>
                </c:pt>
              </c:numCache>
            </c:numRef>
          </c:val>
          <c:smooth val="0"/>
          <c:extLst>
            <c:ext xmlns:c16="http://schemas.microsoft.com/office/drawing/2014/chart" uri="{C3380CC4-5D6E-409C-BE32-E72D297353CC}">
              <c16:uniqueId val="{00000014-816F-4EB1-BBCD-D5EE168E89CC}"/>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numFmt formatCode="General" sourceLinked="1"/>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0;&quot;△ &quot;#,##0"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1990898748575E-2"/>
          <c:y val="5.0925925925925923E-2"/>
          <c:w val="0.68064001741018798"/>
          <c:h val="0.61211614173228346"/>
        </c:manualLayout>
      </c:layout>
      <c:lineChart>
        <c:grouping val="standard"/>
        <c:varyColors val="0"/>
        <c:ser>
          <c:idx val="2"/>
          <c:order val="1"/>
          <c:tx>
            <c:v>構成比</c:v>
          </c:tx>
          <c:spPr>
            <a:ln w="28575" cap="rnd">
              <a:solidFill>
                <a:schemeClr val="tx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1.1638316920322292E-2</c:v>
              </c:pt>
              <c:pt idx="1">
                <c:v>6.8039391226499546E-2</c:v>
              </c:pt>
              <c:pt idx="2">
                <c:v>0.12085944494180842</c:v>
              </c:pt>
              <c:pt idx="3">
                <c:v>0.12444046553267682</c:v>
              </c:pt>
              <c:pt idx="4">
                <c:v>0.13965980304386749</c:v>
              </c:pt>
              <c:pt idx="5">
                <c:v>0.10384959713518353</c:v>
              </c:pt>
              <c:pt idx="6">
                <c:v>8.9525514771709933E-2</c:v>
              </c:pt>
              <c:pt idx="7">
                <c:v>7.2515666965085046E-2</c:v>
              </c:pt>
              <c:pt idx="8">
                <c:v>7.7887197851387646E-2</c:v>
              </c:pt>
              <c:pt idx="9">
                <c:v>8.5944494180841546E-2</c:v>
              </c:pt>
              <c:pt idx="10">
                <c:v>9.6687555953446733E-2</c:v>
              </c:pt>
              <c:pt idx="11">
                <c:v>8.9525514771709933E-3</c:v>
              </c:pt>
            </c:numLit>
          </c:val>
          <c:smooth val="0"/>
          <c:extLst>
            <c:ext xmlns:c16="http://schemas.microsoft.com/office/drawing/2014/chart" uri="{C3380CC4-5D6E-409C-BE32-E72D297353CC}">
              <c16:uniqueId val="{00000000-4108-4EAA-AB78-2A540159E162}"/>
            </c:ext>
          </c:extLst>
        </c:ser>
        <c:ser>
          <c:idx val="1"/>
          <c:order val="2"/>
          <c:tx>
            <c:v>５年前の構成比</c:v>
          </c:tx>
          <c:spPr>
            <a:ln w="28575" cap="rnd">
              <a:solidFill>
                <a:schemeClr val="tx1"/>
              </a:solidFill>
              <a:prstDash val="sysDot"/>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5.7361376673040155E-3</c:v>
              </c:pt>
              <c:pt idx="1">
                <c:v>4.8757170172084127E-2</c:v>
              </c:pt>
              <c:pt idx="2">
                <c:v>8.8910133843212238E-2</c:v>
              </c:pt>
              <c:pt idx="3">
                <c:v>0.11281070745697896</c:v>
              </c:pt>
              <c:pt idx="4">
                <c:v>9.7514340344168254E-2</c:v>
              </c:pt>
              <c:pt idx="5">
                <c:v>8.5086042065009554E-2</c:v>
              </c:pt>
              <c:pt idx="6">
                <c:v>8.0305927342256209E-2</c:v>
              </c:pt>
              <c:pt idx="7">
                <c:v>9.8470363288718929E-2</c:v>
              </c:pt>
              <c:pt idx="8">
                <c:v>0.10611854684512428</c:v>
              </c:pt>
              <c:pt idx="9">
                <c:v>0.124282982791587</c:v>
              </c:pt>
              <c:pt idx="10">
                <c:v>0.14244741873804972</c:v>
              </c:pt>
              <c:pt idx="11">
                <c:v>9.5602294455066923E-3</c:v>
              </c:pt>
            </c:numLit>
          </c:val>
          <c:smooth val="0"/>
          <c:extLst>
            <c:ext xmlns:c16="http://schemas.microsoft.com/office/drawing/2014/chart" uri="{C3380CC4-5D6E-409C-BE32-E72D297353CC}">
              <c16:uniqueId val="{00000001-4108-4EAA-AB78-2A540159E162}"/>
            </c:ext>
          </c:extLst>
        </c:ser>
        <c:dLbls>
          <c:showLegendKey val="0"/>
          <c:showVal val="0"/>
          <c:showCatName val="0"/>
          <c:showSerName val="0"/>
          <c:showPercent val="0"/>
          <c:showBubbleSize val="0"/>
        </c:dLbls>
        <c:smooth val="0"/>
        <c:axId val="203885519"/>
        <c:axId val="203882607"/>
        <c:extLst>
          <c:ext xmlns:c15="http://schemas.microsoft.com/office/drawing/2012/chart" uri="{02D57815-91ED-43cb-92C2-25804820EDAC}">
            <c15:filteredLineSeries>
              <c15:ser>
                <c:idx val="0"/>
                <c:order val="0"/>
                <c:tx>
                  <c:v>５年前の職員数</c:v>
                </c:tx>
                <c:spPr>
                  <a:ln w="28575" cap="rnd">
                    <a:solidFill>
                      <a:schemeClr val="accent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6</c:v>
                    </c:pt>
                    <c:pt idx="1">
                      <c:v>51</c:v>
                    </c:pt>
                    <c:pt idx="2">
                      <c:v>93</c:v>
                    </c:pt>
                    <c:pt idx="3">
                      <c:v>118</c:v>
                    </c:pt>
                    <c:pt idx="4">
                      <c:v>102</c:v>
                    </c:pt>
                    <c:pt idx="5">
                      <c:v>89</c:v>
                    </c:pt>
                    <c:pt idx="6">
                      <c:v>84</c:v>
                    </c:pt>
                    <c:pt idx="7">
                      <c:v>103</c:v>
                    </c:pt>
                    <c:pt idx="8">
                      <c:v>111</c:v>
                    </c:pt>
                    <c:pt idx="9">
                      <c:v>130</c:v>
                    </c:pt>
                    <c:pt idx="10">
                      <c:v>149</c:v>
                    </c:pt>
                    <c:pt idx="11">
                      <c:v>10</c:v>
                    </c:pt>
                  </c:numLit>
                </c:val>
                <c:smooth val="0"/>
                <c:extLst>
                  <c:ext xmlns:c16="http://schemas.microsoft.com/office/drawing/2014/chart" uri="{C3380CC4-5D6E-409C-BE32-E72D297353CC}">
                    <c16:uniqueId val="{00000002-4108-4EAA-AB78-2A540159E162}"/>
                  </c:ext>
                </c:extLst>
              </c15:ser>
            </c15:filteredLineSeries>
          </c:ext>
        </c:extLst>
      </c:lineChart>
      <c:catAx>
        <c:axId val="203885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2607"/>
        <c:crosses val="autoZero"/>
        <c:auto val="1"/>
        <c:lblAlgn val="ctr"/>
        <c:lblOffset val="100"/>
        <c:noMultiLvlLbl val="0"/>
      </c:catAx>
      <c:valAx>
        <c:axId val="203882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5519"/>
        <c:crosses val="autoZero"/>
        <c:crossBetween val="between"/>
      </c:valAx>
      <c:spPr>
        <a:noFill/>
        <a:ln>
          <a:noFill/>
        </a:ln>
        <a:effectLst/>
      </c:spPr>
    </c:plotArea>
    <c:legend>
      <c:legendPos val="b"/>
      <c:layout>
        <c:manualLayout>
          <c:xMode val="edge"/>
          <c:yMode val="edge"/>
          <c:x val="0.75950896747802177"/>
          <c:y val="0.25967592592592598"/>
          <c:w val="0.22565111008250205"/>
          <c:h val="0.29124999999999995"/>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8"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51.emf"/><Relationship Id="rId26" Type="http://schemas.openxmlformats.org/officeDocument/2006/relationships/image" Target="../media/image59.emf"/><Relationship Id="rId3" Type="http://schemas.openxmlformats.org/officeDocument/2006/relationships/image" Target="../media/image36.emf"/><Relationship Id="rId21" Type="http://schemas.openxmlformats.org/officeDocument/2006/relationships/image" Target="../media/image54.emf"/><Relationship Id="rId7" Type="http://schemas.openxmlformats.org/officeDocument/2006/relationships/image" Target="../media/image40.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58.emf"/><Relationship Id="rId33" Type="http://schemas.openxmlformats.org/officeDocument/2006/relationships/image" Target="../media/image66.emf"/><Relationship Id="rId2" Type="http://schemas.openxmlformats.org/officeDocument/2006/relationships/image" Target="../media/image35.emf"/><Relationship Id="rId16" Type="http://schemas.openxmlformats.org/officeDocument/2006/relationships/image" Target="../media/image49.emf"/><Relationship Id="rId20" Type="http://schemas.openxmlformats.org/officeDocument/2006/relationships/image" Target="../media/image53.emf"/><Relationship Id="rId29" Type="http://schemas.openxmlformats.org/officeDocument/2006/relationships/image" Target="../media/image62.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44.emf"/><Relationship Id="rId24" Type="http://schemas.openxmlformats.org/officeDocument/2006/relationships/image" Target="../media/image57.emf"/><Relationship Id="rId32" Type="http://schemas.openxmlformats.org/officeDocument/2006/relationships/image" Target="../media/image65.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28" Type="http://schemas.openxmlformats.org/officeDocument/2006/relationships/image" Target="../media/image61.emf"/><Relationship Id="rId10" Type="http://schemas.openxmlformats.org/officeDocument/2006/relationships/image" Target="../media/image43.emf"/><Relationship Id="rId19" Type="http://schemas.openxmlformats.org/officeDocument/2006/relationships/image" Target="../media/image52.emf"/><Relationship Id="rId31" Type="http://schemas.openxmlformats.org/officeDocument/2006/relationships/image" Target="../media/image64.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 Id="rId27" Type="http://schemas.openxmlformats.org/officeDocument/2006/relationships/image" Target="../media/image60.emf"/><Relationship Id="rId30" Type="http://schemas.openxmlformats.org/officeDocument/2006/relationships/image" Target="../media/image63.emf"/><Relationship Id="rId8"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171448</xdr:rowOff>
        </xdr:from>
        <xdr:to>
          <xdr:col>12</xdr:col>
          <xdr:colOff>342900</xdr:colOff>
          <xdr:row>69</xdr:row>
          <xdr:rowOff>133348</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１（１）'!$A$1:$G$9" spid="_x0000_s252761"/>
                </a:ext>
              </a:extLst>
            </xdr:cNvPicPr>
          </xdr:nvPicPr>
          <xdr:blipFill>
            <a:blip xmlns:r="http://schemas.openxmlformats.org/officeDocument/2006/relationships" r:embed="rId1"/>
            <a:srcRect/>
            <a:stretch>
              <a:fillRect/>
            </a:stretch>
          </xdr:blipFill>
          <xdr:spPr bwMode="auto">
            <a:xfrm>
              <a:off x="0" y="10115548"/>
              <a:ext cx="6057900" cy="1847850"/>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114300</xdr:rowOff>
        </xdr:from>
        <xdr:to>
          <xdr:col>13</xdr:col>
          <xdr:colOff>348996</xdr:colOff>
          <xdr:row>83</xdr:row>
          <xdr:rowOff>150114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１（２）'!$A$1:$H$9" spid="_x0000_s252762"/>
                </a:ext>
              </a:extLst>
            </xdr:cNvPicPr>
          </xdr:nvPicPr>
          <xdr:blipFill>
            <a:blip xmlns:r="http://schemas.openxmlformats.org/officeDocument/2006/relationships" r:embed="rId2"/>
            <a:srcRect/>
            <a:stretch>
              <a:fillRect/>
            </a:stretch>
          </xdr:blipFill>
          <xdr:spPr bwMode="auto">
            <a:xfrm>
              <a:off x="0" y="12458700"/>
              <a:ext cx="6578346" cy="192176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84</xdr:row>
          <xdr:rowOff>57149</xdr:rowOff>
        </xdr:from>
        <xdr:to>
          <xdr:col>12</xdr:col>
          <xdr:colOff>375286</xdr:colOff>
          <xdr:row>117</xdr:row>
          <xdr:rowOff>118109</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１（３）'!$A$1:$I$35" spid="_x0000_s252763"/>
                </a:ext>
              </a:extLst>
            </xdr:cNvPicPr>
          </xdr:nvPicPr>
          <xdr:blipFill>
            <a:blip xmlns:r="http://schemas.openxmlformats.org/officeDocument/2006/relationships" r:embed="rId3"/>
            <a:srcRect/>
            <a:stretch>
              <a:fillRect/>
            </a:stretch>
          </xdr:blipFill>
          <xdr:spPr bwMode="auto">
            <a:xfrm>
              <a:off x="9526" y="14458949"/>
              <a:ext cx="6080760" cy="5718810"/>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28574</xdr:rowOff>
        </xdr:from>
        <xdr:to>
          <xdr:col>13</xdr:col>
          <xdr:colOff>438150</xdr:colOff>
          <xdr:row>135</xdr:row>
          <xdr:rowOff>133349</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１（４）'!$A$1:$B$11" spid="_x0000_s252764"/>
                </a:ext>
              </a:extLst>
            </xdr:cNvPicPr>
          </xdr:nvPicPr>
          <xdr:blipFill>
            <a:blip xmlns:r="http://schemas.openxmlformats.org/officeDocument/2006/relationships" r:embed="rId4"/>
            <a:srcRect/>
            <a:stretch>
              <a:fillRect/>
            </a:stretch>
          </xdr:blipFill>
          <xdr:spPr bwMode="auto">
            <a:xfrm>
              <a:off x="9525" y="20259674"/>
              <a:ext cx="6657975" cy="30194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177</xdr:row>
          <xdr:rowOff>47623</xdr:rowOff>
        </xdr:from>
        <xdr:to>
          <xdr:col>12</xdr:col>
          <xdr:colOff>495298</xdr:colOff>
          <xdr:row>192</xdr:row>
          <xdr:rowOff>9523</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２（１）①'!$A$1:$G$13" spid="_x0000_s252765"/>
                </a:ext>
              </a:extLst>
            </xdr:cNvPicPr>
          </xdr:nvPicPr>
          <xdr:blipFill>
            <a:blip xmlns:r="http://schemas.openxmlformats.org/officeDocument/2006/relationships" r:embed="rId5"/>
            <a:srcRect/>
            <a:stretch>
              <a:fillRect/>
            </a:stretch>
          </xdr:blipFill>
          <xdr:spPr bwMode="auto">
            <a:xfrm>
              <a:off x="19048" y="30394273"/>
              <a:ext cx="6191250" cy="25336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19052</xdr:colOff>
          <xdr:row>193</xdr:row>
          <xdr:rowOff>38102</xdr:rowOff>
        </xdr:from>
        <xdr:to>
          <xdr:col>13</xdr:col>
          <xdr:colOff>405005</xdr:colOff>
          <xdr:row>210</xdr:row>
          <xdr:rowOff>116969</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２（１）②'!$A$1:$K$14" spid="_x0000_s252766"/>
                </a:ext>
              </a:extLst>
            </xdr:cNvPicPr>
          </xdr:nvPicPr>
          <xdr:blipFill>
            <a:blip xmlns:r="http://schemas.openxmlformats.org/officeDocument/2006/relationships" r:embed="rId6"/>
            <a:srcRect/>
            <a:stretch>
              <a:fillRect/>
            </a:stretch>
          </xdr:blipFill>
          <xdr:spPr bwMode="auto">
            <a:xfrm>
              <a:off x="19052" y="33127952"/>
              <a:ext cx="6615303" cy="299351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28576</xdr:colOff>
          <xdr:row>214</xdr:row>
          <xdr:rowOff>19050</xdr:rowOff>
        </xdr:from>
        <xdr:to>
          <xdr:col>12</xdr:col>
          <xdr:colOff>457201</xdr:colOff>
          <xdr:row>228</xdr:row>
          <xdr:rowOff>76200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２（１）② -2'!$A$2:$H$13" spid="_x0000_s252767"/>
                </a:ext>
              </a:extLst>
            </xdr:cNvPicPr>
          </xdr:nvPicPr>
          <xdr:blipFill>
            <a:blip xmlns:r="http://schemas.openxmlformats.org/officeDocument/2006/relationships" r:embed="rId7"/>
            <a:srcRect/>
            <a:stretch>
              <a:fillRect/>
            </a:stretch>
          </xdr:blipFill>
          <xdr:spPr bwMode="auto">
            <a:xfrm>
              <a:off x="28576" y="36709350"/>
              <a:ext cx="6143625" cy="24574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236</xdr:row>
          <xdr:rowOff>38101</xdr:rowOff>
        </xdr:from>
        <xdr:to>
          <xdr:col>13</xdr:col>
          <xdr:colOff>379858</xdr:colOff>
          <xdr:row>249</xdr:row>
          <xdr:rowOff>142876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２（１）③'!$A$1:$I$13" spid="_x0000_s252768"/>
                </a:ext>
              </a:extLst>
            </xdr:cNvPicPr>
          </xdr:nvPicPr>
          <xdr:blipFill>
            <a:blip xmlns:r="http://schemas.openxmlformats.org/officeDocument/2006/relationships" r:embed="rId8"/>
            <a:srcRect/>
            <a:stretch>
              <a:fillRect/>
            </a:stretch>
          </xdr:blipFill>
          <xdr:spPr bwMode="auto">
            <a:xfrm>
              <a:off x="19051" y="40500301"/>
              <a:ext cx="6590157" cy="2333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9524</xdr:colOff>
          <xdr:row>253</xdr:row>
          <xdr:rowOff>28575</xdr:rowOff>
        </xdr:from>
        <xdr:to>
          <xdr:col>8</xdr:col>
          <xdr:colOff>295274</xdr:colOff>
          <xdr:row>264</xdr:row>
          <xdr:rowOff>47625</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２（２）'!$A$1:$D$11" spid="_x0000_s252769"/>
                </a:ext>
              </a:extLst>
            </xdr:cNvPicPr>
          </xdr:nvPicPr>
          <xdr:blipFill>
            <a:blip xmlns:r="http://schemas.openxmlformats.org/officeDocument/2006/relationships" r:embed="rId9"/>
            <a:srcRect/>
            <a:stretch>
              <a:fillRect/>
            </a:stretch>
          </xdr:blipFill>
          <xdr:spPr bwMode="auto">
            <a:xfrm>
              <a:off x="9524" y="43405425"/>
              <a:ext cx="4095750" cy="1905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266</xdr:row>
          <xdr:rowOff>19050</xdr:rowOff>
        </xdr:from>
        <xdr:to>
          <xdr:col>13</xdr:col>
          <xdr:colOff>28574</xdr:colOff>
          <xdr:row>274</xdr:row>
          <xdr:rowOff>38100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２（３）'!$A$1:$G$8" spid="_x0000_s252770"/>
                </a:ext>
              </a:extLst>
            </xdr:cNvPicPr>
          </xdr:nvPicPr>
          <xdr:blipFill>
            <a:blip xmlns:r="http://schemas.openxmlformats.org/officeDocument/2006/relationships" r:embed="rId10"/>
            <a:srcRect/>
            <a:stretch>
              <a:fillRect/>
            </a:stretch>
          </xdr:blipFill>
          <xdr:spPr bwMode="auto">
            <a:xfrm>
              <a:off x="28574" y="45624750"/>
              <a:ext cx="6229350" cy="13906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28574</xdr:rowOff>
        </xdr:from>
        <xdr:to>
          <xdr:col>11</xdr:col>
          <xdr:colOff>352425</xdr:colOff>
          <xdr:row>311</xdr:row>
          <xdr:rowOff>66674</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３（１）'!$A$1:$F$15" spid="_x0000_s252771"/>
                </a:ext>
              </a:extLst>
            </xdr:cNvPicPr>
          </xdr:nvPicPr>
          <xdr:blipFill>
            <a:blip xmlns:r="http://schemas.openxmlformats.org/officeDocument/2006/relationships" r:embed="rId11"/>
            <a:srcRect/>
            <a:stretch>
              <a:fillRect/>
            </a:stretch>
          </xdr:blipFill>
          <xdr:spPr bwMode="auto">
            <a:xfrm>
              <a:off x="19050" y="50606324"/>
              <a:ext cx="5572125" cy="2781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354</xdr:row>
          <xdr:rowOff>66673</xdr:rowOff>
        </xdr:from>
        <xdr:to>
          <xdr:col>13</xdr:col>
          <xdr:colOff>425959</xdr:colOff>
          <xdr:row>402</xdr:row>
          <xdr:rowOff>143635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３（２）'!$A$1:$K$47" spid="_x0000_s252772"/>
                </a:ext>
              </a:extLst>
            </xdr:cNvPicPr>
          </xdr:nvPicPr>
          <xdr:blipFill>
            <a:blip xmlns:r="http://schemas.openxmlformats.org/officeDocument/2006/relationships" r:embed="rId12"/>
            <a:srcRect/>
            <a:stretch>
              <a:fillRect/>
            </a:stretch>
          </xdr:blipFill>
          <xdr:spPr bwMode="auto">
            <a:xfrm>
              <a:off x="1" y="60759973"/>
              <a:ext cx="6655308" cy="830656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413</xdr:row>
          <xdr:rowOff>38100</xdr:rowOff>
        </xdr:from>
        <xdr:to>
          <xdr:col>11</xdr:col>
          <xdr:colOff>447674</xdr:colOff>
          <xdr:row>424</xdr:row>
          <xdr:rowOff>95250</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３（３）'!$A$1:$F$9" spid="_x0000_s252773"/>
                </a:ext>
              </a:extLst>
            </xdr:cNvPicPr>
          </xdr:nvPicPr>
          <xdr:blipFill>
            <a:blip xmlns:r="http://schemas.openxmlformats.org/officeDocument/2006/relationships" r:embed="rId13"/>
            <a:srcRect/>
            <a:stretch>
              <a:fillRect/>
            </a:stretch>
          </xdr:blipFill>
          <xdr:spPr bwMode="auto">
            <a:xfrm>
              <a:off x="28574" y="70846950"/>
              <a:ext cx="5657850" cy="19431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472</xdr:row>
          <xdr:rowOff>19050</xdr:rowOff>
        </xdr:from>
        <xdr:to>
          <xdr:col>12</xdr:col>
          <xdr:colOff>323850</xdr:colOff>
          <xdr:row>487</xdr:row>
          <xdr:rowOff>9525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４（１）-1'!$A$1:$D$11" spid="_x0000_s252774"/>
                </a:ext>
              </a:extLst>
            </xdr:cNvPicPr>
          </xdr:nvPicPr>
          <xdr:blipFill>
            <a:blip xmlns:r="http://schemas.openxmlformats.org/officeDocument/2006/relationships" r:embed="rId14"/>
            <a:srcRect/>
            <a:stretch>
              <a:fillRect/>
            </a:stretch>
          </xdr:blipFill>
          <xdr:spPr bwMode="auto">
            <a:xfrm>
              <a:off x="19050" y="80943450"/>
              <a:ext cx="6019800" cy="25622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488</xdr:row>
          <xdr:rowOff>28574</xdr:rowOff>
        </xdr:from>
        <xdr:to>
          <xdr:col>11</xdr:col>
          <xdr:colOff>447674</xdr:colOff>
          <xdr:row>498</xdr:row>
          <xdr:rowOff>47624</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４（１）-2'!$A$1:$F$9" spid="_x0000_s252775"/>
                </a:ext>
              </a:extLst>
            </xdr:cNvPicPr>
          </xdr:nvPicPr>
          <xdr:blipFill>
            <a:blip xmlns:r="http://schemas.openxmlformats.org/officeDocument/2006/relationships" r:embed="rId15"/>
            <a:srcRect/>
            <a:stretch>
              <a:fillRect/>
            </a:stretch>
          </xdr:blipFill>
          <xdr:spPr bwMode="auto">
            <a:xfrm>
              <a:off x="28574" y="83696174"/>
              <a:ext cx="5657850" cy="17335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28574</xdr:colOff>
          <xdr:row>499</xdr:row>
          <xdr:rowOff>133349</xdr:rowOff>
        </xdr:from>
        <xdr:to>
          <xdr:col>13</xdr:col>
          <xdr:colOff>469963</xdr:colOff>
          <xdr:row>516</xdr:row>
          <xdr:rowOff>119824</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４（２）'!$A$1:$F$12" spid="_x0000_s252776"/>
                </a:ext>
              </a:extLst>
            </xdr:cNvPicPr>
          </xdr:nvPicPr>
          <xdr:blipFill>
            <a:blip xmlns:r="http://schemas.openxmlformats.org/officeDocument/2006/relationships" r:embed="rId16"/>
            <a:srcRect/>
            <a:stretch>
              <a:fillRect/>
            </a:stretch>
          </xdr:blipFill>
          <xdr:spPr bwMode="auto">
            <a:xfrm>
              <a:off x="28574" y="85686899"/>
              <a:ext cx="6670739" cy="2901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518</xdr:row>
          <xdr:rowOff>104774</xdr:rowOff>
        </xdr:from>
        <xdr:to>
          <xdr:col>10</xdr:col>
          <xdr:colOff>352424</xdr:colOff>
          <xdr:row>529</xdr:row>
          <xdr:rowOff>9524</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４（３）'!$A$1:$B$7" spid="_x0000_s252777"/>
                </a:ext>
              </a:extLst>
            </xdr:cNvPicPr>
          </xdr:nvPicPr>
          <xdr:blipFill>
            <a:blip xmlns:r="http://schemas.openxmlformats.org/officeDocument/2006/relationships" r:embed="rId17"/>
            <a:srcRect/>
            <a:stretch>
              <a:fillRect/>
            </a:stretch>
          </xdr:blipFill>
          <xdr:spPr bwMode="auto">
            <a:xfrm>
              <a:off x="19049" y="88915874"/>
              <a:ext cx="5095875" cy="17907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531</xdr:row>
          <xdr:rowOff>47625</xdr:rowOff>
        </xdr:from>
        <xdr:to>
          <xdr:col>10</xdr:col>
          <xdr:colOff>266698</xdr:colOff>
          <xdr:row>538</xdr:row>
          <xdr:rowOff>104775</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４（４）'!$A$1:$B$5" spid="_x0000_s252778"/>
                </a:ext>
              </a:extLst>
            </xdr:cNvPicPr>
          </xdr:nvPicPr>
          <xdr:blipFill>
            <a:blip xmlns:r="http://schemas.openxmlformats.org/officeDocument/2006/relationships" r:embed="rId18"/>
            <a:srcRect/>
            <a:stretch>
              <a:fillRect/>
            </a:stretch>
          </xdr:blipFill>
          <xdr:spPr bwMode="auto">
            <a:xfrm>
              <a:off x="19048" y="91087575"/>
              <a:ext cx="5010150" cy="1257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538</xdr:row>
          <xdr:rowOff>152404</xdr:rowOff>
        </xdr:from>
        <xdr:to>
          <xdr:col>12</xdr:col>
          <xdr:colOff>154306</xdr:colOff>
          <xdr:row>589</xdr:row>
          <xdr:rowOff>71251</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４（４）-2'!$A$2:$G$35" spid="_x0000_s252779"/>
                </a:ext>
              </a:extLst>
            </xdr:cNvPicPr>
          </xdr:nvPicPr>
          <xdr:blipFill>
            <a:blip xmlns:r="http://schemas.openxmlformats.org/officeDocument/2006/relationships" r:embed="rId19"/>
            <a:srcRect/>
            <a:stretch>
              <a:fillRect/>
            </a:stretch>
          </xdr:blipFill>
          <xdr:spPr bwMode="auto">
            <a:xfrm>
              <a:off x="1" y="92392504"/>
              <a:ext cx="5869305" cy="866279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590</xdr:row>
          <xdr:rowOff>57151</xdr:rowOff>
        </xdr:from>
        <xdr:to>
          <xdr:col>13</xdr:col>
          <xdr:colOff>308991</xdr:colOff>
          <xdr:row>598</xdr:row>
          <xdr:rowOff>130303</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４（５）'!$A$1:$E$8" spid="_x0000_s252780"/>
                </a:ext>
              </a:extLst>
            </xdr:cNvPicPr>
          </xdr:nvPicPr>
          <xdr:blipFill>
            <a:blip xmlns:r="http://schemas.openxmlformats.org/officeDocument/2006/relationships" r:embed="rId20"/>
            <a:srcRect/>
            <a:stretch>
              <a:fillRect/>
            </a:stretch>
          </xdr:blipFill>
          <xdr:spPr bwMode="auto">
            <a:xfrm>
              <a:off x="9525" y="101212651"/>
              <a:ext cx="6528816" cy="144475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19047</xdr:colOff>
          <xdr:row>600</xdr:row>
          <xdr:rowOff>38099</xdr:rowOff>
        </xdr:from>
        <xdr:to>
          <xdr:col>13</xdr:col>
          <xdr:colOff>300606</xdr:colOff>
          <xdr:row>643</xdr:row>
          <xdr:rowOff>131825</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４（６）'!$A$1:$E$9" spid="_x0000_s252781"/>
                </a:ext>
              </a:extLst>
            </xdr:cNvPicPr>
          </xdr:nvPicPr>
          <xdr:blipFill>
            <a:blip xmlns:r="http://schemas.openxmlformats.org/officeDocument/2006/relationships" r:embed="rId21"/>
            <a:srcRect/>
            <a:stretch>
              <a:fillRect/>
            </a:stretch>
          </xdr:blipFill>
          <xdr:spPr bwMode="auto">
            <a:xfrm>
              <a:off x="19047" y="102908099"/>
              <a:ext cx="6510909" cy="7466076"/>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708</xdr:row>
          <xdr:rowOff>47624</xdr:rowOff>
        </xdr:from>
        <xdr:to>
          <xdr:col>13</xdr:col>
          <xdr:colOff>95250</xdr:colOff>
          <xdr:row>744</xdr:row>
          <xdr:rowOff>85724</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６（１）'!$A$1:$G$26" spid="_x0000_s252782"/>
                </a:ext>
              </a:extLst>
            </xdr:cNvPicPr>
          </xdr:nvPicPr>
          <xdr:blipFill>
            <a:blip xmlns:r="http://schemas.openxmlformats.org/officeDocument/2006/relationships" r:embed="rId22"/>
            <a:srcRect/>
            <a:stretch>
              <a:fillRect/>
            </a:stretch>
          </xdr:blipFill>
          <xdr:spPr bwMode="auto">
            <a:xfrm>
              <a:off x="0" y="121434224"/>
              <a:ext cx="6324600" cy="6210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864</xdr:row>
          <xdr:rowOff>57156</xdr:rowOff>
        </xdr:from>
        <xdr:to>
          <xdr:col>13</xdr:col>
          <xdr:colOff>378301</xdr:colOff>
          <xdr:row>879</xdr:row>
          <xdr:rowOff>27629</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７（１） ③イ'!$A$1:$H$12" spid="_x0000_s252783"/>
                </a:ext>
              </a:extLst>
            </xdr:cNvPicPr>
          </xdr:nvPicPr>
          <xdr:blipFill>
            <a:blip xmlns:r="http://schemas.openxmlformats.org/officeDocument/2006/relationships" r:embed="rId23"/>
            <a:srcRect/>
            <a:stretch>
              <a:fillRect/>
            </a:stretch>
          </xdr:blipFill>
          <xdr:spPr bwMode="auto">
            <a:xfrm>
              <a:off x="25400" y="148189956"/>
              <a:ext cx="6582251" cy="254222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885</xdr:row>
          <xdr:rowOff>28573</xdr:rowOff>
        </xdr:from>
        <xdr:to>
          <xdr:col>10</xdr:col>
          <xdr:colOff>428625</xdr:colOff>
          <xdr:row>895</xdr:row>
          <xdr:rowOff>104773</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７（１）③ウ'!$A$1:$B$7" spid="_x0000_s252784"/>
                </a:ext>
              </a:extLst>
            </xdr:cNvPicPr>
          </xdr:nvPicPr>
          <xdr:blipFill>
            <a:blip xmlns:r="http://schemas.openxmlformats.org/officeDocument/2006/relationships" r:embed="rId24"/>
            <a:srcRect/>
            <a:stretch>
              <a:fillRect/>
            </a:stretch>
          </xdr:blipFill>
          <xdr:spPr bwMode="auto">
            <a:xfrm>
              <a:off x="19050" y="151761823"/>
              <a:ext cx="5172075" cy="17907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896</xdr:row>
          <xdr:rowOff>152400</xdr:rowOff>
        </xdr:from>
        <xdr:to>
          <xdr:col>10</xdr:col>
          <xdr:colOff>133351</xdr:colOff>
          <xdr:row>905</xdr:row>
          <xdr:rowOff>133350</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７（１）③エ-1'!$A$1:$B$6" spid="_x0000_s252785"/>
                </a:ext>
              </a:extLst>
            </xdr:cNvPicPr>
          </xdr:nvPicPr>
          <xdr:blipFill>
            <a:blip xmlns:r="http://schemas.openxmlformats.org/officeDocument/2006/relationships" r:embed="rId25"/>
            <a:srcRect/>
            <a:stretch>
              <a:fillRect/>
            </a:stretch>
          </xdr:blipFill>
          <xdr:spPr bwMode="auto">
            <a:xfrm>
              <a:off x="19051" y="153771600"/>
              <a:ext cx="4876800" cy="1524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19047</xdr:colOff>
          <xdr:row>906</xdr:row>
          <xdr:rowOff>152401</xdr:rowOff>
        </xdr:from>
        <xdr:to>
          <xdr:col>13</xdr:col>
          <xdr:colOff>419097</xdr:colOff>
          <xdr:row>922</xdr:row>
          <xdr:rowOff>170689</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７（１）③エ-2'!$A$2:$E$7" spid="_x0000_s252786"/>
                </a:ext>
              </a:extLst>
            </xdr:cNvPicPr>
          </xdr:nvPicPr>
          <xdr:blipFill>
            <a:blip xmlns:r="http://schemas.openxmlformats.org/officeDocument/2006/relationships" r:embed="rId26"/>
            <a:srcRect/>
            <a:stretch>
              <a:fillRect/>
            </a:stretch>
          </xdr:blipFill>
          <xdr:spPr bwMode="auto">
            <a:xfrm>
              <a:off x="19047" y="155486101"/>
              <a:ext cx="6629400" cy="27614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924</xdr:row>
          <xdr:rowOff>9524</xdr:rowOff>
        </xdr:from>
        <xdr:to>
          <xdr:col>9</xdr:col>
          <xdr:colOff>476249</xdr:colOff>
          <xdr:row>930</xdr:row>
          <xdr:rowOff>28574</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７（１）③オ'!$A$1:$B$6" spid="_x0000_s252787"/>
                </a:ext>
              </a:extLst>
            </xdr:cNvPicPr>
          </xdr:nvPicPr>
          <xdr:blipFill>
            <a:blip xmlns:r="http://schemas.openxmlformats.org/officeDocument/2006/relationships" r:embed="rId27"/>
            <a:srcRect/>
            <a:stretch>
              <a:fillRect/>
            </a:stretch>
          </xdr:blipFill>
          <xdr:spPr bwMode="auto">
            <a:xfrm>
              <a:off x="19049" y="158429324"/>
              <a:ext cx="4743450" cy="1047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944</xdr:row>
          <xdr:rowOff>28572</xdr:rowOff>
        </xdr:from>
        <xdr:to>
          <xdr:col>12</xdr:col>
          <xdr:colOff>398146</xdr:colOff>
          <xdr:row>982</xdr:row>
          <xdr:rowOff>88580</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７（１）③カ'!$A$1:$E$9" spid="_x0000_s252788"/>
                </a:ext>
              </a:extLst>
            </xdr:cNvPicPr>
          </xdr:nvPicPr>
          <xdr:blipFill>
            <a:blip xmlns:r="http://schemas.openxmlformats.org/officeDocument/2006/relationships" r:embed="rId28"/>
            <a:srcRect/>
            <a:stretch>
              <a:fillRect/>
            </a:stretch>
          </xdr:blipFill>
          <xdr:spPr bwMode="auto">
            <a:xfrm>
              <a:off x="9526" y="161877372"/>
              <a:ext cx="6103620" cy="657510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311</xdr:row>
          <xdr:rowOff>152399</xdr:rowOff>
        </xdr:from>
        <xdr:to>
          <xdr:col>13</xdr:col>
          <xdr:colOff>285463</xdr:colOff>
          <xdr:row>336</xdr:row>
          <xdr:rowOff>29527</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３（１）'!$A$56:$H$81" spid="_x0000_s252789"/>
                </a:ext>
              </a:extLst>
            </xdr:cNvPicPr>
          </xdr:nvPicPr>
          <xdr:blipFill>
            <a:blip xmlns:r="http://schemas.openxmlformats.org/officeDocument/2006/relationships" r:embed="rId29"/>
            <a:srcRect/>
            <a:stretch>
              <a:fillRect/>
            </a:stretch>
          </xdr:blipFill>
          <xdr:spPr bwMode="auto">
            <a:xfrm>
              <a:off x="57149" y="53473349"/>
              <a:ext cx="6457664" cy="416337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649</xdr:row>
          <xdr:rowOff>123822</xdr:rowOff>
        </xdr:from>
        <xdr:to>
          <xdr:col>12</xdr:col>
          <xdr:colOff>400050</xdr:colOff>
          <xdr:row>680</xdr:row>
          <xdr:rowOff>104772</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５'!$A$1:$H$27" spid="_x0000_s252790"/>
                </a:ext>
              </a:extLst>
            </xdr:cNvPicPr>
          </xdr:nvPicPr>
          <xdr:blipFill>
            <a:blip xmlns:r="http://schemas.openxmlformats.org/officeDocument/2006/relationships" r:embed="rId30"/>
            <a:srcRect/>
            <a:stretch>
              <a:fillRect/>
            </a:stretch>
          </xdr:blipFill>
          <xdr:spPr bwMode="auto">
            <a:xfrm>
              <a:off x="47625" y="111394872"/>
              <a:ext cx="6067425" cy="52959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66674</xdr:colOff>
          <xdr:row>767</xdr:row>
          <xdr:rowOff>66675</xdr:rowOff>
        </xdr:from>
        <xdr:to>
          <xdr:col>13</xdr:col>
          <xdr:colOff>443864</xdr:colOff>
          <xdr:row>784</xdr:row>
          <xdr:rowOff>92583</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６（２）（３）'!$A$1:$N$25" spid="_x0000_s252791"/>
                </a:ext>
              </a:extLst>
            </xdr:cNvPicPr>
          </xdr:nvPicPr>
          <xdr:blipFill>
            <a:blip xmlns:r="http://schemas.openxmlformats.org/officeDocument/2006/relationships" r:embed="rId31"/>
            <a:srcRect/>
            <a:stretch>
              <a:fillRect/>
            </a:stretch>
          </xdr:blipFill>
          <xdr:spPr bwMode="auto">
            <a:xfrm>
              <a:off x="66674" y="131568825"/>
              <a:ext cx="6606540" cy="294055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66673</xdr:colOff>
          <xdr:row>786</xdr:row>
          <xdr:rowOff>123823</xdr:rowOff>
        </xdr:from>
        <xdr:to>
          <xdr:col>13</xdr:col>
          <xdr:colOff>266698</xdr:colOff>
          <xdr:row>799</xdr:row>
          <xdr:rowOff>161923</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６（２）（３）'!$A$32:$I$41" spid="_x0000_s252792"/>
                </a:ext>
              </a:extLst>
            </xdr:cNvPicPr>
          </xdr:nvPicPr>
          <xdr:blipFill>
            <a:blip xmlns:r="http://schemas.openxmlformats.org/officeDocument/2006/relationships" r:embed="rId32"/>
            <a:srcRect/>
            <a:stretch>
              <a:fillRect/>
            </a:stretch>
          </xdr:blipFill>
          <xdr:spPr bwMode="auto">
            <a:xfrm>
              <a:off x="66673" y="134883523"/>
              <a:ext cx="6429375" cy="22669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50799</xdr:colOff>
          <xdr:row>826</xdr:row>
          <xdr:rowOff>76198</xdr:rowOff>
        </xdr:from>
        <xdr:to>
          <xdr:col>13</xdr:col>
          <xdr:colOff>367029</xdr:colOff>
          <xdr:row>863</xdr:row>
          <xdr:rowOff>41908</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７（１）①-1'!$A$1:$H$35" spid="_x0000_s252793"/>
                </a:ext>
              </a:extLst>
            </xdr:cNvPicPr>
          </xdr:nvPicPr>
          <xdr:blipFill>
            <a:blip xmlns:r="http://schemas.openxmlformats.org/officeDocument/2006/relationships" r:embed="rId33"/>
            <a:srcRect/>
            <a:stretch>
              <a:fillRect/>
            </a:stretch>
          </xdr:blipFill>
          <xdr:spPr bwMode="auto">
            <a:xfrm>
              <a:off x="50799" y="141693898"/>
              <a:ext cx="6545580" cy="630936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440531</xdr:colOff>
      <xdr:row>16</xdr:row>
      <xdr:rowOff>83343</xdr:rowOff>
    </xdr:from>
    <xdr:to>
      <xdr:col>13</xdr:col>
      <xdr:colOff>119062</xdr:colOff>
      <xdr:row>21</xdr:row>
      <xdr:rowOff>166686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6781" y="2750343"/>
          <a:ext cx="5429250" cy="91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流山市の給与・定員管理について</a:t>
          </a:r>
        </a:p>
      </xdr:txBody>
    </xdr:sp>
    <xdr:clientData/>
  </xdr:twoCellAnchor>
  <xdr:twoCellAnchor>
    <xdr:from>
      <xdr:col>0</xdr:col>
      <xdr:colOff>297656</xdr:colOff>
      <xdr:row>48</xdr:row>
      <xdr:rowOff>142875</xdr:rowOff>
    </xdr:from>
    <xdr:to>
      <xdr:col>13</xdr:col>
      <xdr:colOff>59530</xdr:colOff>
      <xdr:row>53</xdr:row>
      <xdr:rowOff>166686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7656" y="8143875"/>
          <a:ext cx="5988843" cy="8572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　給与・定員管理等の公表は、</a:t>
          </a:r>
          <a:r>
            <a:rPr kumimoji="1" lang="en-US" altLang="ja-JP" sz="1200"/>
            <a:t>『</a:t>
          </a:r>
          <a:r>
            <a:rPr kumimoji="1" lang="ja-JP" altLang="en-US" sz="1200"/>
            <a:t>「地方公共団体における職員給与等の公表について」の一部改正について</a:t>
          </a:r>
          <a:r>
            <a:rPr kumimoji="1" lang="en-US" altLang="ja-JP" sz="1200"/>
            <a:t>』</a:t>
          </a:r>
          <a:r>
            <a:rPr kumimoji="1" lang="ja-JP" altLang="en-US" sz="1200"/>
            <a:t>（令和７年３月１０日総行給第９号）の様式記載要領などに準じて掲載しているものです。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447674</xdr:colOff>
      <xdr:row>1</xdr:row>
      <xdr:rowOff>52387</xdr:rowOff>
    </xdr:from>
    <xdr:to>
      <xdr:col>8</xdr:col>
      <xdr:colOff>485775</xdr:colOff>
      <xdr:row>14</xdr:row>
      <xdr:rowOff>152400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646042</xdr:colOff>
      <xdr:row>3</xdr:row>
      <xdr:rowOff>140804</xdr:rowOff>
    </xdr:from>
    <xdr:to>
      <xdr:col>1</xdr:col>
      <xdr:colOff>1068455</xdr:colOff>
      <xdr:row>4</xdr:row>
      <xdr:rowOff>82826</xdr:rowOff>
    </xdr:to>
    <xdr:sp macro="" textlink="$C$38">
      <xdr:nvSpPr>
        <xdr:cNvPr id="6" name="テキスト ボックス 5">
          <a:extLst>
            <a:ext uri="{FF2B5EF4-FFF2-40B4-BE49-F238E27FC236}">
              <a16:creationId xmlns:a16="http://schemas.microsoft.com/office/drawing/2014/main" id="{4D783ECE-D936-4E99-82EE-906BE1E4AB93}"/>
            </a:ext>
          </a:extLst>
        </xdr:cNvPr>
        <xdr:cNvSpPr txBox="1"/>
      </xdr:nvSpPr>
      <xdr:spPr>
        <a:xfrm>
          <a:off x="1093303" y="662608"/>
          <a:ext cx="422413" cy="115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3</xdr:col>
      <xdr:colOff>538369</xdr:colOff>
      <xdr:row>6</xdr:row>
      <xdr:rowOff>24848</xdr:rowOff>
    </xdr:from>
    <xdr:to>
      <xdr:col>4</xdr:col>
      <xdr:colOff>281609</xdr:colOff>
      <xdr:row>6</xdr:row>
      <xdr:rowOff>149087</xdr:rowOff>
    </xdr:to>
    <xdr:sp macro="" textlink="$C$38">
      <xdr:nvSpPr>
        <xdr:cNvPr id="7" name="テキスト ボックス 6">
          <a:extLst>
            <a:ext uri="{FF2B5EF4-FFF2-40B4-BE49-F238E27FC236}">
              <a16:creationId xmlns:a16="http://schemas.microsoft.com/office/drawing/2014/main" id="{FACC7844-2B9D-4398-B526-D4692E88F9CC}"/>
            </a:ext>
          </a:extLst>
        </xdr:cNvPr>
        <xdr:cNvSpPr txBox="1"/>
      </xdr:nvSpPr>
      <xdr:spPr>
        <a:xfrm>
          <a:off x="2807804" y="1068457"/>
          <a:ext cx="430696" cy="124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6</xdr:col>
      <xdr:colOff>173935</xdr:colOff>
      <xdr:row>6</xdr:row>
      <xdr:rowOff>99392</xdr:rowOff>
    </xdr:from>
    <xdr:to>
      <xdr:col>6</xdr:col>
      <xdr:colOff>654327</xdr:colOff>
      <xdr:row>7</xdr:row>
      <xdr:rowOff>66262</xdr:rowOff>
    </xdr:to>
    <xdr:sp macro="" textlink="$C$38">
      <xdr:nvSpPr>
        <xdr:cNvPr id="8" name="テキスト ボックス 7">
          <a:extLst>
            <a:ext uri="{FF2B5EF4-FFF2-40B4-BE49-F238E27FC236}">
              <a16:creationId xmlns:a16="http://schemas.microsoft.com/office/drawing/2014/main" id="{F8D965D1-5B41-4419-9754-8605D5E260C6}"/>
            </a:ext>
          </a:extLst>
        </xdr:cNvPr>
        <xdr:cNvSpPr txBox="1"/>
      </xdr:nvSpPr>
      <xdr:spPr>
        <a:xfrm>
          <a:off x="4505739" y="1143001"/>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421DF7F-F1F1-4806-BE73-2D7B8FB93A49}" type="TxLink">
            <a:rPr kumimoji="1" lang="en-US" altLang="en-US" sz="600" b="0" i="0" u="none" strike="noStrike">
              <a:solidFill>
                <a:srgbClr val="000000"/>
              </a:solidFill>
              <a:latin typeface="BIZ UD明朝 Medium"/>
              <a:ea typeface="BIZ UD明朝 Medium"/>
            </a:rPr>
            <a:pPr/>
            <a:t>R3.4.1</a:t>
          </a:fld>
          <a:endParaRPr kumimoji="1" lang="ja-JP" altLang="en-US" sz="600"/>
        </a:p>
      </xdr:txBody>
    </xdr:sp>
    <xdr:clientData/>
  </xdr:twoCellAnchor>
  <xdr:twoCellAnchor>
    <xdr:from>
      <xdr:col>6</xdr:col>
      <xdr:colOff>488674</xdr:colOff>
      <xdr:row>6</xdr:row>
      <xdr:rowOff>107674</xdr:rowOff>
    </xdr:from>
    <xdr:to>
      <xdr:col>7</xdr:col>
      <xdr:colOff>281609</xdr:colOff>
      <xdr:row>7</xdr:row>
      <xdr:rowOff>74544</xdr:rowOff>
    </xdr:to>
    <xdr:sp macro="" textlink="$D$38">
      <xdr:nvSpPr>
        <xdr:cNvPr id="9" name="テキスト ボックス 8">
          <a:extLst>
            <a:ext uri="{FF2B5EF4-FFF2-40B4-BE49-F238E27FC236}">
              <a16:creationId xmlns:a16="http://schemas.microsoft.com/office/drawing/2014/main" id="{C3925474-2500-4CB4-A260-F04DB145CF49}"/>
            </a:ext>
          </a:extLst>
        </xdr:cNvPr>
        <xdr:cNvSpPr txBox="1"/>
      </xdr:nvSpPr>
      <xdr:spPr>
        <a:xfrm>
          <a:off x="4820478" y="1151283"/>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1</xdr:col>
      <xdr:colOff>944217</xdr:colOff>
      <xdr:row>4</xdr:row>
      <xdr:rowOff>57978</xdr:rowOff>
    </xdr:from>
    <xdr:to>
      <xdr:col>2</xdr:col>
      <xdr:colOff>289892</xdr:colOff>
      <xdr:row>5</xdr:row>
      <xdr:rowOff>24847</xdr:rowOff>
    </xdr:to>
    <xdr:sp macro="" textlink="$D$38">
      <xdr:nvSpPr>
        <xdr:cNvPr id="10" name="テキスト ボックス 9">
          <a:extLst>
            <a:ext uri="{FF2B5EF4-FFF2-40B4-BE49-F238E27FC236}">
              <a16:creationId xmlns:a16="http://schemas.microsoft.com/office/drawing/2014/main" id="{C998D94D-FE88-4A97-A577-136B7DF5D01E}"/>
            </a:ext>
          </a:extLst>
        </xdr:cNvPr>
        <xdr:cNvSpPr txBox="1"/>
      </xdr:nvSpPr>
      <xdr:spPr>
        <a:xfrm>
          <a:off x="1391478" y="753717"/>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4</xdr:col>
      <xdr:colOff>165652</xdr:colOff>
      <xdr:row>6</xdr:row>
      <xdr:rowOff>16565</xdr:rowOff>
    </xdr:from>
    <xdr:to>
      <xdr:col>4</xdr:col>
      <xdr:colOff>646044</xdr:colOff>
      <xdr:row>6</xdr:row>
      <xdr:rowOff>157369</xdr:rowOff>
    </xdr:to>
    <xdr:sp macro="" textlink="$D$38">
      <xdr:nvSpPr>
        <xdr:cNvPr id="11" name="テキスト ボックス 10">
          <a:extLst>
            <a:ext uri="{FF2B5EF4-FFF2-40B4-BE49-F238E27FC236}">
              <a16:creationId xmlns:a16="http://schemas.microsoft.com/office/drawing/2014/main" id="{AD49D04A-90A6-493C-8E1A-C459C920AC20}"/>
            </a:ext>
          </a:extLst>
        </xdr:cNvPr>
        <xdr:cNvSpPr txBox="1"/>
      </xdr:nvSpPr>
      <xdr:spPr>
        <a:xfrm>
          <a:off x="3122543" y="106017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53862EF1-4A14-499C-98A6-9B86C72B4807}" type="TxLink">
            <a:rPr kumimoji="1" lang="en-US" altLang="en-US" sz="600" b="0" i="0" u="none" strike="noStrike">
              <a:solidFill>
                <a:srgbClr val="000000"/>
              </a:solidFill>
              <a:latin typeface="BIZ UD明朝 Medium"/>
              <a:ea typeface="BIZ UD明朝 Medium"/>
            </a:rPr>
            <a:pPr/>
            <a:t>R4.4.1</a:t>
          </a:fld>
          <a:endParaRPr kumimoji="1" lang="ja-JP" altLang="en-US" sz="100"/>
        </a:p>
      </xdr:txBody>
    </xdr:sp>
    <xdr:clientData/>
  </xdr:twoCellAnchor>
  <xdr:twoCellAnchor>
    <xdr:from>
      <xdr:col>7</xdr:col>
      <xdr:colOff>115957</xdr:colOff>
      <xdr:row>6</xdr:row>
      <xdr:rowOff>140805</xdr:rowOff>
    </xdr:from>
    <xdr:to>
      <xdr:col>7</xdr:col>
      <xdr:colOff>596349</xdr:colOff>
      <xdr:row>7</xdr:row>
      <xdr:rowOff>107675</xdr:rowOff>
    </xdr:to>
    <xdr:sp macro="" textlink="$E$38">
      <xdr:nvSpPr>
        <xdr:cNvPr id="12" name="テキスト ボックス 11">
          <a:extLst>
            <a:ext uri="{FF2B5EF4-FFF2-40B4-BE49-F238E27FC236}">
              <a16:creationId xmlns:a16="http://schemas.microsoft.com/office/drawing/2014/main" id="{5ECEAEBF-3AA4-440C-A436-8DB17EFB1BE5}"/>
            </a:ext>
          </a:extLst>
        </xdr:cNvPr>
        <xdr:cNvSpPr txBox="1"/>
      </xdr:nvSpPr>
      <xdr:spPr>
        <a:xfrm>
          <a:off x="5135218" y="118441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2</xdr:col>
      <xdr:colOff>107674</xdr:colOff>
      <xdr:row>4</xdr:row>
      <xdr:rowOff>24848</xdr:rowOff>
    </xdr:from>
    <xdr:to>
      <xdr:col>2</xdr:col>
      <xdr:colOff>588066</xdr:colOff>
      <xdr:row>4</xdr:row>
      <xdr:rowOff>165652</xdr:rowOff>
    </xdr:to>
    <xdr:sp macro="" textlink="$E$38">
      <xdr:nvSpPr>
        <xdr:cNvPr id="13" name="テキスト ボックス 12">
          <a:extLst>
            <a:ext uri="{FF2B5EF4-FFF2-40B4-BE49-F238E27FC236}">
              <a16:creationId xmlns:a16="http://schemas.microsoft.com/office/drawing/2014/main" id="{B081A7FA-712A-42EC-A85D-9AD2D94F8C41}"/>
            </a:ext>
          </a:extLst>
        </xdr:cNvPr>
        <xdr:cNvSpPr txBox="1"/>
      </xdr:nvSpPr>
      <xdr:spPr>
        <a:xfrm>
          <a:off x="1689652" y="720587"/>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4</xdr:col>
      <xdr:colOff>447261</xdr:colOff>
      <xdr:row>6</xdr:row>
      <xdr:rowOff>16565</xdr:rowOff>
    </xdr:from>
    <xdr:to>
      <xdr:col>5</xdr:col>
      <xdr:colOff>240196</xdr:colOff>
      <xdr:row>6</xdr:row>
      <xdr:rowOff>157369</xdr:rowOff>
    </xdr:to>
    <xdr:sp macro="" textlink="$E$38">
      <xdr:nvSpPr>
        <xdr:cNvPr id="14" name="テキスト ボックス 13">
          <a:extLst>
            <a:ext uri="{FF2B5EF4-FFF2-40B4-BE49-F238E27FC236}">
              <a16:creationId xmlns:a16="http://schemas.microsoft.com/office/drawing/2014/main" id="{B4E2DF84-D95B-40F9-841B-A7E5C12C7E51}"/>
            </a:ext>
          </a:extLst>
        </xdr:cNvPr>
        <xdr:cNvSpPr txBox="1"/>
      </xdr:nvSpPr>
      <xdr:spPr>
        <a:xfrm>
          <a:off x="3404152" y="1060174"/>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BBB9D54-8490-41EE-A551-22630E8F7438}" type="TxLink">
            <a:rPr kumimoji="1" lang="en-US" altLang="en-US" sz="600" b="0" i="0" u="none" strike="noStrike">
              <a:solidFill>
                <a:srgbClr val="000000"/>
              </a:solidFill>
              <a:latin typeface="BIZ UD明朝 Medium"/>
              <a:ea typeface="BIZ UD明朝 Medium"/>
            </a:rPr>
            <a:pPr/>
            <a:t>R5.4.1</a:t>
          </a:fld>
          <a:endParaRPr kumimoji="1" lang="ja-JP" altLang="en-US" sz="100"/>
        </a:p>
      </xdr:txBody>
    </xdr:sp>
    <xdr:clientData/>
  </xdr:twoCellAnchor>
  <xdr:twoCellAnchor>
    <xdr:from>
      <xdr:col>2</xdr:col>
      <xdr:colOff>463825</xdr:colOff>
      <xdr:row>4</xdr:row>
      <xdr:rowOff>41413</xdr:rowOff>
    </xdr:from>
    <xdr:to>
      <xdr:col>3</xdr:col>
      <xdr:colOff>256760</xdr:colOff>
      <xdr:row>5</xdr:row>
      <xdr:rowOff>8282</xdr:rowOff>
    </xdr:to>
    <xdr:sp macro="" textlink="$F$38">
      <xdr:nvSpPr>
        <xdr:cNvPr id="15" name="テキスト ボックス 14">
          <a:extLst>
            <a:ext uri="{FF2B5EF4-FFF2-40B4-BE49-F238E27FC236}">
              <a16:creationId xmlns:a16="http://schemas.microsoft.com/office/drawing/2014/main" id="{F8433309-6699-42B8-BB39-6F3387B82F84}"/>
            </a:ext>
          </a:extLst>
        </xdr:cNvPr>
        <xdr:cNvSpPr txBox="1"/>
      </xdr:nvSpPr>
      <xdr:spPr>
        <a:xfrm>
          <a:off x="2045803" y="737152"/>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twoCellAnchor>
    <xdr:from>
      <xdr:col>5</xdr:col>
      <xdr:colOff>91109</xdr:colOff>
      <xdr:row>6</xdr:row>
      <xdr:rowOff>49696</xdr:rowOff>
    </xdr:from>
    <xdr:to>
      <xdr:col>5</xdr:col>
      <xdr:colOff>571501</xdr:colOff>
      <xdr:row>7</xdr:row>
      <xdr:rowOff>16566</xdr:rowOff>
    </xdr:to>
    <xdr:sp macro="" textlink="$F$38">
      <xdr:nvSpPr>
        <xdr:cNvPr id="16" name="テキスト ボックス 15">
          <a:extLst>
            <a:ext uri="{FF2B5EF4-FFF2-40B4-BE49-F238E27FC236}">
              <a16:creationId xmlns:a16="http://schemas.microsoft.com/office/drawing/2014/main" id="{5BB9FC3C-87DB-4277-B140-FC5BB6273CE8}"/>
            </a:ext>
          </a:extLst>
        </xdr:cNvPr>
        <xdr:cNvSpPr txBox="1"/>
      </xdr:nvSpPr>
      <xdr:spPr>
        <a:xfrm>
          <a:off x="3735457" y="1093305"/>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twoCellAnchor>
    <xdr:from>
      <xdr:col>7</xdr:col>
      <xdr:colOff>438979</xdr:colOff>
      <xdr:row>6</xdr:row>
      <xdr:rowOff>149087</xdr:rowOff>
    </xdr:from>
    <xdr:to>
      <xdr:col>8</xdr:col>
      <xdr:colOff>231915</xdr:colOff>
      <xdr:row>7</xdr:row>
      <xdr:rowOff>115957</xdr:rowOff>
    </xdr:to>
    <xdr:sp macro="" textlink="$F$38">
      <xdr:nvSpPr>
        <xdr:cNvPr id="17" name="テキスト ボックス 16">
          <a:extLst>
            <a:ext uri="{FF2B5EF4-FFF2-40B4-BE49-F238E27FC236}">
              <a16:creationId xmlns:a16="http://schemas.microsoft.com/office/drawing/2014/main" id="{0E1CA9DD-AF6A-48C1-8B9D-CFD6E3C06DE8}"/>
            </a:ext>
          </a:extLst>
        </xdr:cNvPr>
        <xdr:cNvSpPr txBox="1"/>
      </xdr:nvSpPr>
      <xdr:spPr>
        <a:xfrm>
          <a:off x="5458240" y="1192696"/>
          <a:ext cx="480392" cy="14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273144BD-6416-41CE-99B9-E62E13DD2CC3}" type="TxLink">
            <a:rPr kumimoji="1" lang="en-US" altLang="en-US" sz="600" b="0" i="0" u="none" strike="noStrike">
              <a:solidFill>
                <a:srgbClr val="000000"/>
              </a:solidFill>
              <a:latin typeface="BIZ UD明朝 Medium"/>
              <a:ea typeface="BIZ UD明朝 Medium"/>
            </a:rPr>
            <a:pPr/>
            <a:t>R6.4.1</a:t>
          </a:fld>
          <a:endParaRPr kumimoji="1" lang="ja-JP" altLang="en-US" sz="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157162</xdr:rowOff>
    </xdr:from>
    <xdr:to>
      <xdr:col>7</xdr:col>
      <xdr:colOff>533400</xdr:colOff>
      <xdr:row>79</xdr:row>
      <xdr:rowOff>152400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10</xdr:col>
      <xdr:colOff>662940</xdr:colOff>
      <xdr:row>45</xdr:row>
      <xdr:rowOff>144780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51434</xdr:colOff>
      <xdr:row>4</xdr:row>
      <xdr:rowOff>30480</xdr:rowOff>
    </xdr:from>
    <xdr:ext cx="657226" cy="29245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823084" y="1030605"/>
          <a:ext cx="657226" cy="29245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200" b="1">
              <a:solidFill>
                <a:srgbClr val="0070C0"/>
              </a:solidFill>
              <a:latin typeface="ＭＳ ゴシック" pitchFamily="49" charset="-128"/>
              <a:ea typeface="ＭＳ ゴシック" pitchFamily="49" charset="-128"/>
            </a:rPr>
            <a:t>国</a:t>
          </a:r>
          <a:r>
            <a:rPr kumimoji="1" lang="en-US" altLang="ja-JP" sz="1200" b="1">
              <a:solidFill>
                <a:srgbClr val="0070C0"/>
              </a:solidFill>
              <a:latin typeface="ＭＳ ゴシック" pitchFamily="49" charset="-128"/>
              <a:ea typeface="ＭＳ ゴシック" pitchFamily="49" charset="-128"/>
            </a:rPr>
            <a:t>10</a:t>
          </a:r>
          <a:r>
            <a:rPr kumimoji="1" lang="ja-JP" altLang="en-US" sz="1200" b="1">
              <a:solidFill>
                <a:srgbClr val="0070C0"/>
              </a:solidFill>
              <a:latin typeface="ＭＳ ゴシック" pitchFamily="49" charset="-128"/>
              <a:ea typeface="ＭＳ ゴシック" pitchFamily="49" charset="-128"/>
            </a:rPr>
            <a:t>級</a:t>
          </a:r>
        </a:p>
      </xdr:txBody>
    </xdr:sp>
    <xdr:clientData/>
  </xdr:oneCellAnchor>
  <xdr:oneCellAnchor>
    <xdr:from>
      <xdr:col>7</xdr:col>
      <xdr:colOff>149225</xdr:colOff>
      <xdr:row>5</xdr:row>
      <xdr:rowOff>67945</xdr:rowOff>
    </xdr:from>
    <xdr:ext cx="1743956" cy="579646"/>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5302250" y="1268095"/>
          <a:ext cx="1743956" cy="57964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spAutoFit/>
        </a:bodyPr>
        <a:lstStyle/>
        <a:p>
          <a:pPr>
            <a:lnSpc>
              <a:spcPts val="1300"/>
            </a:lnSpc>
          </a:pPr>
          <a:r>
            <a:rPr kumimoji="1" lang="ja-JP" altLang="en-US" sz="1050">
              <a:latin typeface="ＭＳ Ｐゴシック" pitchFamily="50" charset="-128"/>
              <a:ea typeface="ＭＳ Ｐゴシック" pitchFamily="50" charset="-128"/>
            </a:rPr>
            <a:t>　　　　　　　　流山市</a:t>
          </a:r>
          <a:r>
            <a:rPr kumimoji="1" lang="ja-JP" altLang="en-US" sz="800">
              <a:latin typeface="ＭＳ Ｐゴシック" pitchFamily="50" charset="-128"/>
              <a:ea typeface="ＭＳ Ｐゴシック" pitchFamily="50" charset="-128"/>
            </a:rPr>
            <a:t>（</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６）</a:t>
          </a:r>
          <a:endParaRPr kumimoji="1" lang="en-US" altLang="ja-JP" sz="800">
            <a:latin typeface="ＭＳ Ｐゴシック" pitchFamily="50" charset="-128"/>
            <a:ea typeface="ＭＳ Ｐゴシック" pitchFamily="50" charset="-128"/>
          </a:endParaRPr>
        </a:p>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r>
            <a:rPr kumimoji="1" lang="ja-JP" altLang="en-US" sz="800">
              <a:latin typeface="ＭＳ Ｐゴシック" pitchFamily="50" charset="-128"/>
              <a:ea typeface="ＭＳ Ｐゴシック" pitchFamily="50" charset="-128"/>
            </a:rPr>
            <a:t>国家公務員（</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６</a:t>
          </a:r>
          <a:r>
            <a:rPr kumimoji="1" lang="en-US" altLang="ja-JP" sz="800">
              <a:latin typeface="ＭＳ Ｐゴシック" pitchFamily="50" charset="-128"/>
              <a:ea typeface="ＭＳ Ｐゴシック" pitchFamily="50" charset="-128"/>
            </a:rPr>
            <a:t>)</a:t>
          </a:r>
        </a:p>
      </xdr:txBody>
    </xdr:sp>
    <xdr:clientData/>
  </xdr:oneCellAnchor>
  <xdr:twoCellAnchor>
    <xdr:from>
      <xdr:col>7</xdr:col>
      <xdr:colOff>373380</xdr:colOff>
      <xdr:row>6</xdr:row>
      <xdr:rowOff>0</xdr:rowOff>
    </xdr:from>
    <xdr:to>
      <xdr:col>8</xdr:col>
      <xdr:colOff>205740</xdr:colOff>
      <xdr:row>6</xdr:row>
      <xdr:rowOff>0</xdr:rowOff>
    </xdr:to>
    <xdr:cxnSp macro="">
      <xdr:nvCxnSpPr>
        <xdr:cNvPr id="5" name="直線コネクタ 19">
          <a:extLst>
            <a:ext uri="{FF2B5EF4-FFF2-40B4-BE49-F238E27FC236}">
              <a16:creationId xmlns:a16="http://schemas.microsoft.com/office/drawing/2014/main" id="{00000000-0008-0000-0C00-000005000000}"/>
            </a:ext>
          </a:extLst>
        </xdr:cNvPr>
        <xdr:cNvCxnSpPr>
          <a:cxnSpLocks noChangeShapeType="1"/>
        </xdr:cNvCxnSpPr>
      </xdr:nvCxnSpPr>
      <xdr:spPr bwMode="auto">
        <a:xfrm>
          <a:off x="5526405" y="1400175"/>
          <a:ext cx="50863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396240</xdr:colOff>
      <xdr:row>7</xdr:row>
      <xdr:rowOff>144780</xdr:rowOff>
    </xdr:from>
    <xdr:to>
      <xdr:col>8</xdr:col>
      <xdr:colOff>228600</xdr:colOff>
      <xdr:row>7</xdr:row>
      <xdr:rowOff>152400</xdr:rowOff>
    </xdr:to>
    <xdr:cxnSp macro="">
      <xdr:nvCxnSpPr>
        <xdr:cNvPr id="6" name="直線コネクタ 20">
          <a:extLst>
            <a:ext uri="{FF2B5EF4-FFF2-40B4-BE49-F238E27FC236}">
              <a16:creationId xmlns:a16="http://schemas.microsoft.com/office/drawing/2014/main" id="{00000000-0008-0000-0C00-000006000000}"/>
            </a:ext>
          </a:extLst>
        </xdr:cNvPr>
        <xdr:cNvCxnSpPr>
          <a:cxnSpLocks noChangeShapeType="1"/>
        </xdr:cNvCxnSpPr>
      </xdr:nvCxnSpPr>
      <xdr:spPr bwMode="auto">
        <a:xfrm flipV="1">
          <a:off x="5549265" y="1744980"/>
          <a:ext cx="508635" cy="7620"/>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0</xdr:col>
      <xdr:colOff>45085</xdr:colOff>
      <xdr:row>1</xdr:row>
      <xdr:rowOff>191407</xdr:rowOff>
    </xdr:from>
    <xdr:ext cx="569387" cy="259045"/>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085" y="36830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（百円）</a:t>
          </a:r>
        </a:p>
      </xdr:txBody>
    </xdr:sp>
    <xdr:clientData/>
  </xdr:oneCellAnchor>
  <xdr:oneCellAnchor>
    <xdr:from>
      <xdr:col>0</xdr:col>
      <xdr:colOff>68580</xdr:colOff>
      <xdr:row>23</xdr:row>
      <xdr:rowOff>46990</xdr:rowOff>
    </xdr:from>
    <xdr:ext cx="312994" cy="1226029"/>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8580" y="4847590"/>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1100"/>
            <a:t>給　料　月　額</a:t>
          </a:r>
        </a:p>
      </xdr:txBody>
    </xdr:sp>
    <xdr:clientData/>
  </xdr:oneCellAnchor>
  <xdr:oneCellAnchor>
    <xdr:from>
      <xdr:col>5</xdr:col>
      <xdr:colOff>71210</xdr:colOff>
      <xdr:row>44</xdr:row>
      <xdr:rowOff>30481</xdr:rowOff>
    </xdr:from>
    <xdr:ext cx="654153" cy="229362"/>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71685" y="9050656"/>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100"/>
            <a:t>昇　　給</a:t>
          </a:r>
        </a:p>
      </xdr:txBody>
    </xdr:sp>
    <xdr:clientData/>
  </xdr:oneCellAnchor>
  <xdr:oneCellAnchor>
    <xdr:from>
      <xdr:col>8</xdr:col>
      <xdr:colOff>307340</xdr:colOff>
      <xdr:row>1</xdr:row>
      <xdr:rowOff>60960</xdr:rowOff>
    </xdr:from>
    <xdr:ext cx="1679647"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136640" y="441960"/>
          <a:ext cx="167964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t>令和６年４月１日時点</a:t>
          </a:r>
          <a:endParaRPr kumimoji="1" lang="en-US" altLang="ja-JP" sz="1000"/>
        </a:p>
      </xdr:txBody>
    </xdr:sp>
    <xdr:clientData/>
  </xdr:oneCellAnchor>
  <xdr:oneCellAnchor>
    <xdr:from>
      <xdr:col>3</xdr:col>
      <xdr:colOff>338455</xdr:colOff>
      <xdr:row>7</xdr:row>
      <xdr:rowOff>8890</xdr:rowOff>
    </xdr:from>
    <xdr:ext cx="558165" cy="217170"/>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2786380" y="1609090"/>
          <a:ext cx="558165" cy="2171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200" b="1">
              <a:solidFill>
                <a:srgbClr val="0070C0"/>
              </a:solidFill>
              <a:latin typeface="ＭＳ ゴシック" pitchFamily="49" charset="-128"/>
              <a:ea typeface="ＭＳ ゴシック" pitchFamily="49" charset="-128"/>
            </a:rPr>
            <a:t>国９級</a:t>
          </a:r>
        </a:p>
      </xdr:txBody>
    </xdr:sp>
    <xdr:clientData/>
  </xdr:oneCellAnchor>
  <xdr:oneCellAnchor>
    <xdr:from>
      <xdr:col>3</xdr:col>
      <xdr:colOff>513715</xdr:colOff>
      <xdr:row>10</xdr:row>
      <xdr:rowOff>174625</xdr:rowOff>
    </xdr:from>
    <xdr:ext cx="648063" cy="292452"/>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2961640" y="237490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国８級</a:t>
          </a:r>
        </a:p>
      </xdr:txBody>
    </xdr:sp>
    <xdr:clientData/>
  </xdr:oneCellAnchor>
  <xdr:oneCellAnchor>
    <xdr:from>
      <xdr:col>4</xdr:col>
      <xdr:colOff>541655</xdr:colOff>
      <xdr:row>12</xdr:row>
      <xdr:rowOff>34290</xdr:rowOff>
    </xdr:from>
    <xdr:ext cx="648063" cy="292452"/>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665855" y="26346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国７級</a:t>
          </a:r>
        </a:p>
      </xdr:txBody>
    </xdr:sp>
    <xdr:clientData/>
  </xdr:oneCellAnchor>
  <xdr:oneCellAnchor>
    <xdr:from>
      <xdr:col>6</xdr:col>
      <xdr:colOff>203835</xdr:colOff>
      <xdr:row>13</xdr:row>
      <xdr:rowOff>190773</xdr:rowOff>
    </xdr:from>
    <xdr:ext cx="648063" cy="292452"/>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680585" y="29911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国６級</a:t>
          </a:r>
        </a:p>
      </xdr:txBody>
    </xdr:sp>
    <xdr:clientData/>
  </xdr:oneCellAnchor>
  <xdr:oneCellAnchor>
    <xdr:from>
      <xdr:col>7</xdr:col>
      <xdr:colOff>43452</xdr:colOff>
      <xdr:row>15</xdr:row>
      <xdr:rowOff>126818</xdr:rowOff>
    </xdr:from>
    <xdr:ext cx="648063" cy="292452"/>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5196477" y="332721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国５級</a:t>
          </a:r>
        </a:p>
      </xdr:txBody>
    </xdr:sp>
    <xdr:clientData/>
  </xdr:oneCellAnchor>
  <xdr:oneCellAnchor>
    <xdr:from>
      <xdr:col>7</xdr:col>
      <xdr:colOff>8981</xdr:colOff>
      <xdr:row>17</xdr:row>
      <xdr:rowOff>25582</xdr:rowOff>
    </xdr:from>
    <xdr:ext cx="648063" cy="292452"/>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5162006" y="36260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国４級</a:t>
          </a:r>
        </a:p>
      </xdr:txBody>
    </xdr:sp>
    <xdr:clientData/>
  </xdr:oneCellAnchor>
  <xdr:oneCellAnchor>
    <xdr:from>
      <xdr:col>8</xdr:col>
      <xdr:colOff>169725</xdr:colOff>
      <xdr:row>19</xdr:row>
      <xdr:rowOff>22226</xdr:rowOff>
    </xdr:from>
    <xdr:ext cx="695326" cy="36653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999025" y="4022726"/>
          <a:ext cx="695326" cy="3665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200" b="1">
              <a:solidFill>
                <a:srgbClr val="0070C0"/>
              </a:solidFill>
              <a:latin typeface="ＭＳ ゴシック" pitchFamily="49" charset="-128"/>
              <a:ea typeface="ＭＳ ゴシック" pitchFamily="49" charset="-128"/>
            </a:rPr>
            <a:t>国３級</a:t>
          </a:r>
        </a:p>
      </xdr:txBody>
    </xdr:sp>
    <xdr:clientData/>
  </xdr:oneCellAnchor>
  <xdr:oneCellAnchor>
    <xdr:from>
      <xdr:col>9</xdr:col>
      <xdr:colOff>50347</xdr:colOff>
      <xdr:row>22</xdr:row>
      <xdr:rowOff>38280</xdr:rowOff>
    </xdr:from>
    <xdr:ext cx="648063" cy="292452"/>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6555922" y="463885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国２級</a:t>
          </a:r>
        </a:p>
      </xdr:txBody>
    </xdr:sp>
    <xdr:clientData/>
  </xdr:oneCellAnchor>
  <xdr:oneCellAnchor>
    <xdr:from>
      <xdr:col>7</xdr:col>
      <xdr:colOff>5715</xdr:colOff>
      <xdr:row>25</xdr:row>
      <xdr:rowOff>75294</xdr:rowOff>
    </xdr:from>
    <xdr:ext cx="648063" cy="292452"/>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5158740" y="52759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国１級</a:t>
          </a:r>
        </a:p>
      </xdr:txBody>
    </xdr:sp>
    <xdr:clientData/>
  </xdr:oneCellAnchor>
  <xdr:twoCellAnchor>
    <xdr:from>
      <xdr:col>6</xdr:col>
      <xdr:colOff>175260</xdr:colOff>
      <xdr:row>44</xdr:row>
      <xdr:rowOff>152400</xdr:rowOff>
    </xdr:from>
    <xdr:to>
      <xdr:col>8</xdr:col>
      <xdr:colOff>7620</xdr:colOff>
      <xdr:row>44</xdr:row>
      <xdr:rowOff>152400</xdr:rowOff>
    </xdr:to>
    <xdr:cxnSp macro="">
      <xdr:nvCxnSpPr>
        <xdr:cNvPr id="20" name="直線矢印コネクタ 4">
          <a:extLst>
            <a:ext uri="{FF2B5EF4-FFF2-40B4-BE49-F238E27FC236}">
              <a16:creationId xmlns:a16="http://schemas.microsoft.com/office/drawing/2014/main" id="{00000000-0008-0000-0C00-000014000000}"/>
            </a:ext>
          </a:extLst>
        </xdr:cNvPr>
        <xdr:cNvCxnSpPr>
          <a:cxnSpLocks noChangeShapeType="1"/>
        </xdr:cNvCxnSpPr>
      </xdr:nvCxnSpPr>
      <xdr:spPr bwMode="auto">
        <a:xfrm>
          <a:off x="4652010" y="9172575"/>
          <a:ext cx="118491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7</xdr:col>
      <xdr:colOff>19685</xdr:colOff>
      <xdr:row>26</xdr:row>
      <xdr:rowOff>113665</xdr:rowOff>
    </xdr:from>
    <xdr:ext cx="648063" cy="292452"/>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4820285" y="53047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市１級</a:t>
          </a:r>
        </a:p>
      </xdr:txBody>
    </xdr:sp>
    <xdr:clientData/>
  </xdr:oneCellAnchor>
  <xdr:oneCellAnchor>
    <xdr:from>
      <xdr:col>8</xdr:col>
      <xdr:colOff>293370</xdr:colOff>
      <xdr:row>17</xdr:row>
      <xdr:rowOff>154305</xdr:rowOff>
    </xdr:from>
    <xdr:ext cx="648063" cy="292452"/>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5779770" y="35356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市３級</a:t>
          </a:r>
        </a:p>
      </xdr:txBody>
    </xdr:sp>
    <xdr:clientData/>
  </xdr:oneCellAnchor>
  <xdr:oneCellAnchor>
    <xdr:from>
      <xdr:col>7</xdr:col>
      <xdr:colOff>121920</xdr:colOff>
      <xdr:row>22</xdr:row>
      <xdr:rowOff>129540</xdr:rowOff>
    </xdr:from>
    <xdr:ext cx="648063" cy="292452"/>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922520" y="451104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市２級</a:t>
          </a:r>
        </a:p>
      </xdr:txBody>
    </xdr:sp>
    <xdr:clientData/>
  </xdr:oneCellAnchor>
  <xdr:oneCellAnchor>
    <xdr:from>
      <xdr:col>8</xdr:col>
      <xdr:colOff>386715</xdr:colOff>
      <xdr:row>14</xdr:row>
      <xdr:rowOff>133350</xdr:rowOff>
    </xdr:from>
    <xdr:ext cx="648063" cy="292452"/>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873115" y="29146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市５級</a:t>
          </a:r>
        </a:p>
      </xdr:txBody>
    </xdr:sp>
    <xdr:clientData/>
  </xdr:oneCellAnchor>
  <xdr:oneCellAnchor>
    <xdr:from>
      <xdr:col>8</xdr:col>
      <xdr:colOff>440055</xdr:colOff>
      <xdr:row>15</xdr:row>
      <xdr:rowOff>160020</xdr:rowOff>
    </xdr:from>
    <xdr:ext cx="648063" cy="292452"/>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5926455" y="314134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市４級</a:t>
          </a:r>
        </a:p>
      </xdr:txBody>
    </xdr:sp>
    <xdr:clientData/>
  </xdr:oneCellAnchor>
  <xdr:oneCellAnchor>
    <xdr:from>
      <xdr:col>5</xdr:col>
      <xdr:colOff>333375</xdr:colOff>
      <xdr:row>11</xdr:row>
      <xdr:rowOff>64770</xdr:rowOff>
    </xdr:from>
    <xdr:ext cx="648063" cy="292452"/>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762375" y="224599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市７級</a:t>
          </a:r>
        </a:p>
      </xdr:txBody>
    </xdr:sp>
    <xdr:clientData/>
  </xdr:oneCellAnchor>
  <xdr:oneCellAnchor>
    <xdr:from>
      <xdr:col>7</xdr:col>
      <xdr:colOff>47625</xdr:colOff>
      <xdr:row>13</xdr:row>
      <xdr:rowOff>158115</xdr:rowOff>
    </xdr:from>
    <xdr:ext cx="648063" cy="292452"/>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4848225" y="2739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市６級</a:t>
          </a:r>
        </a:p>
      </xdr:txBody>
    </xdr:sp>
    <xdr:clientData/>
  </xdr:oneCellAnchor>
  <xdr:oneCellAnchor>
    <xdr:from>
      <xdr:col>4</xdr:col>
      <xdr:colOff>154305</xdr:colOff>
      <xdr:row>9</xdr:row>
      <xdr:rowOff>190500</xdr:rowOff>
    </xdr:from>
    <xdr:ext cx="648063" cy="292452"/>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2897505" y="19716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市８級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95249</xdr:colOff>
      <xdr:row>17</xdr:row>
      <xdr:rowOff>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明朝">
      <a:majorFont>
        <a:latin typeface="BIZ UD明朝 Medium"/>
        <a:ea typeface="BIZ UD明朝 Medium"/>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view="pageBreakPreview" zoomScaleNormal="100" zoomScaleSheetLayoutView="100" workbookViewId="0"/>
  </sheetViews>
  <sheetFormatPr defaultRowHeight="13.5" x14ac:dyDescent="0.15"/>
  <cols>
    <col min="1" max="12" width="6.25" customWidth="1"/>
    <col min="13" max="13" width="6.75" customWidth="1"/>
    <col min="14" max="14" width="6.5" customWidth="1"/>
  </cols>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D11"/>
  <sheetViews>
    <sheetView showGridLines="0" workbookViewId="0"/>
  </sheetViews>
  <sheetFormatPr defaultRowHeight="13.5" x14ac:dyDescent="0.15"/>
  <cols>
    <col min="1" max="1" width="11" bestFit="1" customWidth="1"/>
    <col min="3" max="3" width="15.125" bestFit="1" customWidth="1"/>
    <col min="4" max="4" width="18.375" customWidth="1"/>
  </cols>
  <sheetData>
    <row r="1" spans="1:4" x14ac:dyDescent="0.15">
      <c r="A1" t="s">
        <v>474</v>
      </c>
    </row>
    <row r="2" spans="1:4" x14ac:dyDescent="0.15">
      <c r="A2" s="366" t="s">
        <v>0</v>
      </c>
      <c r="B2" s="366"/>
      <c r="C2" s="366"/>
      <c r="D2" s="223" t="s">
        <v>362</v>
      </c>
    </row>
    <row r="3" spans="1:4" x14ac:dyDescent="0.15">
      <c r="A3" s="349" t="s">
        <v>28</v>
      </c>
      <c r="B3" s="349" t="s">
        <v>1</v>
      </c>
      <c r="C3" s="5" t="s">
        <v>23</v>
      </c>
      <c r="D3" s="208">
        <v>202400</v>
      </c>
    </row>
    <row r="4" spans="1:4" x14ac:dyDescent="0.15">
      <c r="A4" s="349"/>
      <c r="B4" s="349"/>
      <c r="C4" s="5" t="s">
        <v>24</v>
      </c>
      <c r="D4" s="208">
        <v>170900</v>
      </c>
    </row>
    <row r="5" spans="1:4" x14ac:dyDescent="0.15">
      <c r="A5" s="349"/>
      <c r="B5" s="349" t="s">
        <v>10</v>
      </c>
      <c r="C5" s="5" t="s">
        <v>23</v>
      </c>
      <c r="D5" s="208">
        <v>202400</v>
      </c>
    </row>
    <row r="6" spans="1:4" x14ac:dyDescent="0.15">
      <c r="A6" s="349"/>
      <c r="B6" s="349"/>
      <c r="C6" s="5" t="s">
        <v>24</v>
      </c>
      <c r="D6" s="208">
        <v>170900</v>
      </c>
    </row>
    <row r="7" spans="1:4" x14ac:dyDescent="0.15">
      <c r="A7" s="349"/>
      <c r="B7" s="349" t="s">
        <v>11</v>
      </c>
      <c r="C7" s="5" t="s">
        <v>25</v>
      </c>
      <c r="D7" s="208">
        <v>200700</v>
      </c>
    </row>
    <row r="8" spans="1:4" x14ac:dyDescent="0.15">
      <c r="A8" s="349"/>
      <c r="B8" s="349"/>
      <c r="C8" s="5" t="s">
        <v>26</v>
      </c>
      <c r="D8" s="208">
        <v>196200</v>
      </c>
    </row>
    <row r="9" spans="1:4" x14ac:dyDescent="0.15">
      <c r="A9" s="349"/>
      <c r="B9" s="349"/>
      <c r="C9" s="5" t="s">
        <v>27</v>
      </c>
      <c r="D9" s="208">
        <v>166600</v>
      </c>
    </row>
    <row r="10" spans="1:4" x14ac:dyDescent="0.15">
      <c r="A10" s="349" t="s">
        <v>29</v>
      </c>
      <c r="B10" s="5" t="s">
        <v>1</v>
      </c>
      <c r="C10" s="5" t="s">
        <v>24</v>
      </c>
      <c r="D10" s="208">
        <v>170900</v>
      </c>
    </row>
    <row r="11" spans="1:4" x14ac:dyDescent="0.15">
      <c r="A11" s="349"/>
      <c r="B11" s="5" t="s">
        <v>10</v>
      </c>
      <c r="C11" s="5" t="s">
        <v>24</v>
      </c>
      <c r="D11" s="208">
        <v>166600</v>
      </c>
    </row>
  </sheetData>
  <mergeCells count="6">
    <mergeCell ref="A10:A11"/>
    <mergeCell ref="A2:C2"/>
    <mergeCell ref="B3:B4"/>
    <mergeCell ref="B5:B6"/>
    <mergeCell ref="B7:B9"/>
    <mergeCell ref="A3:A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8"/>
  <sheetViews>
    <sheetView showGridLines="0" workbookViewId="0"/>
  </sheetViews>
  <sheetFormatPr defaultRowHeight="13.5" x14ac:dyDescent="0.15"/>
  <cols>
    <col min="1" max="1" width="11" bestFit="1" customWidth="1"/>
    <col min="4" max="7" width="13.125" bestFit="1" customWidth="1"/>
  </cols>
  <sheetData>
    <row r="1" spans="1:7" x14ac:dyDescent="0.15">
      <c r="A1" t="s">
        <v>475</v>
      </c>
      <c r="G1" s="196"/>
    </row>
    <row r="2" spans="1:7" x14ac:dyDescent="0.15">
      <c r="A2" s="366" t="s">
        <v>0</v>
      </c>
      <c r="B2" s="366"/>
      <c r="C2" s="366"/>
      <c r="D2" s="223" t="s">
        <v>30</v>
      </c>
      <c r="E2" s="223" t="s">
        <v>31</v>
      </c>
      <c r="F2" s="223" t="s">
        <v>32</v>
      </c>
      <c r="G2" s="223" t="s">
        <v>33</v>
      </c>
    </row>
    <row r="3" spans="1:7" x14ac:dyDescent="0.15">
      <c r="A3" s="349" t="s">
        <v>28</v>
      </c>
      <c r="B3" s="367" t="s">
        <v>1</v>
      </c>
      <c r="C3" s="213" t="s">
        <v>23</v>
      </c>
      <c r="D3" s="194">
        <v>263850</v>
      </c>
      <c r="E3" s="194">
        <v>383109</v>
      </c>
      <c r="F3" s="194">
        <v>407086</v>
      </c>
      <c r="G3" s="194">
        <v>430783</v>
      </c>
    </row>
    <row r="4" spans="1:7" x14ac:dyDescent="0.15">
      <c r="A4" s="349"/>
      <c r="B4" s="367"/>
      <c r="C4" s="213" t="s">
        <v>24</v>
      </c>
      <c r="D4" s="195" t="s">
        <v>343</v>
      </c>
      <c r="E4" s="195" t="s">
        <v>343</v>
      </c>
      <c r="F4" s="195" t="s">
        <v>343</v>
      </c>
      <c r="G4" s="194">
        <v>403800</v>
      </c>
    </row>
    <row r="5" spans="1:7" x14ac:dyDescent="0.15">
      <c r="A5" s="349" t="s">
        <v>29</v>
      </c>
      <c r="B5" s="367" t="s">
        <v>1</v>
      </c>
      <c r="C5" s="213" t="s">
        <v>23</v>
      </c>
      <c r="D5" s="195" t="s">
        <v>343</v>
      </c>
      <c r="E5" s="320">
        <v>319300</v>
      </c>
      <c r="F5" s="194">
        <v>366300</v>
      </c>
      <c r="G5" s="319">
        <v>368000</v>
      </c>
    </row>
    <row r="6" spans="1:7" x14ac:dyDescent="0.15">
      <c r="A6" s="349"/>
      <c r="B6" s="367"/>
      <c r="C6" s="213" t="s">
        <v>24</v>
      </c>
      <c r="D6" s="195" t="s">
        <v>343</v>
      </c>
      <c r="E6" s="195" t="s">
        <v>343</v>
      </c>
      <c r="F6" s="195" t="s">
        <v>343</v>
      </c>
      <c r="G6" s="195" t="s">
        <v>343</v>
      </c>
    </row>
    <row r="7" spans="1:7" x14ac:dyDescent="0.15">
      <c r="A7" s="349" t="s">
        <v>34</v>
      </c>
      <c r="B7" s="367" t="s">
        <v>1</v>
      </c>
      <c r="C7" s="213" t="s">
        <v>23</v>
      </c>
      <c r="D7" s="195" t="s">
        <v>343</v>
      </c>
      <c r="E7" s="194">
        <v>355700</v>
      </c>
      <c r="F7" s="319">
        <v>438000</v>
      </c>
      <c r="G7" s="319">
        <v>434400</v>
      </c>
    </row>
    <row r="8" spans="1:7" x14ac:dyDescent="0.15">
      <c r="A8" s="349"/>
      <c r="B8" s="367"/>
      <c r="C8" s="213" t="s">
        <v>24</v>
      </c>
      <c r="D8" s="194">
        <v>237300</v>
      </c>
      <c r="E8" s="194">
        <v>330233</v>
      </c>
      <c r="F8" s="319">
        <v>363425</v>
      </c>
      <c r="G8" s="194">
        <v>392540</v>
      </c>
    </row>
  </sheetData>
  <mergeCells count="7">
    <mergeCell ref="A7:A8"/>
    <mergeCell ref="B7:B8"/>
    <mergeCell ref="B3:B4"/>
    <mergeCell ref="A3:A4"/>
    <mergeCell ref="A2:C2"/>
    <mergeCell ref="A5:A6"/>
    <mergeCell ref="B5:B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4"/>
  <sheetViews>
    <sheetView showGridLines="0" workbookViewId="0"/>
  </sheetViews>
  <sheetFormatPr defaultRowHeight="13.5" x14ac:dyDescent="0.15"/>
  <cols>
    <col min="1" max="1" width="7.375" customWidth="1"/>
    <col min="2" max="2" width="25.625" bestFit="1" customWidth="1"/>
    <col min="4" max="4" width="9.5" bestFit="1" customWidth="1"/>
    <col min="5" max="5" width="10.375" bestFit="1" customWidth="1"/>
    <col min="6" max="6" width="11" bestFit="1" customWidth="1"/>
  </cols>
  <sheetData>
    <row r="1" spans="1:6" x14ac:dyDescent="0.15">
      <c r="A1" t="s">
        <v>302</v>
      </c>
    </row>
    <row r="2" spans="1:6" x14ac:dyDescent="0.15">
      <c r="A2" t="s">
        <v>476</v>
      </c>
    </row>
    <row r="3" spans="1:6" ht="28.5" customHeight="1" x14ac:dyDescent="0.15">
      <c r="A3" s="267" t="s">
        <v>0</v>
      </c>
      <c r="B3" s="265" t="s">
        <v>44</v>
      </c>
      <c r="C3" s="266" t="s">
        <v>407</v>
      </c>
      <c r="D3" s="266" t="s">
        <v>45</v>
      </c>
      <c r="E3" s="275" t="s">
        <v>408</v>
      </c>
      <c r="F3" s="266" t="s">
        <v>409</v>
      </c>
    </row>
    <row r="4" spans="1:6" x14ac:dyDescent="0.15">
      <c r="A4" s="16" t="s">
        <v>35</v>
      </c>
      <c r="B4" s="5" t="s">
        <v>260</v>
      </c>
      <c r="C4" s="273">
        <v>29</v>
      </c>
      <c r="D4" s="186">
        <f>C4/$C$12</f>
        <v>5.0788091068301226E-2</v>
      </c>
      <c r="E4" s="274">
        <v>162100</v>
      </c>
      <c r="F4" s="274">
        <v>249400</v>
      </c>
    </row>
    <row r="5" spans="1:6" x14ac:dyDescent="0.15">
      <c r="A5" s="16" t="s">
        <v>36</v>
      </c>
      <c r="B5" s="5" t="s">
        <v>261</v>
      </c>
      <c r="C5" s="273">
        <v>202</v>
      </c>
      <c r="D5" s="186">
        <f t="shared" ref="D5:D11" si="0">C5/$C$12</f>
        <v>0.35376532399299476</v>
      </c>
      <c r="E5" s="274">
        <v>196200</v>
      </c>
      <c r="F5" s="274">
        <v>293200</v>
      </c>
    </row>
    <row r="6" spans="1:6" x14ac:dyDescent="0.15">
      <c r="A6" s="16" t="s">
        <v>37</v>
      </c>
      <c r="B6" s="5" t="s">
        <v>262</v>
      </c>
      <c r="C6" s="273">
        <v>72</v>
      </c>
      <c r="D6" s="186">
        <f t="shared" si="0"/>
        <v>0.12609457092819615</v>
      </c>
      <c r="E6" s="274">
        <v>240900</v>
      </c>
      <c r="F6" s="274">
        <v>351000</v>
      </c>
    </row>
    <row r="7" spans="1:6" x14ac:dyDescent="0.15">
      <c r="A7" s="16" t="s">
        <v>38</v>
      </c>
      <c r="B7" s="5" t="s">
        <v>263</v>
      </c>
      <c r="C7" s="273">
        <v>48</v>
      </c>
      <c r="D7" s="186">
        <f t="shared" si="0"/>
        <v>8.4063047285464099E-2</v>
      </c>
      <c r="E7" s="274">
        <v>271600</v>
      </c>
      <c r="F7" s="274">
        <v>391600</v>
      </c>
    </row>
    <row r="8" spans="1:6" x14ac:dyDescent="0.15">
      <c r="A8" s="16" t="s">
        <v>39</v>
      </c>
      <c r="B8" s="5" t="s">
        <v>264</v>
      </c>
      <c r="C8" s="273">
        <v>84</v>
      </c>
      <c r="D8" s="186">
        <f t="shared" si="0"/>
        <v>0.14711033274956217</v>
      </c>
      <c r="E8" s="274">
        <v>295400</v>
      </c>
      <c r="F8" s="274">
        <v>399000</v>
      </c>
    </row>
    <row r="9" spans="1:6" x14ac:dyDescent="0.15">
      <c r="A9" s="16" t="s">
        <v>40</v>
      </c>
      <c r="B9" s="5" t="s">
        <v>265</v>
      </c>
      <c r="C9" s="273">
        <v>70</v>
      </c>
      <c r="D9" s="186">
        <f t="shared" si="0"/>
        <v>0.12259194395796848</v>
      </c>
      <c r="E9" s="274">
        <v>323100</v>
      </c>
      <c r="F9" s="274">
        <v>412300</v>
      </c>
    </row>
    <row r="10" spans="1:6" x14ac:dyDescent="0.15">
      <c r="A10" s="16" t="s">
        <v>41</v>
      </c>
      <c r="B10" s="5" t="s">
        <v>266</v>
      </c>
      <c r="C10" s="273">
        <v>51</v>
      </c>
      <c r="D10" s="186">
        <f t="shared" si="0"/>
        <v>8.9316987740805598E-2</v>
      </c>
      <c r="E10" s="274">
        <v>365500</v>
      </c>
      <c r="F10" s="274">
        <v>447500</v>
      </c>
    </row>
    <row r="11" spans="1:6" x14ac:dyDescent="0.15">
      <c r="A11" s="16" t="s">
        <v>42</v>
      </c>
      <c r="B11" s="5" t="s">
        <v>267</v>
      </c>
      <c r="C11" s="273">
        <v>15</v>
      </c>
      <c r="D11" s="186">
        <f t="shared" si="0"/>
        <v>2.6269702276707531E-2</v>
      </c>
      <c r="E11" s="274">
        <v>410300</v>
      </c>
      <c r="F11" s="274">
        <v>470000</v>
      </c>
    </row>
    <row r="12" spans="1:6" x14ac:dyDescent="0.15">
      <c r="A12" s="16" t="s">
        <v>43</v>
      </c>
      <c r="B12" s="5"/>
      <c r="C12" s="273">
        <f>SUM(C4:C11)</f>
        <v>571</v>
      </c>
      <c r="D12" s="186">
        <v>1</v>
      </c>
      <c r="E12" s="168" t="s">
        <v>369</v>
      </c>
      <c r="F12" s="168" t="s">
        <v>369</v>
      </c>
    </row>
    <row r="13" spans="1:6" x14ac:dyDescent="0.15">
      <c r="A13" s="31" t="s">
        <v>243</v>
      </c>
      <c r="B13" s="32" t="s">
        <v>268</v>
      </c>
    </row>
    <row r="14" spans="1:6" x14ac:dyDescent="0.15">
      <c r="A14" s="33"/>
      <c r="B14" s="34" t="s">
        <v>269</v>
      </c>
    </row>
    <row r="15" spans="1:6" x14ac:dyDescent="0.15">
      <c r="B15" s="40" t="s">
        <v>446</v>
      </c>
    </row>
    <row r="19" spans="1:4" x14ac:dyDescent="0.15">
      <c r="A19" t="s">
        <v>477</v>
      </c>
    </row>
    <row r="20" spans="1:4" x14ac:dyDescent="0.15">
      <c r="A20" s="175" t="s">
        <v>0</v>
      </c>
      <c r="B20" s="175" t="s">
        <v>44</v>
      </c>
      <c r="C20" s="175" t="s">
        <v>13</v>
      </c>
      <c r="D20" s="175" t="s">
        <v>45</v>
      </c>
    </row>
    <row r="21" spans="1:4" x14ac:dyDescent="0.15">
      <c r="A21" s="175" t="s">
        <v>35</v>
      </c>
      <c r="B21" s="172" t="s">
        <v>260</v>
      </c>
      <c r="C21" s="273">
        <v>24</v>
      </c>
      <c r="D21" s="186">
        <f>C21/$C$29</f>
        <v>4.2253521126760563E-2</v>
      </c>
    </row>
    <row r="22" spans="1:4" x14ac:dyDescent="0.15">
      <c r="A22" s="175" t="s">
        <v>36</v>
      </c>
      <c r="B22" s="172" t="s">
        <v>261</v>
      </c>
      <c r="C22" s="273">
        <v>212</v>
      </c>
      <c r="D22" s="186">
        <f t="shared" ref="D22:D28" si="1">C22/$C$29</f>
        <v>0.37323943661971831</v>
      </c>
    </row>
    <row r="23" spans="1:4" x14ac:dyDescent="0.15">
      <c r="A23" s="175" t="s">
        <v>37</v>
      </c>
      <c r="B23" s="172" t="s">
        <v>262</v>
      </c>
      <c r="C23" s="273">
        <v>58</v>
      </c>
      <c r="D23" s="186">
        <f t="shared" si="1"/>
        <v>0.10211267605633803</v>
      </c>
    </row>
    <row r="24" spans="1:4" x14ac:dyDescent="0.15">
      <c r="A24" s="175" t="s">
        <v>38</v>
      </c>
      <c r="B24" s="172" t="s">
        <v>263</v>
      </c>
      <c r="C24" s="273">
        <v>49</v>
      </c>
      <c r="D24" s="186">
        <f t="shared" si="1"/>
        <v>8.6267605633802813E-2</v>
      </c>
    </row>
    <row r="25" spans="1:4" x14ac:dyDescent="0.15">
      <c r="A25" s="175" t="s">
        <v>39</v>
      </c>
      <c r="B25" s="172" t="s">
        <v>264</v>
      </c>
      <c r="C25" s="273">
        <v>85</v>
      </c>
      <c r="D25" s="186">
        <f t="shared" si="1"/>
        <v>0.14964788732394366</v>
      </c>
    </row>
    <row r="26" spans="1:4" x14ac:dyDescent="0.15">
      <c r="A26" s="175" t="s">
        <v>40</v>
      </c>
      <c r="B26" s="172" t="s">
        <v>265</v>
      </c>
      <c r="C26" s="273">
        <v>75</v>
      </c>
      <c r="D26" s="186">
        <f t="shared" si="1"/>
        <v>0.13204225352112675</v>
      </c>
    </row>
    <row r="27" spans="1:4" x14ac:dyDescent="0.15">
      <c r="A27" s="175" t="s">
        <v>41</v>
      </c>
      <c r="B27" s="172" t="s">
        <v>266</v>
      </c>
      <c r="C27" s="273">
        <v>50</v>
      </c>
      <c r="D27" s="186">
        <f t="shared" si="1"/>
        <v>8.8028169014084501E-2</v>
      </c>
    </row>
    <row r="28" spans="1:4" x14ac:dyDescent="0.15">
      <c r="A28" s="175" t="s">
        <v>42</v>
      </c>
      <c r="B28" s="172" t="s">
        <v>267</v>
      </c>
      <c r="C28" s="273">
        <v>15</v>
      </c>
      <c r="D28" s="186">
        <f t="shared" si="1"/>
        <v>2.6408450704225352E-2</v>
      </c>
    </row>
    <row r="29" spans="1:4" x14ac:dyDescent="0.15">
      <c r="A29" s="175" t="s">
        <v>43</v>
      </c>
      <c r="B29" s="172"/>
      <c r="C29" s="273">
        <f>SUM(C21:C28)</f>
        <v>568</v>
      </c>
      <c r="D29" s="186">
        <v>1</v>
      </c>
    </row>
    <row r="33" spans="1:4" x14ac:dyDescent="0.15">
      <c r="A33" s="233" t="s">
        <v>478</v>
      </c>
    </row>
    <row r="34" spans="1:4" x14ac:dyDescent="0.15">
      <c r="A34" s="175" t="s">
        <v>0</v>
      </c>
      <c r="B34" s="175" t="s">
        <v>44</v>
      </c>
      <c r="C34" s="175" t="s">
        <v>13</v>
      </c>
      <c r="D34" s="175" t="s">
        <v>45</v>
      </c>
    </row>
    <row r="35" spans="1:4" x14ac:dyDescent="0.15">
      <c r="A35" s="175" t="s">
        <v>35</v>
      </c>
      <c r="B35" s="172" t="s">
        <v>260</v>
      </c>
      <c r="C35" s="273">
        <v>33</v>
      </c>
      <c r="D35" s="186">
        <f>C35/$C$43</f>
        <v>6.4202334630350189E-2</v>
      </c>
    </row>
    <row r="36" spans="1:4" x14ac:dyDescent="0.15">
      <c r="A36" s="175" t="s">
        <v>36</v>
      </c>
      <c r="B36" s="172" t="s">
        <v>261</v>
      </c>
      <c r="C36" s="273">
        <v>164</v>
      </c>
      <c r="D36" s="186">
        <f t="shared" ref="D36:D42" si="2">C36/$C$43</f>
        <v>0.31906614785992216</v>
      </c>
    </row>
    <row r="37" spans="1:4" x14ac:dyDescent="0.15">
      <c r="A37" s="175" t="s">
        <v>37</v>
      </c>
      <c r="B37" s="172" t="s">
        <v>262</v>
      </c>
      <c r="C37" s="273">
        <v>51</v>
      </c>
      <c r="D37" s="186">
        <f t="shared" si="2"/>
        <v>9.9221789883268477E-2</v>
      </c>
    </row>
    <row r="38" spans="1:4" x14ac:dyDescent="0.15">
      <c r="A38" s="175" t="s">
        <v>38</v>
      </c>
      <c r="B38" s="172" t="s">
        <v>263</v>
      </c>
      <c r="C38" s="273">
        <v>50</v>
      </c>
      <c r="D38" s="186">
        <f t="shared" si="2"/>
        <v>9.727626459143969E-2</v>
      </c>
    </row>
    <row r="39" spans="1:4" x14ac:dyDescent="0.15">
      <c r="A39" s="175" t="s">
        <v>39</v>
      </c>
      <c r="B39" s="172" t="s">
        <v>264</v>
      </c>
      <c r="C39" s="273">
        <v>83</v>
      </c>
      <c r="D39" s="186">
        <f t="shared" si="2"/>
        <v>0.16147859922178989</v>
      </c>
    </row>
    <row r="40" spans="1:4" x14ac:dyDescent="0.15">
      <c r="A40" s="175" t="s">
        <v>40</v>
      </c>
      <c r="B40" s="172" t="s">
        <v>265</v>
      </c>
      <c r="C40" s="273">
        <v>69</v>
      </c>
      <c r="D40" s="186">
        <f t="shared" si="2"/>
        <v>0.13424124513618677</v>
      </c>
    </row>
    <row r="41" spans="1:4" x14ac:dyDescent="0.15">
      <c r="A41" s="175" t="s">
        <v>41</v>
      </c>
      <c r="B41" s="172" t="s">
        <v>266</v>
      </c>
      <c r="C41" s="273">
        <v>47</v>
      </c>
      <c r="D41" s="186">
        <f t="shared" si="2"/>
        <v>9.1439688715953302E-2</v>
      </c>
    </row>
    <row r="42" spans="1:4" x14ac:dyDescent="0.15">
      <c r="A42" s="175" t="s">
        <v>42</v>
      </c>
      <c r="B42" s="172" t="s">
        <v>267</v>
      </c>
      <c r="C42" s="273">
        <v>17</v>
      </c>
      <c r="D42" s="186">
        <f t="shared" si="2"/>
        <v>3.3073929961089495E-2</v>
      </c>
    </row>
    <row r="43" spans="1:4" x14ac:dyDescent="0.15">
      <c r="A43" s="175" t="s">
        <v>43</v>
      </c>
      <c r="B43" s="172"/>
      <c r="C43" s="273">
        <f>SUM(C35:C42)</f>
        <v>514</v>
      </c>
      <c r="D43" s="186">
        <v>1</v>
      </c>
    </row>
    <row r="45" spans="1:4" x14ac:dyDescent="0.15">
      <c r="A45" s="232" t="s">
        <v>448</v>
      </c>
    </row>
    <row r="46" spans="1:4" x14ac:dyDescent="0.15">
      <c r="A46" s="172"/>
      <c r="B46" s="172" t="s">
        <v>479</v>
      </c>
      <c r="C46" s="172" t="s">
        <v>388</v>
      </c>
      <c r="D46" s="172" t="s">
        <v>389</v>
      </c>
    </row>
    <row r="47" spans="1:4" x14ac:dyDescent="0.15">
      <c r="A47" s="175" t="s">
        <v>35</v>
      </c>
      <c r="B47" s="186">
        <f t="shared" ref="B47:B54" si="3">D4</f>
        <v>5.0788091068301226E-2</v>
      </c>
      <c r="C47" s="186">
        <f t="shared" ref="C47:C54" si="4">D21</f>
        <v>4.2253521126760563E-2</v>
      </c>
      <c r="D47" s="186">
        <f t="shared" ref="D47:D54" si="5">D35</f>
        <v>6.4202334630350189E-2</v>
      </c>
    </row>
    <row r="48" spans="1:4" x14ac:dyDescent="0.15">
      <c r="A48" s="175" t="s">
        <v>36</v>
      </c>
      <c r="B48" s="186">
        <f t="shared" si="3"/>
        <v>0.35376532399299476</v>
      </c>
      <c r="C48" s="186">
        <f t="shared" si="4"/>
        <v>0.37323943661971831</v>
      </c>
      <c r="D48" s="186">
        <f t="shared" si="5"/>
        <v>0.31906614785992216</v>
      </c>
    </row>
    <row r="49" spans="1:4" x14ac:dyDescent="0.15">
      <c r="A49" s="175" t="s">
        <v>37</v>
      </c>
      <c r="B49" s="186">
        <f t="shared" si="3"/>
        <v>0.12609457092819615</v>
      </c>
      <c r="C49" s="186">
        <f t="shared" si="4"/>
        <v>0.10211267605633803</v>
      </c>
      <c r="D49" s="186">
        <f t="shared" si="5"/>
        <v>9.9221789883268477E-2</v>
      </c>
    </row>
    <row r="50" spans="1:4" x14ac:dyDescent="0.15">
      <c r="A50" s="175" t="s">
        <v>38</v>
      </c>
      <c r="B50" s="186">
        <f t="shared" si="3"/>
        <v>8.4063047285464099E-2</v>
      </c>
      <c r="C50" s="186">
        <f t="shared" si="4"/>
        <v>8.6267605633802813E-2</v>
      </c>
      <c r="D50" s="186">
        <f t="shared" si="5"/>
        <v>9.727626459143969E-2</v>
      </c>
    </row>
    <row r="51" spans="1:4" x14ac:dyDescent="0.15">
      <c r="A51" s="175" t="s">
        <v>39</v>
      </c>
      <c r="B51" s="186">
        <f t="shared" si="3"/>
        <v>0.14711033274956217</v>
      </c>
      <c r="C51" s="186">
        <f t="shared" si="4"/>
        <v>0.14964788732394366</v>
      </c>
      <c r="D51" s="186">
        <f t="shared" si="5"/>
        <v>0.16147859922178989</v>
      </c>
    </row>
    <row r="52" spans="1:4" x14ac:dyDescent="0.15">
      <c r="A52" s="175" t="s">
        <v>40</v>
      </c>
      <c r="B52" s="186">
        <f t="shared" si="3"/>
        <v>0.12259194395796848</v>
      </c>
      <c r="C52" s="186">
        <f t="shared" si="4"/>
        <v>0.13204225352112675</v>
      </c>
      <c r="D52" s="186">
        <f t="shared" si="5"/>
        <v>0.13424124513618677</v>
      </c>
    </row>
    <row r="53" spans="1:4" x14ac:dyDescent="0.15">
      <c r="A53" s="175" t="s">
        <v>41</v>
      </c>
      <c r="B53" s="186">
        <f t="shared" si="3"/>
        <v>8.9316987740805598E-2</v>
      </c>
      <c r="C53" s="186">
        <f t="shared" si="4"/>
        <v>8.8028169014084501E-2</v>
      </c>
      <c r="D53" s="186">
        <f t="shared" si="5"/>
        <v>9.1439688715953302E-2</v>
      </c>
    </row>
    <row r="54" spans="1:4" x14ac:dyDescent="0.15">
      <c r="A54" s="175" t="s">
        <v>42</v>
      </c>
      <c r="B54" s="186">
        <f t="shared" si="3"/>
        <v>2.6269702276707531E-2</v>
      </c>
      <c r="C54" s="186">
        <f t="shared" si="4"/>
        <v>2.6408450704225352E-2</v>
      </c>
      <c r="D54" s="186">
        <f t="shared" si="5"/>
        <v>3.3073929961089495E-2</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M330"/>
  <sheetViews>
    <sheetView zoomScale="70" zoomScaleNormal="70" workbookViewId="0"/>
  </sheetViews>
  <sheetFormatPr defaultRowHeight="13.5" x14ac:dyDescent="0.15"/>
  <sheetData>
    <row r="1" spans="1:39" x14ac:dyDescent="0.15">
      <c r="A1" t="s">
        <v>480</v>
      </c>
    </row>
    <row r="2" spans="1:39" ht="16.5" x14ac:dyDescent="0.15">
      <c r="A2" s="46"/>
      <c r="B2" s="46"/>
      <c r="C2" s="46"/>
      <c r="D2" s="46"/>
      <c r="E2" s="46"/>
      <c r="F2" s="46"/>
      <c r="G2" s="46"/>
      <c r="H2" s="46"/>
      <c r="I2" s="46"/>
      <c r="J2" s="46"/>
      <c r="K2" s="46"/>
      <c r="L2" s="46"/>
      <c r="M2" s="46"/>
      <c r="N2" s="46"/>
      <c r="O2" s="47"/>
      <c r="P2" s="48"/>
      <c r="Q2" s="49"/>
      <c r="R2" s="49"/>
      <c r="S2" s="49"/>
      <c r="T2" s="49"/>
      <c r="U2" s="49"/>
      <c r="V2" s="49"/>
      <c r="W2" s="49"/>
      <c r="X2" s="50"/>
      <c r="Y2" s="48"/>
      <c r="Z2" s="49"/>
      <c r="AA2" s="49"/>
      <c r="AB2" s="51" t="s">
        <v>452</v>
      </c>
      <c r="AC2" s="52"/>
      <c r="AD2" s="52"/>
      <c r="AE2" s="53"/>
      <c r="AF2" s="53"/>
      <c r="AG2" s="54"/>
      <c r="AH2" s="54"/>
      <c r="AI2" s="54"/>
      <c r="AJ2" s="54"/>
      <c r="AK2" s="54"/>
      <c r="AL2" s="46"/>
      <c r="AM2" s="46"/>
    </row>
    <row r="3" spans="1:39" ht="15.75" x14ac:dyDescent="0.15">
      <c r="A3" s="46"/>
      <c r="B3" s="46"/>
      <c r="C3" s="46"/>
      <c r="D3" s="46"/>
      <c r="E3" s="46"/>
      <c r="F3" s="46"/>
      <c r="G3" s="46"/>
      <c r="H3" s="46"/>
      <c r="I3" s="46"/>
      <c r="J3" s="46"/>
      <c r="K3" s="46"/>
      <c r="L3" s="46"/>
      <c r="M3" s="46"/>
      <c r="N3" s="46"/>
      <c r="O3" s="46"/>
      <c r="P3" s="55"/>
      <c r="Q3" s="56"/>
      <c r="R3" s="56"/>
      <c r="S3" s="56"/>
      <c r="T3" s="56"/>
      <c r="U3" s="56"/>
      <c r="V3" s="56"/>
      <c r="W3" s="56"/>
      <c r="X3" s="56"/>
      <c r="Y3" s="56"/>
      <c r="Z3" s="56"/>
      <c r="AA3" s="56"/>
      <c r="AB3" s="56"/>
      <c r="AC3" s="56"/>
      <c r="AD3" s="56"/>
      <c r="AE3" s="56"/>
      <c r="AF3" s="56"/>
      <c r="AG3" s="56"/>
      <c r="AH3" s="56"/>
      <c r="AI3" s="56"/>
      <c r="AJ3" s="56"/>
      <c r="AK3" s="56"/>
      <c r="AL3" s="55"/>
      <c r="AM3" s="46"/>
    </row>
    <row r="4" spans="1:39" ht="15.75" x14ac:dyDescent="0.15">
      <c r="A4" s="46"/>
      <c r="B4" s="46"/>
      <c r="C4" s="46"/>
      <c r="D4" s="46"/>
      <c r="E4" s="46"/>
      <c r="F4" s="46"/>
      <c r="G4" s="46"/>
      <c r="H4" s="46"/>
      <c r="I4" s="46"/>
      <c r="J4" s="46"/>
      <c r="K4" s="46"/>
      <c r="L4" s="46"/>
      <c r="M4" s="46"/>
      <c r="N4" s="46"/>
      <c r="O4" s="46"/>
      <c r="P4" s="57"/>
      <c r="Q4" s="58"/>
      <c r="R4" s="59"/>
      <c r="S4" s="60"/>
      <c r="T4" s="58"/>
      <c r="U4" s="61"/>
      <c r="V4" s="59"/>
      <c r="W4" s="60"/>
      <c r="X4" s="58"/>
      <c r="Y4" s="61"/>
      <c r="Z4" s="61"/>
      <c r="AA4" s="62"/>
      <c r="AB4" s="63"/>
      <c r="AC4" s="63"/>
      <c r="AD4" s="63"/>
      <c r="AE4" s="63"/>
      <c r="AF4" s="63"/>
      <c r="AG4" s="63"/>
      <c r="AH4" s="63"/>
      <c r="AI4" s="63"/>
      <c r="AJ4" s="63"/>
      <c r="AK4" s="63"/>
      <c r="AL4" s="64"/>
      <c r="AM4" s="46"/>
    </row>
    <row r="5" spans="1:39" ht="15.75" x14ac:dyDescent="0.15">
      <c r="A5" s="46"/>
      <c r="B5" s="46"/>
      <c r="C5" s="46"/>
      <c r="D5" s="46"/>
      <c r="E5" s="46"/>
      <c r="F5" s="46"/>
      <c r="G5" s="46"/>
      <c r="H5" s="46"/>
      <c r="I5" s="46"/>
      <c r="J5" s="46"/>
      <c r="K5" s="46"/>
      <c r="L5" s="46"/>
      <c r="M5" s="46"/>
      <c r="N5" s="46"/>
      <c r="O5" s="46"/>
      <c r="P5" s="57"/>
      <c r="Q5" s="65" t="s">
        <v>306</v>
      </c>
      <c r="R5" s="66" t="s">
        <v>307</v>
      </c>
      <c r="S5" s="67" t="s">
        <v>308</v>
      </c>
      <c r="T5" s="65" t="s">
        <v>309</v>
      </c>
      <c r="U5" s="68" t="s">
        <v>310</v>
      </c>
      <c r="V5" s="66" t="s">
        <v>311</v>
      </c>
      <c r="W5" s="67" t="s">
        <v>312</v>
      </c>
      <c r="X5" s="65" t="s">
        <v>313</v>
      </c>
      <c r="Y5" s="68" t="s">
        <v>314</v>
      </c>
      <c r="Z5" s="68" t="s">
        <v>315</v>
      </c>
      <c r="AA5" s="62"/>
      <c r="AB5" s="65" t="s">
        <v>316</v>
      </c>
      <c r="AC5" s="65" t="s">
        <v>317</v>
      </c>
      <c r="AD5" s="65" t="s">
        <v>318</v>
      </c>
      <c r="AE5" s="65" t="s">
        <v>319</v>
      </c>
      <c r="AF5" s="65" t="s">
        <v>320</v>
      </c>
      <c r="AG5" s="65" t="s">
        <v>321</v>
      </c>
      <c r="AH5" s="65" t="s">
        <v>322</v>
      </c>
      <c r="AI5" s="65" t="s">
        <v>323</v>
      </c>
      <c r="AJ5" s="65" t="s">
        <v>324</v>
      </c>
      <c r="AK5" s="65" t="s">
        <v>325</v>
      </c>
      <c r="AL5" s="64"/>
      <c r="AM5" s="46"/>
    </row>
    <row r="6" spans="1:39" ht="15.75" x14ac:dyDescent="0.15">
      <c r="A6" s="46"/>
      <c r="B6" s="46"/>
      <c r="C6" s="46"/>
      <c r="D6" s="46"/>
      <c r="E6" s="46"/>
      <c r="F6" s="46"/>
      <c r="G6" s="46"/>
      <c r="H6" s="46"/>
      <c r="I6" s="46"/>
      <c r="J6" s="46"/>
      <c r="K6" s="46"/>
      <c r="L6" s="46"/>
      <c r="M6" s="46"/>
      <c r="N6" s="46"/>
      <c r="O6" s="46"/>
      <c r="P6" s="69">
        <v>1</v>
      </c>
      <c r="Q6" s="70">
        <v>1621</v>
      </c>
      <c r="R6" s="71">
        <v>1962</v>
      </c>
      <c r="S6" s="72">
        <v>2409</v>
      </c>
      <c r="T6" s="70">
        <v>2716</v>
      </c>
      <c r="U6" s="73">
        <v>2954</v>
      </c>
      <c r="V6" s="71">
        <v>3231</v>
      </c>
      <c r="W6" s="72">
        <v>3655</v>
      </c>
      <c r="X6" s="70">
        <v>4103</v>
      </c>
      <c r="Y6" s="73"/>
      <c r="Z6" s="73"/>
      <c r="AA6" s="74"/>
      <c r="AB6" s="75">
        <v>1621</v>
      </c>
      <c r="AC6" s="76">
        <v>2080</v>
      </c>
      <c r="AD6" s="77">
        <v>2409</v>
      </c>
      <c r="AE6" s="76">
        <v>2716</v>
      </c>
      <c r="AF6" s="78">
        <v>2954</v>
      </c>
      <c r="AG6" s="79">
        <v>3231</v>
      </c>
      <c r="AH6" s="80">
        <v>3655</v>
      </c>
      <c r="AI6" s="79">
        <v>4103</v>
      </c>
      <c r="AJ6" s="80">
        <v>4599</v>
      </c>
      <c r="AK6" s="81">
        <v>5231</v>
      </c>
      <c r="AL6" s="82">
        <v>1</v>
      </c>
      <c r="AM6" s="46"/>
    </row>
    <row r="7" spans="1:39" ht="15.75" x14ac:dyDescent="0.15">
      <c r="A7" s="46"/>
      <c r="B7" s="46"/>
      <c r="C7" s="46"/>
      <c r="D7" s="46"/>
      <c r="E7" s="46"/>
      <c r="F7" s="46"/>
      <c r="G7" s="46"/>
      <c r="H7" s="46"/>
      <c r="I7" s="46"/>
      <c r="J7" s="46"/>
      <c r="K7" s="46"/>
      <c r="L7" s="46"/>
      <c r="M7" s="46"/>
      <c r="N7" s="46"/>
      <c r="O7" s="46"/>
      <c r="P7" s="83">
        <v>2</v>
      </c>
      <c r="Q7" s="84">
        <v>1632</v>
      </c>
      <c r="R7" s="85">
        <v>1979</v>
      </c>
      <c r="S7" s="86">
        <v>2424</v>
      </c>
      <c r="T7" s="84">
        <v>2732</v>
      </c>
      <c r="U7" s="87">
        <v>2975</v>
      </c>
      <c r="V7" s="85">
        <v>3253</v>
      </c>
      <c r="W7" s="86">
        <v>3681</v>
      </c>
      <c r="X7" s="84">
        <v>4127</v>
      </c>
      <c r="Y7" s="87"/>
      <c r="Z7" s="87"/>
      <c r="AA7" s="74"/>
      <c r="AB7" s="75">
        <v>1632</v>
      </c>
      <c r="AC7" s="75">
        <v>2097</v>
      </c>
      <c r="AD7" s="77">
        <v>2424</v>
      </c>
      <c r="AE7" s="75">
        <v>2732</v>
      </c>
      <c r="AF7" s="88">
        <v>2975</v>
      </c>
      <c r="AG7" s="89">
        <v>3253</v>
      </c>
      <c r="AH7" s="80">
        <v>3681</v>
      </c>
      <c r="AI7" s="89">
        <v>4127</v>
      </c>
      <c r="AJ7" s="80">
        <v>4630</v>
      </c>
      <c r="AK7" s="90">
        <v>5260</v>
      </c>
      <c r="AL7" s="91">
        <v>2</v>
      </c>
      <c r="AM7" s="46"/>
    </row>
    <row r="8" spans="1:39" ht="15.75" x14ac:dyDescent="0.15">
      <c r="A8" s="46"/>
      <c r="B8" s="46"/>
      <c r="C8" s="46"/>
      <c r="D8" s="46"/>
      <c r="E8" s="46"/>
      <c r="F8" s="46"/>
      <c r="G8" s="46"/>
      <c r="H8" s="46"/>
      <c r="I8" s="46"/>
      <c r="J8" s="46"/>
      <c r="K8" s="46"/>
      <c r="L8" s="46"/>
      <c r="N8" s="46"/>
      <c r="O8" s="46"/>
      <c r="P8" s="83">
        <v>3</v>
      </c>
      <c r="Q8" s="84">
        <v>1644</v>
      </c>
      <c r="R8" s="85">
        <v>1994</v>
      </c>
      <c r="S8" s="86">
        <v>2438</v>
      </c>
      <c r="T8" s="84">
        <v>2747</v>
      </c>
      <c r="U8" s="87">
        <v>2995</v>
      </c>
      <c r="V8" s="85">
        <v>3275</v>
      </c>
      <c r="W8" s="86">
        <v>3705</v>
      </c>
      <c r="X8" s="84">
        <v>4152</v>
      </c>
      <c r="Y8" s="87"/>
      <c r="Z8" s="87"/>
      <c r="AA8" s="74"/>
      <c r="AB8" s="75">
        <v>1644</v>
      </c>
      <c r="AC8" s="75">
        <v>2114</v>
      </c>
      <c r="AD8" s="77">
        <v>2438</v>
      </c>
      <c r="AE8" s="75">
        <v>2747</v>
      </c>
      <c r="AF8" s="88">
        <v>2995</v>
      </c>
      <c r="AG8" s="89">
        <v>3275</v>
      </c>
      <c r="AH8" s="80">
        <v>3705</v>
      </c>
      <c r="AI8" s="89">
        <v>4152</v>
      </c>
      <c r="AJ8" s="80">
        <v>4660</v>
      </c>
      <c r="AK8" s="90">
        <v>5291</v>
      </c>
      <c r="AL8" s="91">
        <v>3</v>
      </c>
      <c r="AM8" s="46"/>
    </row>
    <row r="9" spans="1:39" ht="15.75" x14ac:dyDescent="0.15">
      <c r="A9" s="46"/>
      <c r="B9" s="46"/>
      <c r="C9" s="46"/>
      <c r="D9" s="46"/>
      <c r="E9" s="46"/>
      <c r="F9" s="46"/>
      <c r="G9" s="46"/>
      <c r="H9" s="46"/>
      <c r="I9" s="46"/>
      <c r="J9" s="46"/>
      <c r="K9" s="46"/>
      <c r="L9" s="46"/>
      <c r="M9" s="46"/>
      <c r="N9" s="46"/>
      <c r="O9" s="46"/>
      <c r="P9" s="92">
        <v>4</v>
      </c>
      <c r="Q9" s="93">
        <v>1655</v>
      </c>
      <c r="R9" s="94">
        <v>2009</v>
      </c>
      <c r="S9" s="95">
        <v>2452</v>
      </c>
      <c r="T9" s="93">
        <v>2763</v>
      </c>
      <c r="U9" s="96">
        <v>3014</v>
      </c>
      <c r="V9" s="94">
        <v>3295</v>
      </c>
      <c r="W9" s="95">
        <v>3729</v>
      </c>
      <c r="X9" s="93">
        <v>4176</v>
      </c>
      <c r="Y9" s="96"/>
      <c r="Z9" s="96"/>
      <c r="AA9" s="74"/>
      <c r="AB9" s="75">
        <v>1655</v>
      </c>
      <c r="AC9" s="75">
        <v>2129</v>
      </c>
      <c r="AD9" s="77">
        <v>2452</v>
      </c>
      <c r="AE9" s="75">
        <v>2763</v>
      </c>
      <c r="AF9" s="88">
        <v>3014</v>
      </c>
      <c r="AG9" s="89">
        <v>3295</v>
      </c>
      <c r="AH9" s="80">
        <v>3729</v>
      </c>
      <c r="AI9" s="89">
        <v>4176</v>
      </c>
      <c r="AJ9" s="80">
        <v>4690</v>
      </c>
      <c r="AK9" s="90">
        <v>5322</v>
      </c>
      <c r="AL9" s="97">
        <v>4</v>
      </c>
      <c r="AM9" s="46"/>
    </row>
    <row r="10" spans="1:39" ht="15.75" x14ac:dyDescent="0.15">
      <c r="A10" s="46"/>
      <c r="B10" s="46"/>
      <c r="C10" s="46"/>
      <c r="D10" s="46"/>
      <c r="E10" s="46"/>
      <c r="F10" s="46"/>
      <c r="G10" s="46"/>
      <c r="H10" s="46"/>
      <c r="I10" s="46"/>
      <c r="J10" s="46"/>
      <c r="K10" s="46"/>
      <c r="L10" s="46"/>
      <c r="M10" s="46"/>
      <c r="N10" s="46"/>
      <c r="O10" s="46"/>
      <c r="P10" s="69">
        <v>5</v>
      </c>
      <c r="Q10" s="98">
        <v>1666</v>
      </c>
      <c r="R10" s="99">
        <v>2024</v>
      </c>
      <c r="S10" s="100">
        <v>2464</v>
      </c>
      <c r="T10" s="98">
        <v>2778</v>
      </c>
      <c r="U10" s="101">
        <v>3032</v>
      </c>
      <c r="V10" s="99">
        <v>3315</v>
      </c>
      <c r="W10" s="100">
        <v>3748</v>
      </c>
      <c r="X10" s="98">
        <v>4195</v>
      </c>
      <c r="Y10" s="101"/>
      <c r="Z10" s="101"/>
      <c r="AA10" s="74"/>
      <c r="AB10" s="75">
        <v>1666</v>
      </c>
      <c r="AC10" s="75">
        <v>2144</v>
      </c>
      <c r="AD10" s="77">
        <v>2464</v>
      </c>
      <c r="AE10" s="75">
        <v>2778</v>
      </c>
      <c r="AF10" s="88">
        <v>3032</v>
      </c>
      <c r="AG10" s="89">
        <v>3315</v>
      </c>
      <c r="AH10" s="80">
        <v>3748</v>
      </c>
      <c r="AI10" s="89">
        <v>4195</v>
      </c>
      <c r="AJ10" s="80">
        <v>4720</v>
      </c>
      <c r="AK10" s="90">
        <v>5353</v>
      </c>
      <c r="AL10" s="82">
        <v>5</v>
      </c>
      <c r="AM10" s="46"/>
    </row>
    <row r="11" spans="1:39" ht="15.75" x14ac:dyDescent="0.15">
      <c r="A11" s="46"/>
      <c r="B11" s="46"/>
      <c r="C11" s="46"/>
      <c r="D11" s="46"/>
      <c r="E11" s="46"/>
      <c r="F11" s="46"/>
      <c r="G11" s="46"/>
      <c r="H11" s="46"/>
      <c r="I11" s="46"/>
      <c r="J11" s="46"/>
      <c r="K11" s="46"/>
      <c r="L11" s="46"/>
      <c r="M11" s="46"/>
      <c r="N11" s="46"/>
      <c r="O11" s="46"/>
      <c r="P11" s="83">
        <v>6</v>
      </c>
      <c r="Q11" s="84">
        <v>1677</v>
      </c>
      <c r="R11" s="85">
        <v>2038</v>
      </c>
      <c r="S11" s="86">
        <v>2480</v>
      </c>
      <c r="T11" s="84">
        <v>2795</v>
      </c>
      <c r="U11" s="87">
        <v>3050</v>
      </c>
      <c r="V11" s="85">
        <v>3335</v>
      </c>
      <c r="W11" s="86">
        <v>3773</v>
      </c>
      <c r="X11" s="84">
        <v>4216</v>
      </c>
      <c r="Y11" s="87"/>
      <c r="Z11" s="87"/>
      <c r="AA11" s="74"/>
      <c r="AB11" s="75">
        <v>1677</v>
      </c>
      <c r="AC11" s="75">
        <v>2162</v>
      </c>
      <c r="AD11" s="77">
        <v>2480</v>
      </c>
      <c r="AE11" s="75">
        <v>2795</v>
      </c>
      <c r="AF11" s="88">
        <v>3050</v>
      </c>
      <c r="AG11" s="89">
        <v>3335</v>
      </c>
      <c r="AH11" s="80">
        <v>3773</v>
      </c>
      <c r="AI11" s="89">
        <v>4216</v>
      </c>
      <c r="AJ11" s="80">
        <v>4750</v>
      </c>
      <c r="AK11" s="90">
        <v>5376</v>
      </c>
      <c r="AL11" s="91">
        <v>6</v>
      </c>
      <c r="AM11" s="46"/>
    </row>
    <row r="12" spans="1:39" ht="15.75" x14ac:dyDescent="0.15">
      <c r="A12" s="46"/>
      <c r="B12" s="46"/>
      <c r="C12" s="46"/>
      <c r="D12" s="46"/>
      <c r="E12" s="46"/>
      <c r="F12" s="46"/>
      <c r="G12" s="46"/>
      <c r="H12" s="46"/>
      <c r="I12" s="46"/>
      <c r="J12" s="46"/>
      <c r="K12" s="46"/>
      <c r="L12" s="46"/>
      <c r="M12" s="46"/>
      <c r="N12" s="46"/>
      <c r="O12" s="46"/>
      <c r="P12" s="83">
        <v>7</v>
      </c>
      <c r="Q12" s="84">
        <v>1688</v>
      </c>
      <c r="R12" s="85">
        <v>2052</v>
      </c>
      <c r="S12" s="86">
        <v>2495</v>
      </c>
      <c r="T12" s="84">
        <v>2813</v>
      </c>
      <c r="U12" s="87">
        <v>3066</v>
      </c>
      <c r="V12" s="85">
        <v>3354</v>
      </c>
      <c r="W12" s="86">
        <v>3796</v>
      </c>
      <c r="X12" s="84">
        <v>4237</v>
      </c>
      <c r="Y12" s="87"/>
      <c r="Z12" s="87"/>
      <c r="AA12" s="74"/>
      <c r="AB12" s="75">
        <v>1688</v>
      </c>
      <c r="AC12" s="75">
        <v>2179</v>
      </c>
      <c r="AD12" s="77">
        <v>2495</v>
      </c>
      <c r="AE12" s="75">
        <v>2813</v>
      </c>
      <c r="AF12" s="88">
        <v>3066</v>
      </c>
      <c r="AG12" s="89">
        <v>3354</v>
      </c>
      <c r="AH12" s="80">
        <v>3796</v>
      </c>
      <c r="AI12" s="89">
        <v>4237</v>
      </c>
      <c r="AJ12" s="80">
        <v>4780</v>
      </c>
      <c r="AK12" s="90">
        <v>5401</v>
      </c>
      <c r="AL12" s="91">
        <v>7</v>
      </c>
      <c r="AM12" s="46"/>
    </row>
    <row r="13" spans="1:39" ht="15.75" x14ac:dyDescent="0.15">
      <c r="A13" s="46"/>
      <c r="B13" s="46"/>
      <c r="C13" s="46"/>
      <c r="D13" s="46"/>
      <c r="E13" s="46"/>
      <c r="F13" s="46"/>
      <c r="G13" s="46"/>
      <c r="H13" s="46"/>
      <c r="I13" s="46"/>
      <c r="J13" s="46"/>
      <c r="K13" s="46"/>
      <c r="L13" s="46"/>
      <c r="M13" s="46"/>
      <c r="N13" s="46"/>
      <c r="O13" s="46"/>
      <c r="P13" s="92">
        <v>8</v>
      </c>
      <c r="Q13" s="93">
        <v>1699</v>
      </c>
      <c r="R13" s="94">
        <v>2066</v>
      </c>
      <c r="S13" s="95">
        <v>2509</v>
      </c>
      <c r="T13" s="93">
        <v>2831</v>
      </c>
      <c r="U13" s="96">
        <v>3082</v>
      </c>
      <c r="V13" s="94">
        <v>3373</v>
      </c>
      <c r="W13" s="95">
        <v>3821</v>
      </c>
      <c r="X13" s="93">
        <v>4259</v>
      </c>
      <c r="Y13" s="96"/>
      <c r="Z13" s="96"/>
      <c r="AA13" s="74"/>
      <c r="AB13" s="75">
        <v>1699</v>
      </c>
      <c r="AC13" s="75">
        <v>2196</v>
      </c>
      <c r="AD13" s="77">
        <v>2509</v>
      </c>
      <c r="AE13" s="75">
        <v>2831</v>
      </c>
      <c r="AF13" s="88">
        <v>3082</v>
      </c>
      <c r="AG13" s="89">
        <v>3373</v>
      </c>
      <c r="AH13" s="80">
        <v>3821</v>
      </c>
      <c r="AI13" s="89">
        <v>4259</v>
      </c>
      <c r="AJ13" s="80">
        <v>4811</v>
      </c>
      <c r="AK13" s="90">
        <v>5425</v>
      </c>
      <c r="AL13" s="91">
        <v>8</v>
      </c>
      <c r="AM13" s="46"/>
    </row>
    <row r="14" spans="1:39" ht="15.75" x14ac:dyDescent="0.15">
      <c r="A14" s="46"/>
      <c r="B14" s="46"/>
      <c r="C14" s="46"/>
      <c r="D14" s="46"/>
      <c r="E14" s="46"/>
      <c r="F14" s="46"/>
      <c r="G14" s="46"/>
      <c r="H14" s="46"/>
      <c r="I14" s="46"/>
      <c r="J14" s="46"/>
      <c r="K14" s="46"/>
      <c r="L14" s="46"/>
      <c r="M14" s="46"/>
      <c r="N14" s="46"/>
      <c r="O14" s="46"/>
      <c r="P14" s="83">
        <v>9</v>
      </c>
      <c r="Q14" s="102">
        <v>1709</v>
      </c>
      <c r="R14" s="103">
        <v>2080</v>
      </c>
      <c r="S14" s="104">
        <v>2520</v>
      </c>
      <c r="T14" s="102">
        <v>2848</v>
      </c>
      <c r="U14" s="105">
        <v>3098</v>
      </c>
      <c r="V14" s="103">
        <v>3392</v>
      </c>
      <c r="W14" s="104">
        <v>3845</v>
      </c>
      <c r="X14" s="102">
        <v>4278</v>
      </c>
      <c r="Y14" s="105"/>
      <c r="Z14" s="105"/>
      <c r="AA14" s="74"/>
      <c r="AB14" s="75">
        <v>1709</v>
      </c>
      <c r="AC14" s="75">
        <v>2211</v>
      </c>
      <c r="AD14" s="77">
        <v>2520</v>
      </c>
      <c r="AE14" s="75">
        <v>2848</v>
      </c>
      <c r="AF14" s="88">
        <v>3098</v>
      </c>
      <c r="AG14" s="89">
        <v>3392</v>
      </c>
      <c r="AH14" s="80">
        <v>3845</v>
      </c>
      <c r="AI14" s="89">
        <v>4278</v>
      </c>
      <c r="AJ14" s="80">
        <v>4838</v>
      </c>
      <c r="AK14" s="90">
        <v>5449</v>
      </c>
      <c r="AL14" s="82">
        <v>9</v>
      </c>
      <c r="AM14" s="46"/>
    </row>
    <row r="15" spans="1:39" ht="15.75" x14ac:dyDescent="0.15">
      <c r="A15" s="46"/>
      <c r="B15" s="46"/>
      <c r="C15" s="46"/>
      <c r="D15" s="46"/>
      <c r="E15" s="46"/>
      <c r="F15" s="46"/>
      <c r="G15" s="46"/>
      <c r="H15" s="46"/>
      <c r="I15" s="46"/>
      <c r="J15" s="46"/>
      <c r="K15" s="46"/>
      <c r="L15" s="46"/>
      <c r="M15" s="46"/>
      <c r="N15" s="46"/>
      <c r="O15" s="46"/>
      <c r="P15" s="83">
        <v>10</v>
      </c>
      <c r="Q15" s="84">
        <v>1723</v>
      </c>
      <c r="R15" s="85">
        <v>2097</v>
      </c>
      <c r="S15" s="86">
        <v>2534</v>
      </c>
      <c r="T15" s="84">
        <v>2867</v>
      </c>
      <c r="U15" s="87">
        <v>3120</v>
      </c>
      <c r="V15" s="85">
        <v>3412</v>
      </c>
      <c r="W15" s="86">
        <v>3871</v>
      </c>
      <c r="X15" s="84">
        <v>4299</v>
      </c>
      <c r="Y15" s="87"/>
      <c r="Z15" s="87"/>
      <c r="AA15" s="74"/>
      <c r="AB15" s="75">
        <v>1723</v>
      </c>
      <c r="AC15" s="75">
        <v>2226</v>
      </c>
      <c r="AD15" s="77">
        <v>2534</v>
      </c>
      <c r="AE15" s="75">
        <v>2867</v>
      </c>
      <c r="AF15" s="88">
        <v>3120</v>
      </c>
      <c r="AG15" s="89">
        <v>3412</v>
      </c>
      <c r="AH15" s="80">
        <v>3871</v>
      </c>
      <c r="AI15" s="89">
        <v>4299</v>
      </c>
      <c r="AJ15" s="80">
        <v>4869</v>
      </c>
      <c r="AK15" s="90">
        <v>5467</v>
      </c>
      <c r="AL15" s="91">
        <v>10</v>
      </c>
      <c r="AM15" s="46"/>
    </row>
    <row r="16" spans="1:39" ht="15.75" x14ac:dyDescent="0.15">
      <c r="A16" s="46"/>
      <c r="B16" s="46"/>
      <c r="C16" s="46"/>
      <c r="D16" s="46"/>
      <c r="E16" s="46"/>
      <c r="F16" s="46"/>
      <c r="G16" s="46"/>
      <c r="H16" s="46"/>
      <c r="I16" s="46"/>
      <c r="J16" s="46"/>
      <c r="K16" s="46"/>
      <c r="L16" s="46"/>
      <c r="M16" s="46"/>
      <c r="N16" s="46"/>
      <c r="O16" s="46"/>
      <c r="P16" s="83">
        <v>11</v>
      </c>
      <c r="Q16" s="84">
        <v>1736</v>
      </c>
      <c r="R16" s="85">
        <v>2114</v>
      </c>
      <c r="S16" s="86">
        <v>2549</v>
      </c>
      <c r="T16" s="84">
        <v>2885</v>
      </c>
      <c r="U16" s="87">
        <v>3142</v>
      </c>
      <c r="V16" s="85">
        <v>3432</v>
      </c>
      <c r="W16" s="86">
        <v>3897</v>
      </c>
      <c r="X16" s="84">
        <v>4320</v>
      </c>
      <c r="Y16" s="87"/>
      <c r="Z16" s="87"/>
      <c r="AA16" s="74"/>
      <c r="AB16" s="75">
        <v>1736</v>
      </c>
      <c r="AC16" s="75">
        <v>2241</v>
      </c>
      <c r="AD16" s="77">
        <v>2549</v>
      </c>
      <c r="AE16" s="75">
        <v>2885</v>
      </c>
      <c r="AF16" s="88">
        <v>3142</v>
      </c>
      <c r="AG16" s="89">
        <v>3432</v>
      </c>
      <c r="AH16" s="80">
        <v>3897</v>
      </c>
      <c r="AI16" s="89">
        <v>4320</v>
      </c>
      <c r="AJ16" s="80">
        <v>4899</v>
      </c>
      <c r="AK16" s="90">
        <v>5485</v>
      </c>
      <c r="AL16" s="91">
        <v>11</v>
      </c>
      <c r="AM16" s="46"/>
    </row>
    <row r="17" spans="1:39" ht="15.75" x14ac:dyDescent="0.15">
      <c r="A17" s="46"/>
      <c r="B17" s="46"/>
      <c r="C17" s="46"/>
      <c r="D17" s="46"/>
      <c r="E17" s="46"/>
      <c r="F17" s="46"/>
      <c r="G17" s="46"/>
      <c r="H17" s="46"/>
      <c r="I17" s="46"/>
      <c r="J17" s="46"/>
      <c r="K17" s="46"/>
      <c r="L17" s="46"/>
      <c r="M17" s="46"/>
      <c r="N17" s="46"/>
      <c r="O17" s="46"/>
      <c r="P17" s="83">
        <v>12</v>
      </c>
      <c r="Q17" s="106">
        <v>1749</v>
      </c>
      <c r="R17" s="107">
        <v>2129</v>
      </c>
      <c r="S17" s="108">
        <v>2562</v>
      </c>
      <c r="T17" s="106">
        <v>2903</v>
      </c>
      <c r="U17" s="109">
        <v>3162</v>
      </c>
      <c r="V17" s="107">
        <v>3452</v>
      </c>
      <c r="W17" s="108">
        <v>3923</v>
      </c>
      <c r="X17" s="106">
        <v>4339</v>
      </c>
      <c r="Y17" s="109"/>
      <c r="Z17" s="109"/>
      <c r="AA17" s="74"/>
      <c r="AB17" s="75">
        <v>1749</v>
      </c>
      <c r="AC17" s="75">
        <v>2256</v>
      </c>
      <c r="AD17" s="77">
        <v>2562</v>
      </c>
      <c r="AE17" s="75">
        <v>2903</v>
      </c>
      <c r="AF17" s="88">
        <v>3162</v>
      </c>
      <c r="AG17" s="89">
        <v>3452</v>
      </c>
      <c r="AH17" s="80">
        <v>3923</v>
      </c>
      <c r="AI17" s="89">
        <v>4339</v>
      </c>
      <c r="AJ17" s="80">
        <v>4930</v>
      </c>
      <c r="AK17" s="90">
        <v>5504</v>
      </c>
      <c r="AL17" s="97">
        <v>12</v>
      </c>
      <c r="AM17" s="46"/>
    </row>
    <row r="18" spans="1:39" ht="15.75" x14ac:dyDescent="0.15">
      <c r="A18" s="46"/>
      <c r="B18" s="46"/>
      <c r="C18" s="46"/>
      <c r="D18" s="46"/>
      <c r="E18" s="46"/>
      <c r="F18" s="46"/>
      <c r="G18" s="46"/>
      <c r="H18" s="46"/>
      <c r="I18" s="46"/>
      <c r="J18" s="46"/>
      <c r="K18" s="46"/>
      <c r="L18" s="46"/>
      <c r="M18" s="46"/>
      <c r="N18" s="46"/>
      <c r="O18" s="46"/>
      <c r="P18" s="69">
        <v>13</v>
      </c>
      <c r="Q18" s="98">
        <v>1761</v>
      </c>
      <c r="R18" s="99">
        <v>2144</v>
      </c>
      <c r="S18" s="100">
        <v>2575</v>
      </c>
      <c r="T18" s="98">
        <v>2921</v>
      </c>
      <c r="U18" s="101">
        <v>3182</v>
      </c>
      <c r="V18" s="99">
        <v>3470</v>
      </c>
      <c r="W18" s="100">
        <v>3946</v>
      </c>
      <c r="X18" s="98">
        <v>4356</v>
      </c>
      <c r="Y18" s="101"/>
      <c r="Z18" s="101"/>
      <c r="AA18" s="74"/>
      <c r="AB18" s="75">
        <v>1761</v>
      </c>
      <c r="AC18" s="75">
        <v>2268</v>
      </c>
      <c r="AD18" s="77">
        <v>2575</v>
      </c>
      <c r="AE18" s="75">
        <v>2921</v>
      </c>
      <c r="AF18" s="88">
        <v>3182</v>
      </c>
      <c r="AG18" s="89">
        <v>3470</v>
      </c>
      <c r="AH18" s="80">
        <v>3946</v>
      </c>
      <c r="AI18" s="89">
        <v>4356</v>
      </c>
      <c r="AJ18" s="80">
        <v>4957</v>
      </c>
      <c r="AK18" s="90">
        <v>5521</v>
      </c>
      <c r="AL18" s="91">
        <v>13</v>
      </c>
      <c r="AM18" s="46"/>
    </row>
    <row r="19" spans="1:39" ht="15.75" x14ac:dyDescent="0.15">
      <c r="A19" s="46"/>
      <c r="B19" s="46"/>
      <c r="C19" s="46"/>
      <c r="D19" s="46"/>
      <c r="E19" s="46"/>
      <c r="F19" s="46"/>
      <c r="G19" s="46"/>
      <c r="H19" s="46"/>
      <c r="I19" s="46"/>
      <c r="J19" s="46"/>
      <c r="K19" s="46"/>
      <c r="L19" s="46"/>
      <c r="M19" s="46"/>
      <c r="N19" s="46"/>
      <c r="O19" s="46"/>
      <c r="P19" s="83">
        <v>14</v>
      </c>
      <c r="Q19" s="84">
        <v>1776</v>
      </c>
      <c r="R19" s="85">
        <v>2162</v>
      </c>
      <c r="S19" s="86">
        <v>2587</v>
      </c>
      <c r="T19" s="84">
        <v>2937</v>
      </c>
      <c r="U19" s="87">
        <v>3202</v>
      </c>
      <c r="V19" s="85">
        <v>3490</v>
      </c>
      <c r="W19" s="86">
        <v>3969</v>
      </c>
      <c r="X19" s="84">
        <v>4374</v>
      </c>
      <c r="Y19" s="87"/>
      <c r="Z19" s="87"/>
      <c r="AA19" s="74"/>
      <c r="AB19" s="75">
        <v>1776</v>
      </c>
      <c r="AC19" s="75">
        <v>2282</v>
      </c>
      <c r="AD19" s="77">
        <v>2587</v>
      </c>
      <c r="AE19" s="75">
        <v>2937</v>
      </c>
      <c r="AF19" s="88">
        <v>3202</v>
      </c>
      <c r="AG19" s="89">
        <v>3490</v>
      </c>
      <c r="AH19" s="80">
        <v>3969</v>
      </c>
      <c r="AI19" s="89">
        <v>4374</v>
      </c>
      <c r="AJ19" s="80">
        <v>4980</v>
      </c>
      <c r="AK19" s="90">
        <v>5535</v>
      </c>
      <c r="AL19" s="91">
        <v>14</v>
      </c>
      <c r="AM19" s="46"/>
    </row>
    <row r="20" spans="1:39" ht="15.75" x14ac:dyDescent="0.15">
      <c r="A20" s="46"/>
      <c r="B20" s="46"/>
      <c r="C20" s="46"/>
      <c r="D20" s="46"/>
      <c r="E20" s="46"/>
      <c r="F20" s="46"/>
      <c r="G20" s="46"/>
      <c r="H20" s="46"/>
      <c r="I20" s="46"/>
      <c r="J20" s="46"/>
      <c r="K20" s="46"/>
      <c r="L20" s="46"/>
      <c r="M20" s="46"/>
      <c r="N20" s="46"/>
      <c r="O20" s="46"/>
      <c r="P20" s="83">
        <v>15</v>
      </c>
      <c r="Q20" s="84">
        <v>1791</v>
      </c>
      <c r="R20" s="85">
        <v>2179</v>
      </c>
      <c r="S20" s="86">
        <v>2599</v>
      </c>
      <c r="T20" s="84">
        <v>2951</v>
      </c>
      <c r="U20" s="87">
        <v>3221</v>
      </c>
      <c r="V20" s="85">
        <v>3509</v>
      </c>
      <c r="W20" s="86">
        <v>3991</v>
      </c>
      <c r="X20" s="84">
        <v>4393</v>
      </c>
      <c r="Y20" s="87"/>
      <c r="Z20" s="87"/>
      <c r="AA20" s="74"/>
      <c r="AB20" s="75">
        <v>1791</v>
      </c>
      <c r="AC20" s="75">
        <v>2296</v>
      </c>
      <c r="AD20" s="77">
        <v>2599</v>
      </c>
      <c r="AE20" s="75">
        <v>2951</v>
      </c>
      <c r="AF20" s="88">
        <v>3221</v>
      </c>
      <c r="AG20" s="89">
        <v>3509</v>
      </c>
      <c r="AH20" s="80">
        <v>3991</v>
      </c>
      <c r="AI20" s="89">
        <v>4393</v>
      </c>
      <c r="AJ20" s="80">
        <v>5003</v>
      </c>
      <c r="AK20" s="90">
        <v>5548</v>
      </c>
      <c r="AL20" s="91">
        <v>15</v>
      </c>
      <c r="AM20" s="46"/>
    </row>
    <row r="21" spans="1:39" ht="15.75" x14ac:dyDescent="0.15">
      <c r="A21" s="46"/>
      <c r="B21" s="46"/>
      <c r="C21" s="46"/>
      <c r="D21" s="46"/>
      <c r="E21" s="46"/>
      <c r="F21" s="46"/>
      <c r="G21" s="46"/>
      <c r="H21" s="46"/>
      <c r="I21" s="46"/>
      <c r="J21" s="46"/>
      <c r="K21" s="46"/>
      <c r="L21" s="46"/>
      <c r="M21" s="46"/>
      <c r="N21" s="46"/>
      <c r="O21" s="46"/>
      <c r="P21" s="92">
        <v>16</v>
      </c>
      <c r="Q21" s="93">
        <v>1807</v>
      </c>
      <c r="R21" s="94">
        <v>2196</v>
      </c>
      <c r="S21" s="95">
        <v>2611</v>
      </c>
      <c r="T21" s="93">
        <v>2965</v>
      </c>
      <c r="U21" s="96">
        <v>3240</v>
      </c>
      <c r="V21" s="94">
        <v>3528</v>
      </c>
      <c r="W21" s="95">
        <v>4014</v>
      </c>
      <c r="X21" s="93">
        <v>4412</v>
      </c>
      <c r="Y21" s="96"/>
      <c r="Z21" s="96"/>
      <c r="AA21" s="74"/>
      <c r="AB21" s="75">
        <v>1807</v>
      </c>
      <c r="AC21" s="75">
        <v>2310</v>
      </c>
      <c r="AD21" s="77">
        <v>2611</v>
      </c>
      <c r="AE21" s="75">
        <v>2965</v>
      </c>
      <c r="AF21" s="88">
        <v>3240</v>
      </c>
      <c r="AG21" s="89">
        <v>3528</v>
      </c>
      <c r="AH21" s="80">
        <v>4014</v>
      </c>
      <c r="AI21" s="89">
        <v>4412</v>
      </c>
      <c r="AJ21" s="80">
        <v>5026</v>
      </c>
      <c r="AK21" s="90">
        <v>5559</v>
      </c>
      <c r="AL21" s="91">
        <v>16</v>
      </c>
      <c r="AM21" s="46"/>
    </row>
    <row r="22" spans="1:39" ht="15.75" x14ac:dyDescent="0.15">
      <c r="A22" s="46"/>
      <c r="B22" s="46"/>
      <c r="C22" s="46"/>
      <c r="D22" s="46"/>
      <c r="E22" s="46"/>
      <c r="F22" s="46"/>
      <c r="G22" s="46"/>
      <c r="H22" s="46"/>
      <c r="I22" s="46"/>
      <c r="J22" s="46"/>
      <c r="K22" s="46"/>
      <c r="L22" s="46"/>
      <c r="M22" s="46"/>
      <c r="N22" s="46"/>
      <c r="O22" s="46"/>
      <c r="P22" s="83">
        <v>17</v>
      </c>
      <c r="Q22" s="102">
        <v>1818</v>
      </c>
      <c r="R22" s="103">
        <v>2211</v>
      </c>
      <c r="S22" s="104">
        <v>2623</v>
      </c>
      <c r="T22" s="102">
        <v>2980</v>
      </c>
      <c r="U22" s="105">
        <v>3259</v>
      </c>
      <c r="V22" s="103">
        <v>3545</v>
      </c>
      <c r="W22" s="104">
        <v>4032</v>
      </c>
      <c r="X22" s="102">
        <v>4430</v>
      </c>
      <c r="Y22" s="105"/>
      <c r="Z22" s="105"/>
      <c r="AA22" s="74"/>
      <c r="AB22" s="75">
        <v>1818</v>
      </c>
      <c r="AC22" s="75">
        <v>2324</v>
      </c>
      <c r="AD22" s="77">
        <v>2623</v>
      </c>
      <c r="AE22" s="75">
        <v>2980</v>
      </c>
      <c r="AF22" s="88">
        <v>3259</v>
      </c>
      <c r="AG22" s="89">
        <v>3545</v>
      </c>
      <c r="AH22" s="80">
        <v>4032</v>
      </c>
      <c r="AI22" s="89">
        <v>4430</v>
      </c>
      <c r="AJ22" s="80">
        <v>5046</v>
      </c>
      <c r="AK22" s="90">
        <v>5572</v>
      </c>
      <c r="AL22" s="82">
        <v>17</v>
      </c>
      <c r="AM22" s="46"/>
    </row>
    <row r="23" spans="1:39" ht="15.75" x14ac:dyDescent="0.15">
      <c r="A23" s="46"/>
      <c r="B23" s="46"/>
      <c r="C23" s="46"/>
      <c r="D23" s="46"/>
      <c r="E23" s="46"/>
      <c r="F23" s="46"/>
      <c r="G23" s="46"/>
      <c r="H23" s="46"/>
      <c r="I23" s="46"/>
      <c r="J23" s="46"/>
      <c r="K23" s="46"/>
      <c r="L23" s="46"/>
      <c r="M23" s="46"/>
      <c r="N23" s="46"/>
      <c r="O23" s="46"/>
      <c r="P23" s="83">
        <v>18</v>
      </c>
      <c r="Q23" s="84">
        <v>1832</v>
      </c>
      <c r="R23" s="85">
        <v>2226</v>
      </c>
      <c r="S23" s="86">
        <v>2636</v>
      </c>
      <c r="T23" s="84">
        <v>3000</v>
      </c>
      <c r="U23" s="87">
        <v>3279</v>
      </c>
      <c r="V23" s="85">
        <v>3565</v>
      </c>
      <c r="W23" s="86">
        <v>4051</v>
      </c>
      <c r="X23" s="84">
        <v>4448</v>
      </c>
      <c r="Y23" s="87"/>
      <c r="Z23" s="87"/>
      <c r="AA23" s="74"/>
      <c r="AB23" s="75">
        <v>1832</v>
      </c>
      <c r="AC23" s="75">
        <v>2340</v>
      </c>
      <c r="AD23" s="77">
        <v>2636</v>
      </c>
      <c r="AE23" s="75">
        <v>3000</v>
      </c>
      <c r="AF23" s="88">
        <v>3279</v>
      </c>
      <c r="AG23" s="89">
        <v>3565</v>
      </c>
      <c r="AH23" s="80">
        <v>4051</v>
      </c>
      <c r="AI23" s="89">
        <v>4448</v>
      </c>
      <c r="AJ23" s="80">
        <v>5060</v>
      </c>
      <c r="AK23" s="110">
        <v>5582</v>
      </c>
      <c r="AL23" s="91">
        <v>18</v>
      </c>
      <c r="AM23" s="46"/>
    </row>
    <row r="24" spans="1:39" ht="15.75" x14ac:dyDescent="0.15">
      <c r="A24" s="46"/>
      <c r="B24" s="46"/>
      <c r="C24" s="46"/>
      <c r="D24" s="46"/>
      <c r="E24" s="46"/>
      <c r="F24" s="46"/>
      <c r="G24" s="46"/>
      <c r="H24" s="46"/>
      <c r="I24" s="46"/>
      <c r="J24" s="46"/>
      <c r="K24" s="46"/>
      <c r="L24" s="46"/>
      <c r="M24" s="46"/>
      <c r="N24" s="46"/>
      <c r="O24" s="46"/>
      <c r="P24" s="83">
        <v>19</v>
      </c>
      <c r="Q24" s="84">
        <v>1846</v>
      </c>
      <c r="R24" s="85">
        <v>2241</v>
      </c>
      <c r="S24" s="86">
        <v>2649</v>
      </c>
      <c r="T24" s="84">
        <v>3020</v>
      </c>
      <c r="U24" s="87">
        <v>3298</v>
      </c>
      <c r="V24" s="85">
        <v>3583</v>
      </c>
      <c r="W24" s="86">
        <v>4070</v>
      </c>
      <c r="X24" s="84">
        <v>4466</v>
      </c>
      <c r="Y24" s="87"/>
      <c r="Z24" s="87"/>
      <c r="AA24" s="74"/>
      <c r="AB24" s="75">
        <v>1846</v>
      </c>
      <c r="AC24" s="75">
        <v>2355</v>
      </c>
      <c r="AD24" s="77">
        <v>2649</v>
      </c>
      <c r="AE24" s="75">
        <v>3020</v>
      </c>
      <c r="AF24" s="88">
        <v>3298</v>
      </c>
      <c r="AG24" s="89">
        <v>3583</v>
      </c>
      <c r="AH24" s="80">
        <v>4070</v>
      </c>
      <c r="AI24" s="89">
        <v>4466</v>
      </c>
      <c r="AJ24" s="80">
        <v>5075</v>
      </c>
      <c r="AK24" s="110">
        <v>5591</v>
      </c>
      <c r="AL24" s="91">
        <v>19</v>
      </c>
      <c r="AM24" s="46"/>
    </row>
    <row r="25" spans="1:39" ht="15.75" x14ac:dyDescent="0.15">
      <c r="A25" s="46"/>
      <c r="B25" s="46"/>
      <c r="C25" s="46"/>
      <c r="D25" s="46"/>
      <c r="E25" s="46"/>
      <c r="F25" s="46"/>
      <c r="G25" s="46"/>
      <c r="H25" s="46"/>
      <c r="I25" s="46"/>
      <c r="J25" s="46"/>
      <c r="K25" s="46"/>
      <c r="L25" s="46"/>
      <c r="M25" s="46"/>
      <c r="N25" s="46"/>
      <c r="O25" s="46"/>
      <c r="P25" s="83">
        <v>20</v>
      </c>
      <c r="Q25" s="106">
        <v>1860</v>
      </c>
      <c r="R25" s="107">
        <v>2256</v>
      </c>
      <c r="S25" s="108">
        <v>2662</v>
      </c>
      <c r="T25" s="106">
        <v>3038</v>
      </c>
      <c r="U25" s="109">
        <v>3317</v>
      </c>
      <c r="V25" s="107">
        <v>3602</v>
      </c>
      <c r="W25" s="108">
        <v>4088</v>
      </c>
      <c r="X25" s="106">
        <v>4483</v>
      </c>
      <c r="Y25" s="109"/>
      <c r="Z25" s="109"/>
      <c r="AA25" s="74"/>
      <c r="AB25" s="75">
        <v>1860</v>
      </c>
      <c r="AC25" s="75">
        <v>2369</v>
      </c>
      <c r="AD25" s="77">
        <v>2662</v>
      </c>
      <c r="AE25" s="75">
        <v>3038</v>
      </c>
      <c r="AF25" s="88">
        <v>3317</v>
      </c>
      <c r="AG25" s="89">
        <v>3602</v>
      </c>
      <c r="AH25" s="80">
        <v>4088</v>
      </c>
      <c r="AI25" s="89">
        <v>4483</v>
      </c>
      <c r="AJ25" s="80">
        <v>5089</v>
      </c>
      <c r="AK25" s="110">
        <v>5600</v>
      </c>
      <c r="AL25" s="97">
        <v>20</v>
      </c>
      <c r="AM25" s="46"/>
    </row>
    <row r="26" spans="1:39" ht="16.5" thickBot="1" x14ac:dyDescent="0.2">
      <c r="A26" s="46"/>
      <c r="B26" s="46"/>
      <c r="C26" s="46"/>
      <c r="D26" s="46"/>
      <c r="E26" s="46"/>
      <c r="F26" s="46"/>
      <c r="G26" s="46"/>
      <c r="H26" s="46"/>
      <c r="I26" s="46"/>
      <c r="J26" s="46"/>
      <c r="K26" s="46"/>
      <c r="L26" s="46"/>
      <c r="M26" s="46"/>
      <c r="N26" s="46"/>
      <c r="O26" s="46"/>
      <c r="P26" s="69">
        <v>21</v>
      </c>
      <c r="Q26" s="98">
        <v>1873</v>
      </c>
      <c r="R26" s="99">
        <v>2268</v>
      </c>
      <c r="S26" s="100">
        <v>2676</v>
      </c>
      <c r="T26" s="98">
        <v>3055</v>
      </c>
      <c r="U26" s="101">
        <v>3334</v>
      </c>
      <c r="V26" s="99">
        <v>3621</v>
      </c>
      <c r="W26" s="100">
        <v>4106</v>
      </c>
      <c r="X26" s="98">
        <v>4501</v>
      </c>
      <c r="Y26" s="101"/>
      <c r="Z26" s="101"/>
      <c r="AA26" s="74"/>
      <c r="AB26" s="75">
        <v>1873</v>
      </c>
      <c r="AC26" s="75">
        <v>2381</v>
      </c>
      <c r="AD26" s="77">
        <v>2676</v>
      </c>
      <c r="AE26" s="75">
        <v>3055</v>
      </c>
      <c r="AF26" s="88">
        <v>3334</v>
      </c>
      <c r="AG26" s="89">
        <v>3621</v>
      </c>
      <c r="AH26" s="80">
        <v>4106</v>
      </c>
      <c r="AI26" s="89">
        <v>4501</v>
      </c>
      <c r="AJ26" s="80">
        <v>5101</v>
      </c>
      <c r="AK26" s="111">
        <v>5609</v>
      </c>
      <c r="AL26" s="91">
        <v>21</v>
      </c>
      <c r="AM26" s="46"/>
    </row>
    <row r="27" spans="1:39" ht="16.5" thickTop="1" x14ac:dyDescent="0.15">
      <c r="A27" s="46"/>
      <c r="B27" s="46"/>
      <c r="C27" s="46"/>
      <c r="D27" s="46"/>
      <c r="E27" s="46"/>
      <c r="F27" s="46"/>
      <c r="G27" s="46"/>
      <c r="H27" s="46"/>
      <c r="I27" s="46"/>
      <c r="J27" s="46"/>
      <c r="K27" s="46"/>
      <c r="L27" s="46"/>
      <c r="M27" s="46"/>
      <c r="N27" s="46"/>
      <c r="O27" s="46"/>
      <c r="P27" s="83">
        <v>22</v>
      </c>
      <c r="Q27" s="84">
        <v>1896</v>
      </c>
      <c r="R27" s="85">
        <v>2282</v>
      </c>
      <c r="S27" s="86">
        <v>2691</v>
      </c>
      <c r="T27" s="84">
        <v>3074</v>
      </c>
      <c r="U27" s="87">
        <v>3354</v>
      </c>
      <c r="V27" s="85">
        <v>3640</v>
      </c>
      <c r="W27" s="86">
        <v>4124</v>
      </c>
      <c r="X27" s="84">
        <v>4516</v>
      </c>
      <c r="Y27" s="87"/>
      <c r="Z27" s="87"/>
      <c r="AA27" s="74"/>
      <c r="AB27" s="75">
        <v>1896</v>
      </c>
      <c r="AC27" s="75">
        <v>2397</v>
      </c>
      <c r="AD27" s="77">
        <v>2691</v>
      </c>
      <c r="AE27" s="75">
        <v>3074</v>
      </c>
      <c r="AF27" s="88">
        <v>3354</v>
      </c>
      <c r="AG27" s="89">
        <v>3640</v>
      </c>
      <c r="AH27" s="80">
        <v>4124</v>
      </c>
      <c r="AI27" s="89">
        <v>4516</v>
      </c>
      <c r="AJ27" s="80">
        <v>5115</v>
      </c>
      <c r="AK27" s="112"/>
      <c r="AL27" s="91">
        <v>22</v>
      </c>
      <c r="AM27" s="46"/>
    </row>
    <row r="28" spans="1:39" ht="15.75" x14ac:dyDescent="0.15">
      <c r="A28" s="46"/>
      <c r="B28" s="46"/>
      <c r="C28" s="46"/>
      <c r="D28" s="46"/>
      <c r="E28" s="46"/>
      <c r="F28" s="46"/>
      <c r="G28" s="46"/>
      <c r="H28" s="46"/>
      <c r="I28" s="46"/>
      <c r="J28" s="46"/>
      <c r="K28" s="46"/>
      <c r="L28" s="46"/>
      <c r="M28" s="46"/>
      <c r="N28" s="46"/>
      <c r="O28" s="46"/>
      <c r="P28" s="83">
        <v>23</v>
      </c>
      <c r="Q28" s="84">
        <v>1918</v>
      </c>
      <c r="R28" s="85">
        <v>2296</v>
      </c>
      <c r="S28" s="86">
        <v>2707</v>
      </c>
      <c r="T28" s="84">
        <v>3093</v>
      </c>
      <c r="U28" s="87">
        <v>3374</v>
      </c>
      <c r="V28" s="85">
        <v>3659</v>
      </c>
      <c r="W28" s="86">
        <v>4142</v>
      </c>
      <c r="X28" s="84">
        <v>4530</v>
      </c>
      <c r="Y28" s="87"/>
      <c r="Z28" s="87"/>
      <c r="AA28" s="74"/>
      <c r="AB28" s="75">
        <v>1918</v>
      </c>
      <c r="AC28" s="75">
        <v>2412</v>
      </c>
      <c r="AD28" s="77">
        <v>2707</v>
      </c>
      <c r="AE28" s="75">
        <v>3093</v>
      </c>
      <c r="AF28" s="88">
        <v>3374</v>
      </c>
      <c r="AG28" s="89">
        <v>3659</v>
      </c>
      <c r="AH28" s="80">
        <v>4142</v>
      </c>
      <c r="AI28" s="89">
        <v>4530</v>
      </c>
      <c r="AJ28" s="80">
        <v>5130</v>
      </c>
      <c r="AK28" s="112"/>
      <c r="AL28" s="91">
        <v>23</v>
      </c>
      <c r="AM28" s="46"/>
    </row>
    <row r="29" spans="1:39" ht="15.75" x14ac:dyDescent="0.15">
      <c r="A29" s="46"/>
      <c r="B29" s="46"/>
      <c r="C29" s="46"/>
      <c r="D29" s="46"/>
      <c r="E29" s="46"/>
      <c r="F29" s="46"/>
      <c r="G29" s="46"/>
      <c r="H29" s="46"/>
      <c r="I29" s="46"/>
      <c r="J29" s="46"/>
      <c r="K29" s="46"/>
      <c r="L29" s="46"/>
      <c r="M29" s="46"/>
      <c r="N29" s="46"/>
      <c r="O29" s="46"/>
      <c r="P29" s="92">
        <v>24</v>
      </c>
      <c r="Q29" s="93">
        <v>1940</v>
      </c>
      <c r="R29" s="94">
        <v>2310</v>
      </c>
      <c r="S29" s="95">
        <v>2722</v>
      </c>
      <c r="T29" s="93">
        <v>3111</v>
      </c>
      <c r="U29" s="96">
        <v>3393</v>
      </c>
      <c r="V29" s="94">
        <v>3678</v>
      </c>
      <c r="W29" s="95">
        <v>4160</v>
      </c>
      <c r="X29" s="93">
        <v>4545</v>
      </c>
      <c r="Y29" s="96"/>
      <c r="Z29" s="96"/>
      <c r="AA29" s="74"/>
      <c r="AB29" s="75">
        <v>1940</v>
      </c>
      <c r="AC29" s="75">
        <v>2426</v>
      </c>
      <c r="AD29" s="77">
        <v>2722</v>
      </c>
      <c r="AE29" s="75">
        <v>3111</v>
      </c>
      <c r="AF29" s="88">
        <v>3393</v>
      </c>
      <c r="AG29" s="89">
        <v>3678</v>
      </c>
      <c r="AH29" s="80">
        <v>4160</v>
      </c>
      <c r="AI29" s="89">
        <v>4545</v>
      </c>
      <c r="AJ29" s="80">
        <v>5145</v>
      </c>
      <c r="AK29" s="112"/>
      <c r="AL29" s="91">
        <v>24</v>
      </c>
      <c r="AM29" s="46"/>
    </row>
    <row r="30" spans="1:39" ht="15.75" x14ac:dyDescent="0.15">
      <c r="A30" s="46"/>
      <c r="B30" s="46"/>
      <c r="C30" s="46"/>
      <c r="D30" s="46"/>
      <c r="E30" s="46"/>
      <c r="F30" s="46"/>
      <c r="G30" s="46"/>
      <c r="H30" s="46"/>
      <c r="I30" s="46"/>
      <c r="J30" s="46"/>
      <c r="K30" s="46"/>
      <c r="L30" s="46"/>
      <c r="M30" s="46"/>
      <c r="N30" s="46"/>
      <c r="O30" s="46"/>
      <c r="P30" s="83">
        <v>25</v>
      </c>
      <c r="Q30" s="102">
        <v>1962</v>
      </c>
      <c r="R30" s="103">
        <v>2324</v>
      </c>
      <c r="S30" s="104">
        <v>2738</v>
      </c>
      <c r="T30" s="102">
        <v>3128</v>
      </c>
      <c r="U30" s="105">
        <v>3407</v>
      </c>
      <c r="V30" s="103">
        <v>3697</v>
      </c>
      <c r="W30" s="104">
        <v>4176</v>
      </c>
      <c r="X30" s="102">
        <v>4559</v>
      </c>
      <c r="Y30" s="105"/>
      <c r="Z30" s="105"/>
      <c r="AA30" s="74"/>
      <c r="AB30" s="75">
        <v>1962</v>
      </c>
      <c r="AC30" s="75">
        <v>2436</v>
      </c>
      <c r="AD30" s="77">
        <v>2738</v>
      </c>
      <c r="AE30" s="75">
        <v>3128</v>
      </c>
      <c r="AF30" s="88">
        <v>3407</v>
      </c>
      <c r="AG30" s="89">
        <v>3697</v>
      </c>
      <c r="AH30" s="80">
        <v>4176</v>
      </c>
      <c r="AI30" s="89">
        <v>4559</v>
      </c>
      <c r="AJ30" s="80">
        <v>5156</v>
      </c>
      <c r="AK30" s="112"/>
      <c r="AL30" s="82">
        <v>25</v>
      </c>
      <c r="AM30" s="46"/>
    </row>
    <row r="31" spans="1:39" ht="15.75" x14ac:dyDescent="0.15">
      <c r="A31" s="46"/>
      <c r="B31" s="46"/>
      <c r="C31" s="46"/>
      <c r="D31" s="46"/>
      <c r="E31" s="46"/>
      <c r="F31" s="46"/>
      <c r="G31" s="46"/>
      <c r="H31" s="46"/>
      <c r="I31" s="46"/>
      <c r="J31" s="46"/>
      <c r="K31" s="46"/>
      <c r="L31" s="46"/>
      <c r="M31" s="46"/>
      <c r="N31" s="46"/>
      <c r="O31" s="46"/>
      <c r="P31" s="83">
        <v>26</v>
      </c>
      <c r="Q31" s="84">
        <v>1979</v>
      </c>
      <c r="R31" s="85">
        <v>2340</v>
      </c>
      <c r="S31" s="86">
        <v>2755</v>
      </c>
      <c r="T31" s="84">
        <v>3148</v>
      </c>
      <c r="U31" s="87">
        <v>3426</v>
      </c>
      <c r="V31" s="85">
        <v>3716</v>
      </c>
      <c r="W31" s="86">
        <v>4191</v>
      </c>
      <c r="X31" s="84">
        <v>4572</v>
      </c>
      <c r="Y31" s="87"/>
      <c r="Z31" s="87"/>
      <c r="AA31" s="74"/>
      <c r="AB31" s="75">
        <v>1979</v>
      </c>
      <c r="AC31" s="75">
        <v>2451</v>
      </c>
      <c r="AD31" s="77">
        <v>2755</v>
      </c>
      <c r="AE31" s="75">
        <v>3148</v>
      </c>
      <c r="AF31" s="88">
        <v>3426</v>
      </c>
      <c r="AG31" s="89">
        <v>3716</v>
      </c>
      <c r="AH31" s="80">
        <v>4191</v>
      </c>
      <c r="AI31" s="89">
        <v>4572</v>
      </c>
      <c r="AJ31" s="80">
        <v>5167</v>
      </c>
      <c r="AK31" s="112"/>
      <c r="AL31" s="91">
        <v>26</v>
      </c>
      <c r="AM31" s="46"/>
    </row>
    <row r="32" spans="1:39" ht="15.75" x14ac:dyDescent="0.15">
      <c r="A32" s="46"/>
      <c r="B32" s="46"/>
      <c r="C32" s="46"/>
      <c r="D32" s="46"/>
      <c r="E32" s="46"/>
      <c r="F32" s="46"/>
      <c r="G32" s="46"/>
      <c r="H32" s="46"/>
      <c r="I32" s="46"/>
      <c r="J32" s="46"/>
      <c r="K32" s="46"/>
      <c r="L32" s="46"/>
      <c r="M32" s="46"/>
      <c r="N32" s="46"/>
      <c r="O32" s="46"/>
      <c r="P32" s="83">
        <v>27</v>
      </c>
      <c r="Q32" s="84">
        <v>1994</v>
      </c>
      <c r="R32" s="85">
        <v>2355</v>
      </c>
      <c r="S32" s="86">
        <v>2771</v>
      </c>
      <c r="T32" s="84">
        <v>3168</v>
      </c>
      <c r="U32" s="87">
        <v>3445</v>
      </c>
      <c r="V32" s="85">
        <v>3735</v>
      </c>
      <c r="W32" s="86">
        <v>4206</v>
      </c>
      <c r="X32" s="84">
        <v>4585</v>
      </c>
      <c r="Y32" s="87"/>
      <c r="Z32" s="87"/>
      <c r="AA32" s="74"/>
      <c r="AB32" s="75">
        <v>1994</v>
      </c>
      <c r="AC32" s="75">
        <v>2464</v>
      </c>
      <c r="AD32" s="77">
        <v>2771</v>
      </c>
      <c r="AE32" s="75">
        <v>3168</v>
      </c>
      <c r="AF32" s="88">
        <v>3445</v>
      </c>
      <c r="AG32" s="89">
        <v>3735</v>
      </c>
      <c r="AH32" s="80">
        <v>4206</v>
      </c>
      <c r="AI32" s="89">
        <v>4585</v>
      </c>
      <c r="AJ32" s="80">
        <v>5179</v>
      </c>
      <c r="AK32" s="112"/>
      <c r="AL32" s="91">
        <v>27</v>
      </c>
      <c r="AM32" s="46"/>
    </row>
    <row r="33" spans="1:39" ht="15.75" x14ac:dyDescent="0.15">
      <c r="A33" s="46"/>
      <c r="B33" s="46"/>
      <c r="C33" s="46"/>
      <c r="D33" s="46"/>
      <c r="E33" s="46"/>
      <c r="F33" s="46"/>
      <c r="G33" s="46"/>
      <c r="H33" s="46"/>
      <c r="I33" s="46"/>
      <c r="J33" s="46"/>
      <c r="K33" s="46"/>
      <c r="L33" s="46"/>
      <c r="M33" s="46"/>
      <c r="N33" s="46"/>
      <c r="O33" s="46"/>
      <c r="P33" s="83">
        <v>28</v>
      </c>
      <c r="Q33" s="106">
        <v>2009</v>
      </c>
      <c r="R33" s="107">
        <v>2369</v>
      </c>
      <c r="S33" s="108">
        <v>2787</v>
      </c>
      <c r="T33" s="106">
        <v>3187</v>
      </c>
      <c r="U33" s="109">
        <v>3464</v>
      </c>
      <c r="V33" s="107">
        <v>3754</v>
      </c>
      <c r="W33" s="108">
        <v>4221</v>
      </c>
      <c r="X33" s="106">
        <v>4597</v>
      </c>
      <c r="Y33" s="109"/>
      <c r="Z33" s="109"/>
      <c r="AA33" s="74"/>
      <c r="AB33" s="75">
        <v>2009</v>
      </c>
      <c r="AC33" s="75">
        <v>2476</v>
      </c>
      <c r="AD33" s="77">
        <v>2787</v>
      </c>
      <c r="AE33" s="75">
        <v>3187</v>
      </c>
      <c r="AF33" s="88">
        <v>3464</v>
      </c>
      <c r="AG33" s="89">
        <v>3754</v>
      </c>
      <c r="AH33" s="80">
        <v>4221</v>
      </c>
      <c r="AI33" s="89">
        <v>4597</v>
      </c>
      <c r="AJ33" s="80">
        <v>5191</v>
      </c>
      <c r="AK33" s="112"/>
      <c r="AL33" s="97">
        <v>28</v>
      </c>
      <c r="AM33" s="46"/>
    </row>
    <row r="34" spans="1:39" ht="15.75" x14ac:dyDescent="0.15">
      <c r="A34" s="46"/>
      <c r="B34" s="46"/>
      <c r="C34" s="46"/>
      <c r="D34" s="46"/>
      <c r="E34" s="46"/>
      <c r="F34" s="46"/>
      <c r="G34" s="46"/>
      <c r="H34" s="46"/>
      <c r="I34" s="46"/>
      <c r="J34" s="46"/>
      <c r="K34" s="46"/>
      <c r="L34" s="46"/>
      <c r="M34" s="46"/>
      <c r="N34" s="46"/>
      <c r="O34" s="46"/>
      <c r="P34" s="69">
        <v>29</v>
      </c>
      <c r="Q34" s="98">
        <v>2024</v>
      </c>
      <c r="R34" s="99">
        <v>2381</v>
      </c>
      <c r="S34" s="100">
        <v>2803</v>
      </c>
      <c r="T34" s="98">
        <v>3204</v>
      </c>
      <c r="U34" s="101">
        <v>3480</v>
      </c>
      <c r="V34" s="99">
        <v>3769</v>
      </c>
      <c r="W34" s="100">
        <v>4236</v>
      </c>
      <c r="X34" s="98">
        <v>4607</v>
      </c>
      <c r="Y34" s="101"/>
      <c r="Z34" s="101"/>
      <c r="AA34" s="74"/>
      <c r="AB34" s="75">
        <v>2024</v>
      </c>
      <c r="AC34" s="75">
        <v>2487</v>
      </c>
      <c r="AD34" s="77">
        <v>2803</v>
      </c>
      <c r="AE34" s="75">
        <v>3204</v>
      </c>
      <c r="AF34" s="88">
        <v>3480</v>
      </c>
      <c r="AG34" s="89">
        <v>3769</v>
      </c>
      <c r="AH34" s="80">
        <v>4236</v>
      </c>
      <c r="AI34" s="89">
        <v>4607</v>
      </c>
      <c r="AJ34" s="80">
        <v>5201</v>
      </c>
      <c r="AK34" s="112"/>
      <c r="AL34" s="91">
        <v>29</v>
      </c>
      <c r="AM34" s="46"/>
    </row>
    <row r="35" spans="1:39" ht="15.75" x14ac:dyDescent="0.15">
      <c r="A35" s="46"/>
      <c r="B35" s="46"/>
      <c r="C35" s="46"/>
      <c r="D35" s="46"/>
      <c r="E35" s="46"/>
      <c r="F35" s="46"/>
      <c r="G35" s="46"/>
      <c r="H35" s="46"/>
      <c r="I35" s="46"/>
      <c r="J35" s="46"/>
      <c r="K35" s="46"/>
      <c r="L35" s="46"/>
      <c r="M35" s="46"/>
      <c r="N35" s="46"/>
      <c r="O35" s="46"/>
      <c r="P35" s="83">
        <v>30</v>
      </c>
      <c r="Q35" s="84">
        <v>2038</v>
      </c>
      <c r="R35" s="85">
        <v>2397</v>
      </c>
      <c r="S35" s="86">
        <v>2818</v>
      </c>
      <c r="T35" s="84">
        <v>3224</v>
      </c>
      <c r="U35" s="87">
        <v>3499</v>
      </c>
      <c r="V35" s="85">
        <v>3787</v>
      </c>
      <c r="W35" s="86">
        <v>4249</v>
      </c>
      <c r="X35" s="84">
        <v>4614</v>
      </c>
      <c r="Y35" s="87"/>
      <c r="Z35" s="87"/>
      <c r="AA35" s="74"/>
      <c r="AB35" s="75">
        <v>2038</v>
      </c>
      <c r="AC35" s="75">
        <v>2497</v>
      </c>
      <c r="AD35" s="77">
        <v>2818</v>
      </c>
      <c r="AE35" s="75">
        <v>3224</v>
      </c>
      <c r="AF35" s="88">
        <v>3499</v>
      </c>
      <c r="AG35" s="89">
        <v>3787</v>
      </c>
      <c r="AH35" s="80">
        <v>4249</v>
      </c>
      <c r="AI35" s="89">
        <v>4614</v>
      </c>
      <c r="AJ35" s="80">
        <v>5210</v>
      </c>
      <c r="AK35" s="112"/>
      <c r="AL35" s="91">
        <v>30</v>
      </c>
      <c r="AM35" s="46"/>
    </row>
    <row r="36" spans="1:39" ht="15.75" x14ac:dyDescent="0.15">
      <c r="A36" s="46"/>
      <c r="B36" s="46"/>
      <c r="C36" s="46"/>
      <c r="D36" s="46"/>
      <c r="E36" s="46"/>
      <c r="F36" s="46"/>
      <c r="G36" s="46"/>
      <c r="H36" s="46"/>
      <c r="I36" s="46"/>
      <c r="J36" s="46"/>
      <c r="K36" s="46"/>
      <c r="L36" s="46"/>
      <c r="M36" s="46"/>
      <c r="N36" s="46"/>
      <c r="O36" s="46"/>
      <c r="P36" s="83">
        <v>31</v>
      </c>
      <c r="Q36" s="84">
        <v>2052</v>
      </c>
      <c r="R36" s="85">
        <v>2412</v>
      </c>
      <c r="S36" s="86">
        <v>2833</v>
      </c>
      <c r="T36" s="84">
        <v>3244</v>
      </c>
      <c r="U36" s="87">
        <v>3517</v>
      </c>
      <c r="V36" s="85">
        <v>3805</v>
      </c>
      <c r="W36" s="86">
        <v>4262</v>
      </c>
      <c r="X36" s="84">
        <v>4622</v>
      </c>
      <c r="Y36" s="87"/>
      <c r="Z36" s="87"/>
      <c r="AA36" s="74"/>
      <c r="AB36" s="75">
        <v>2052</v>
      </c>
      <c r="AC36" s="75">
        <v>2506</v>
      </c>
      <c r="AD36" s="77">
        <v>2833</v>
      </c>
      <c r="AE36" s="75">
        <v>3244</v>
      </c>
      <c r="AF36" s="88">
        <v>3517</v>
      </c>
      <c r="AG36" s="89">
        <v>3805</v>
      </c>
      <c r="AH36" s="80">
        <v>4262</v>
      </c>
      <c r="AI36" s="89">
        <v>4622</v>
      </c>
      <c r="AJ36" s="80">
        <v>5219</v>
      </c>
      <c r="AK36" s="112"/>
      <c r="AL36" s="91">
        <v>31</v>
      </c>
      <c r="AM36" s="46"/>
    </row>
    <row r="37" spans="1:39" ht="15.75" x14ac:dyDescent="0.15">
      <c r="A37" s="46"/>
      <c r="B37" s="46"/>
      <c r="C37" s="46"/>
      <c r="D37" s="46"/>
      <c r="E37" s="46"/>
      <c r="F37" s="46"/>
      <c r="G37" s="46"/>
      <c r="H37" s="46"/>
      <c r="I37" s="46"/>
      <c r="J37" s="46"/>
      <c r="K37" s="46"/>
      <c r="L37" s="46"/>
      <c r="M37" s="46"/>
      <c r="N37" s="46"/>
      <c r="O37" s="46"/>
      <c r="P37" s="92">
        <v>32</v>
      </c>
      <c r="Q37" s="93">
        <v>2066</v>
      </c>
      <c r="R37" s="94">
        <v>2426</v>
      </c>
      <c r="S37" s="95">
        <v>2848</v>
      </c>
      <c r="T37" s="93">
        <v>3264</v>
      </c>
      <c r="U37" s="96">
        <v>3535</v>
      </c>
      <c r="V37" s="94">
        <v>3821</v>
      </c>
      <c r="W37" s="95">
        <v>4274</v>
      </c>
      <c r="X37" s="93">
        <v>4629</v>
      </c>
      <c r="Y37" s="96"/>
      <c r="Z37" s="96"/>
      <c r="AA37" s="74"/>
      <c r="AB37" s="75">
        <v>2066</v>
      </c>
      <c r="AC37" s="75">
        <v>2515</v>
      </c>
      <c r="AD37" s="77">
        <v>2848</v>
      </c>
      <c r="AE37" s="75">
        <v>3264</v>
      </c>
      <c r="AF37" s="88">
        <v>3535</v>
      </c>
      <c r="AG37" s="89">
        <v>3821</v>
      </c>
      <c r="AH37" s="80">
        <v>4274</v>
      </c>
      <c r="AI37" s="89">
        <v>4629</v>
      </c>
      <c r="AJ37" s="80">
        <v>5228</v>
      </c>
      <c r="AK37" s="112"/>
      <c r="AL37" s="91">
        <v>32</v>
      </c>
      <c r="AM37" s="46"/>
    </row>
    <row r="38" spans="1:39" ht="15.75" x14ac:dyDescent="0.15">
      <c r="A38" s="46"/>
      <c r="B38" s="46"/>
      <c r="C38" s="46"/>
      <c r="D38" s="46"/>
      <c r="E38" s="46"/>
      <c r="F38" s="46"/>
      <c r="G38" s="46"/>
      <c r="H38" s="46"/>
      <c r="I38" s="46"/>
      <c r="J38" s="46"/>
      <c r="K38" s="46"/>
      <c r="L38" s="46"/>
      <c r="M38" s="46"/>
      <c r="N38" s="46"/>
      <c r="O38" s="46"/>
      <c r="P38" s="83">
        <v>33</v>
      </c>
      <c r="Q38" s="102">
        <v>2080</v>
      </c>
      <c r="R38" s="103">
        <v>2436</v>
      </c>
      <c r="S38" s="104">
        <v>2859</v>
      </c>
      <c r="T38" s="102">
        <v>3276</v>
      </c>
      <c r="U38" s="105">
        <v>3553</v>
      </c>
      <c r="V38" s="103">
        <v>3838</v>
      </c>
      <c r="W38" s="104">
        <v>4286</v>
      </c>
      <c r="X38" s="102">
        <v>4636</v>
      </c>
      <c r="Y38" s="105"/>
      <c r="Z38" s="105"/>
      <c r="AA38" s="74"/>
      <c r="AB38" s="75">
        <v>2080</v>
      </c>
      <c r="AC38" s="75">
        <v>2524</v>
      </c>
      <c r="AD38" s="77">
        <v>2859</v>
      </c>
      <c r="AE38" s="75">
        <v>3276</v>
      </c>
      <c r="AF38" s="88">
        <v>3553</v>
      </c>
      <c r="AG38" s="89">
        <v>3838</v>
      </c>
      <c r="AH38" s="80">
        <v>4286</v>
      </c>
      <c r="AI38" s="89">
        <v>4636</v>
      </c>
      <c r="AJ38" s="80">
        <v>5236</v>
      </c>
      <c r="AK38" s="113"/>
      <c r="AL38" s="82">
        <v>33</v>
      </c>
      <c r="AM38" s="46"/>
    </row>
    <row r="39" spans="1:39" ht="15.75" x14ac:dyDescent="0.15">
      <c r="A39" s="46"/>
      <c r="B39" s="46"/>
      <c r="C39" s="46"/>
      <c r="D39" s="46"/>
      <c r="E39" s="46"/>
      <c r="F39" s="46"/>
      <c r="G39" s="46"/>
      <c r="H39" s="46"/>
      <c r="I39" s="46"/>
      <c r="J39" s="46"/>
      <c r="K39" s="46"/>
      <c r="L39" s="46"/>
      <c r="M39" s="46"/>
      <c r="N39" s="46"/>
      <c r="O39" s="46"/>
      <c r="P39" s="83">
        <v>34</v>
      </c>
      <c r="Q39" s="84">
        <v>2093</v>
      </c>
      <c r="R39" s="85">
        <v>2451</v>
      </c>
      <c r="S39" s="86">
        <v>2875</v>
      </c>
      <c r="T39" s="84">
        <v>3296</v>
      </c>
      <c r="U39" s="87">
        <v>3571</v>
      </c>
      <c r="V39" s="85">
        <v>3852</v>
      </c>
      <c r="W39" s="86">
        <v>4299</v>
      </c>
      <c r="X39" s="84">
        <v>4644</v>
      </c>
      <c r="Y39" s="87"/>
      <c r="Z39" s="87"/>
      <c r="AA39" s="74"/>
      <c r="AB39" s="75">
        <v>2093</v>
      </c>
      <c r="AC39" s="75">
        <v>2533</v>
      </c>
      <c r="AD39" s="77">
        <v>2875</v>
      </c>
      <c r="AE39" s="75">
        <v>3296</v>
      </c>
      <c r="AF39" s="88">
        <v>3571</v>
      </c>
      <c r="AG39" s="89">
        <v>3852</v>
      </c>
      <c r="AH39" s="80">
        <v>4299</v>
      </c>
      <c r="AI39" s="89">
        <v>4644</v>
      </c>
      <c r="AJ39" s="80">
        <v>5245</v>
      </c>
      <c r="AK39" s="113"/>
      <c r="AL39" s="91">
        <v>34</v>
      </c>
      <c r="AM39" s="46"/>
    </row>
    <row r="40" spans="1:39" ht="15.75" x14ac:dyDescent="0.15">
      <c r="A40" s="46"/>
      <c r="B40" s="46"/>
      <c r="C40" s="46"/>
      <c r="D40" s="46"/>
      <c r="E40" s="46"/>
      <c r="F40" s="46"/>
      <c r="G40" s="46"/>
      <c r="H40" s="46"/>
      <c r="I40" s="46"/>
      <c r="J40" s="46"/>
      <c r="K40" s="46"/>
      <c r="L40" s="46"/>
      <c r="M40" s="46"/>
      <c r="N40" s="46"/>
      <c r="O40" s="46"/>
      <c r="P40" s="83">
        <v>35</v>
      </c>
      <c r="Q40" s="84">
        <v>2106</v>
      </c>
      <c r="R40" s="85">
        <v>2464</v>
      </c>
      <c r="S40" s="86">
        <v>2890</v>
      </c>
      <c r="T40" s="84">
        <v>3315</v>
      </c>
      <c r="U40" s="87">
        <v>3588</v>
      </c>
      <c r="V40" s="85">
        <v>3866</v>
      </c>
      <c r="W40" s="86">
        <v>4312</v>
      </c>
      <c r="X40" s="84">
        <v>4651</v>
      </c>
      <c r="Y40" s="87"/>
      <c r="Z40" s="87"/>
      <c r="AA40" s="74"/>
      <c r="AB40" s="75">
        <v>2106</v>
      </c>
      <c r="AC40" s="75">
        <v>2541</v>
      </c>
      <c r="AD40" s="77">
        <v>2890</v>
      </c>
      <c r="AE40" s="75">
        <v>3315</v>
      </c>
      <c r="AF40" s="88">
        <v>3588</v>
      </c>
      <c r="AG40" s="89">
        <v>3866</v>
      </c>
      <c r="AH40" s="80">
        <v>4312</v>
      </c>
      <c r="AI40" s="89">
        <v>4651</v>
      </c>
      <c r="AJ40" s="80">
        <v>5252</v>
      </c>
      <c r="AK40" s="113"/>
      <c r="AL40" s="91">
        <v>35</v>
      </c>
      <c r="AM40" s="46"/>
    </row>
    <row r="41" spans="1:39" ht="15.75" x14ac:dyDescent="0.15">
      <c r="A41" s="46"/>
      <c r="B41" s="46"/>
      <c r="C41" s="46"/>
      <c r="D41" s="46"/>
      <c r="E41" s="46"/>
      <c r="F41" s="46"/>
      <c r="G41" s="46"/>
      <c r="H41" s="46"/>
      <c r="I41" s="46"/>
      <c r="J41" s="46"/>
      <c r="K41" s="46"/>
      <c r="L41" s="46"/>
      <c r="M41" s="46"/>
      <c r="N41" s="46"/>
      <c r="O41" s="46"/>
      <c r="P41" s="83">
        <v>36</v>
      </c>
      <c r="Q41" s="106">
        <v>2119</v>
      </c>
      <c r="R41" s="107">
        <v>2476</v>
      </c>
      <c r="S41" s="108">
        <v>2905</v>
      </c>
      <c r="T41" s="106">
        <v>3335</v>
      </c>
      <c r="U41" s="109">
        <v>3605</v>
      </c>
      <c r="V41" s="107">
        <v>3880</v>
      </c>
      <c r="W41" s="108">
        <v>4324</v>
      </c>
      <c r="X41" s="106">
        <v>4657</v>
      </c>
      <c r="Y41" s="109"/>
      <c r="Z41" s="109"/>
      <c r="AA41" s="74"/>
      <c r="AB41" s="75">
        <v>2119</v>
      </c>
      <c r="AC41" s="75">
        <v>2549</v>
      </c>
      <c r="AD41" s="77">
        <v>2905</v>
      </c>
      <c r="AE41" s="75">
        <v>3335</v>
      </c>
      <c r="AF41" s="88">
        <v>3605</v>
      </c>
      <c r="AG41" s="89">
        <v>3880</v>
      </c>
      <c r="AH41" s="80">
        <v>4324</v>
      </c>
      <c r="AI41" s="89">
        <v>4657</v>
      </c>
      <c r="AJ41" s="80">
        <v>5257</v>
      </c>
      <c r="AK41" s="113"/>
      <c r="AL41" s="97">
        <v>36</v>
      </c>
      <c r="AM41" s="46"/>
    </row>
    <row r="42" spans="1:39" ht="15.75" x14ac:dyDescent="0.15">
      <c r="A42" s="46"/>
      <c r="B42" s="46"/>
      <c r="C42" s="46"/>
      <c r="D42" s="46"/>
      <c r="E42" s="46"/>
      <c r="F42" s="46"/>
      <c r="G42" s="46"/>
      <c r="H42" s="46"/>
      <c r="I42" s="46"/>
      <c r="J42" s="46"/>
      <c r="K42" s="46"/>
      <c r="L42" s="46"/>
      <c r="M42" s="46"/>
      <c r="N42" s="46"/>
      <c r="O42" s="46"/>
      <c r="P42" s="69">
        <v>37</v>
      </c>
      <c r="Q42" s="98">
        <v>2132</v>
      </c>
      <c r="R42" s="99">
        <v>2487</v>
      </c>
      <c r="S42" s="100">
        <v>2919</v>
      </c>
      <c r="T42" s="98">
        <v>3354</v>
      </c>
      <c r="U42" s="101">
        <v>3619</v>
      </c>
      <c r="V42" s="99">
        <v>3894</v>
      </c>
      <c r="W42" s="100">
        <v>4336</v>
      </c>
      <c r="X42" s="98">
        <v>4662</v>
      </c>
      <c r="Y42" s="101"/>
      <c r="Z42" s="101"/>
      <c r="AA42" s="74"/>
      <c r="AB42" s="75">
        <v>2132</v>
      </c>
      <c r="AC42" s="75">
        <v>2556</v>
      </c>
      <c r="AD42" s="77">
        <v>2919</v>
      </c>
      <c r="AE42" s="75">
        <v>3354</v>
      </c>
      <c r="AF42" s="88">
        <v>3619</v>
      </c>
      <c r="AG42" s="89">
        <v>3894</v>
      </c>
      <c r="AH42" s="80">
        <v>4336</v>
      </c>
      <c r="AI42" s="89">
        <v>4662</v>
      </c>
      <c r="AJ42" s="80">
        <v>5264</v>
      </c>
      <c r="AK42" s="113"/>
      <c r="AL42" s="91">
        <v>37</v>
      </c>
      <c r="AM42" s="46"/>
    </row>
    <row r="43" spans="1:39" ht="15.75" x14ac:dyDescent="0.15">
      <c r="A43" s="46"/>
      <c r="B43" s="46"/>
      <c r="C43" s="46"/>
      <c r="D43" s="46"/>
      <c r="E43" s="46"/>
      <c r="F43" s="46"/>
      <c r="G43" s="46"/>
      <c r="H43" s="46"/>
      <c r="I43" s="46"/>
      <c r="J43" s="46"/>
      <c r="K43" s="46"/>
      <c r="L43" s="46"/>
      <c r="M43" s="46"/>
      <c r="N43" s="46"/>
      <c r="O43" s="46"/>
      <c r="P43" s="83">
        <v>38</v>
      </c>
      <c r="Q43" s="84">
        <v>2144</v>
      </c>
      <c r="R43" s="85">
        <v>2497</v>
      </c>
      <c r="S43" s="86">
        <v>2935</v>
      </c>
      <c r="T43" s="84">
        <v>3373</v>
      </c>
      <c r="U43" s="87">
        <v>3632</v>
      </c>
      <c r="V43" s="85">
        <v>3906</v>
      </c>
      <c r="W43" s="86">
        <v>4344</v>
      </c>
      <c r="X43" s="84">
        <v>4668</v>
      </c>
      <c r="Y43" s="87"/>
      <c r="Z43" s="87"/>
      <c r="AA43" s="74"/>
      <c r="AB43" s="75">
        <v>2144</v>
      </c>
      <c r="AC43" s="75">
        <v>2567</v>
      </c>
      <c r="AD43" s="77">
        <v>2935</v>
      </c>
      <c r="AE43" s="75">
        <v>3373</v>
      </c>
      <c r="AF43" s="88">
        <v>3632</v>
      </c>
      <c r="AG43" s="89">
        <v>3906</v>
      </c>
      <c r="AH43" s="80">
        <v>4344</v>
      </c>
      <c r="AI43" s="89">
        <v>4668</v>
      </c>
      <c r="AJ43" s="80">
        <v>5270</v>
      </c>
      <c r="AK43" s="113"/>
      <c r="AL43" s="91">
        <v>38</v>
      </c>
      <c r="AM43" s="46"/>
    </row>
    <row r="44" spans="1:39" ht="15.75" x14ac:dyDescent="0.15">
      <c r="A44" s="46"/>
      <c r="B44" s="46"/>
      <c r="C44" s="46"/>
      <c r="D44" s="46"/>
      <c r="E44" s="46"/>
      <c r="F44" s="46"/>
      <c r="G44" s="46"/>
      <c r="H44" s="46"/>
      <c r="I44" s="46"/>
      <c r="J44" s="46"/>
      <c r="K44" s="46"/>
      <c r="L44" s="46"/>
      <c r="M44" s="46"/>
      <c r="N44" s="46"/>
      <c r="O44" s="46"/>
      <c r="P44" s="83">
        <v>39</v>
      </c>
      <c r="Q44" s="84">
        <v>2156</v>
      </c>
      <c r="R44" s="85">
        <v>2506</v>
      </c>
      <c r="S44" s="86">
        <v>2951</v>
      </c>
      <c r="T44" s="84">
        <v>3392</v>
      </c>
      <c r="U44" s="87">
        <v>3645</v>
      </c>
      <c r="V44" s="85">
        <v>3918</v>
      </c>
      <c r="W44" s="86">
        <v>4352</v>
      </c>
      <c r="X44" s="84">
        <v>4674</v>
      </c>
      <c r="Y44" s="87"/>
      <c r="Z44" s="87"/>
      <c r="AA44" s="74"/>
      <c r="AB44" s="75">
        <v>2156</v>
      </c>
      <c r="AC44" s="75">
        <v>2579</v>
      </c>
      <c r="AD44" s="77">
        <v>2951</v>
      </c>
      <c r="AE44" s="75">
        <v>3392</v>
      </c>
      <c r="AF44" s="88">
        <v>3645</v>
      </c>
      <c r="AG44" s="89">
        <v>3918</v>
      </c>
      <c r="AH44" s="80">
        <v>4352</v>
      </c>
      <c r="AI44" s="89">
        <v>4674</v>
      </c>
      <c r="AJ44" s="80">
        <v>5278</v>
      </c>
      <c r="AK44" s="113"/>
      <c r="AL44" s="91">
        <v>39</v>
      </c>
      <c r="AM44" s="46"/>
    </row>
    <row r="45" spans="1:39" ht="15.75" x14ac:dyDescent="0.15">
      <c r="A45" s="46"/>
      <c r="B45" s="46"/>
      <c r="C45" s="46"/>
      <c r="D45" s="46"/>
      <c r="E45" s="46"/>
      <c r="F45" s="46"/>
      <c r="G45" s="46"/>
      <c r="H45" s="46"/>
      <c r="I45" s="46"/>
      <c r="J45" s="46"/>
      <c r="K45" s="46"/>
      <c r="L45" s="46"/>
      <c r="M45" s="46"/>
      <c r="N45" s="46"/>
      <c r="O45" s="46"/>
      <c r="P45" s="92">
        <v>40</v>
      </c>
      <c r="Q45" s="93">
        <v>2167</v>
      </c>
      <c r="R45" s="94">
        <v>2515</v>
      </c>
      <c r="S45" s="95">
        <v>2967</v>
      </c>
      <c r="T45" s="93">
        <v>3411</v>
      </c>
      <c r="U45" s="96">
        <v>3659</v>
      </c>
      <c r="V45" s="94">
        <v>3928</v>
      </c>
      <c r="W45" s="95">
        <v>4360</v>
      </c>
      <c r="X45" s="93">
        <v>4680</v>
      </c>
      <c r="Y45" s="96"/>
      <c r="Z45" s="96"/>
      <c r="AA45" s="74"/>
      <c r="AB45" s="75">
        <v>2167</v>
      </c>
      <c r="AC45" s="75">
        <v>2590</v>
      </c>
      <c r="AD45" s="77">
        <v>2967</v>
      </c>
      <c r="AE45" s="75">
        <v>3411</v>
      </c>
      <c r="AF45" s="88">
        <v>3659</v>
      </c>
      <c r="AG45" s="89">
        <v>3928</v>
      </c>
      <c r="AH45" s="80">
        <v>4360</v>
      </c>
      <c r="AI45" s="89">
        <v>4680</v>
      </c>
      <c r="AJ45" s="80">
        <v>5284</v>
      </c>
      <c r="AK45" s="113"/>
      <c r="AL45" s="91">
        <v>40</v>
      </c>
      <c r="AM45" s="46"/>
    </row>
    <row r="46" spans="1:39" ht="16.5" thickBot="1" x14ac:dyDescent="0.2">
      <c r="A46" s="46"/>
      <c r="B46" s="46"/>
      <c r="C46" s="46"/>
      <c r="D46" s="46"/>
      <c r="E46" s="46"/>
      <c r="F46" s="46"/>
      <c r="G46" s="46"/>
      <c r="H46" s="46"/>
      <c r="I46" s="46"/>
      <c r="J46" s="46"/>
      <c r="K46" s="46"/>
      <c r="L46" s="46"/>
      <c r="M46" s="46"/>
      <c r="N46" s="46"/>
      <c r="O46" s="46"/>
      <c r="P46" s="83">
        <v>41</v>
      </c>
      <c r="Q46" s="102">
        <v>2178</v>
      </c>
      <c r="R46" s="103">
        <v>2524</v>
      </c>
      <c r="S46" s="104">
        <v>2982</v>
      </c>
      <c r="T46" s="102">
        <v>3429</v>
      </c>
      <c r="U46" s="105">
        <v>3670</v>
      </c>
      <c r="V46" s="103">
        <v>3939</v>
      </c>
      <c r="W46" s="104">
        <v>4366</v>
      </c>
      <c r="X46" s="102">
        <v>4685</v>
      </c>
      <c r="Y46" s="105"/>
      <c r="Z46" s="105"/>
      <c r="AA46" s="74"/>
      <c r="AB46" s="75">
        <v>2178</v>
      </c>
      <c r="AC46" s="75">
        <v>2602</v>
      </c>
      <c r="AD46" s="77">
        <v>2982</v>
      </c>
      <c r="AE46" s="75">
        <v>3429</v>
      </c>
      <c r="AF46" s="88">
        <v>3670</v>
      </c>
      <c r="AG46" s="89">
        <v>3939</v>
      </c>
      <c r="AH46" s="80">
        <v>4366</v>
      </c>
      <c r="AI46" s="89">
        <v>4685</v>
      </c>
      <c r="AJ46" s="114">
        <v>5289</v>
      </c>
      <c r="AK46" s="113"/>
      <c r="AL46" s="82">
        <v>41</v>
      </c>
      <c r="AM46" s="46"/>
    </row>
    <row r="47" spans="1:39" ht="16.5" thickTop="1" x14ac:dyDescent="0.15">
      <c r="A47" s="46"/>
      <c r="B47" s="46"/>
      <c r="C47" s="46"/>
      <c r="D47" s="46"/>
      <c r="E47" s="46"/>
      <c r="F47" s="46"/>
      <c r="G47" s="46"/>
      <c r="H47" s="46"/>
      <c r="I47" s="46"/>
      <c r="J47" s="46"/>
      <c r="K47" s="46"/>
      <c r="L47" s="46"/>
      <c r="M47" s="46"/>
      <c r="N47" s="46"/>
      <c r="O47" s="46"/>
      <c r="P47" s="83">
        <v>42</v>
      </c>
      <c r="Q47" s="84">
        <v>2189</v>
      </c>
      <c r="R47" s="85">
        <v>2533</v>
      </c>
      <c r="S47" s="86">
        <v>2998</v>
      </c>
      <c r="T47" s="84">
        <v>3448</v>
      </c>
      <c r="U47" s="87">
        <v>3679</v>
      </c>
      <c r="V47" s="85">
        <v>3951</v>
      </c>
      <c r="W47" s="86">
        <v>4373</v>
      </c>
      <c r="X47" s="84">
        <v>4690</v>
      </c>
      <c r="Y47" s="87"/>
      <c r="Z47" s="87"/>
      <c r="AA47" s="74"/>
      <c r="AB47" s="75">
        <v>2189</v>
      </c>
      <c r="AC47" s="75">
        <v>2614</v>
      </c>
      <c r="AD47" s="77">
        <v>2998</v>
      </c>
      <c r="AE47" s="75">
        <v>3448</v>
      </c>
      <c r="AF47" s="88">
        <v>3679</v>
      </c>
      <c r="AG47" s="89">
        <v>3951</v>
      </c>
      <c r="AH47" s="80">
        <v>4373</v>
      </c>
      <c r="AI47" s="89">
        <v>4690</v>
      </c>
      <c r="AJ47" s="115"/>
      <c r="AK47" s="113"/>
      <c r="AL47" s="91">
        <v>42</v>
      </c>
      <c r="AM47" s="46"/>
    </row>
    <row r="48" spans="1:39" ht="16.5" x14ac:dyDescent="0.15">
      <c r="A48" s="156"/>
      <c r="B48" s="156"/>
      <c r="C48" s="156"/>
      <c r="D48" s="156"/>
      <c r="E48" s="156"/>
      <c r="F48" s="156"/>
      <c r="G48" s="156"/>
      <c r="H48" s="156"/>
      <c r="I48" s="156"/>
      <c r="J48" s="156"/>
      <c r="K48" s="156"/>
      <c r="L48" s="47"/>
      <c r="M48" s="46"/>
      <c r="N48" s="46"/>
      <c r="O48" s="46"/>
      <c r="P48" s="83">
        <v>43</v>
      </c>
      <c r="Q48" s="84">
        <v>2199</v>
      </c>
      <c r="R48" s="85">
        <v>2541</v>
      </c>
      <c r="S48" s="86">
        <v>3013</v>
      </c>
      <c r="T48" s="84">
        <v>3466</v>
      </c>
      <c r="U48" s="87">
        <v>3689</v>
      </c>
      <c r="V48" s="85">
        <v>3962</v>
      </c>
      <c r="W48" s="86">
        <v>4380</v>
      </c>
      <c r="X48" s="84">
        <v>4694</v>
      </c>
      <c r="Y48" s="87"/>
      <c r="Z48" s="87"/>
      <c r="AA48" s="74"/>
      <c r="AB48" s="75">
        <v>2199</v>
      </c>
      <c r="AC48" s="75">
        <v>2625</v>
      </c>
      <c r="AD48" s="77">
        <v>3013</v>
      </c>
      <c r="AE48" s="75">
        <v>3466</v>
      </c>
      <c r="AF48" s="88">
        <v>3689</v>
      </c>
      <c r="AG48" s="89">
        <v>3962</v>
      </c>
      <c r="AH48" s="80">
        <v>4380</v>
      </c>
      <c r="AI48" s="89">
        <v>4694</v>
      </c>
      <c r="AJ48" s="115"/>
      <c r="AK48" s="113"/>
      <c r="AL48" s="91">
        <v>43</v>
      </c>
      <c r="AM48" s="46"/>
    </row>
    <row r="49" spans="1:39" ht="16.5" x14ac:dyDescent="0.15">
      <c r="A49" s="118"/>
      <c r="B49" s="118"/>
      <c r="C49" s="118"/>
      <c r="D49" s="118"/>
      <c r="E49" s="118"/>
      <c r="F49" s="118"/>
      <c r="G49" s="118"/>
      <c r="H49" s="118"/>
      <c r="I49" s="118"/>
      <c r="J49" s="118"/>
      <c r="K49" s="118"/>
      <c r="L49" s="47"/>
      <c r="M49" s="46"/>
      <c r="N49" s="46"/>
      <c r="O49" s="46"/>
      <c r="P49" s="83">
        <v>44</v>
      </c>
      <c r="Q49" s="106">
        <v>2209</v>
      </c>
      <c r="R49" s="107">
        <v>2549</v>
      </c>
      <c r="S49" s="108">
        <v>3028</v>
      </c>
      <c r="T49" s="106">
        <v>3484</v>
      </c>
      <c r="U49" s="109">
        <v>3700</v>
      </c>
      <c r="V49" s="107">
        <v>3973</v>
      </c>
      <c r="W49" s="108">
        <v>4387</v>
      </c>
      <c r="X49" s="106">
        <v>4697</v>
      </c>
      <c r="Y49" s="109"/>
      <c r="Z49" s="109"/>
      <c r="AA49" s="74"/>
      <c r="AB49" s="75">
        <v>2209</v>
      </c>
      <c r="AC49" s="75">
        <v>2636</v>
      </c>
      <c r="AD49" s="77">
        <v>3028</v>
      </c>
      <c r="AE49" s="75">
        <v>3484</v>
      </c>
      <c r="AF49" s="88">
        <v>3700</v>
      </c>
      <c r="AG49" s="89">
        <v>3973</v>
      </c>
      <c r="AH49" s="80">
        <v>4387</v>
      </c>
      <c r="AI49" s="89">
        <v>4697</v>
      </c>
      <c r="AJ49" s="115"/>
      <c r="AK49" s="113"/>
      <c r="AL49" s="97">
        <v>44</v>
      </c>
      <c r="AM49" s="46"/>
    </row>
    <row r="50" spans="1:39" ht="17.25" thickBot="1" x14ac:dyDescent="0.2">
      <c r="A50" s="118"/>
      <c r="B50" s="119"/>
      <c r="C50" s="119"/>
      <c r="D50" s="119"/>
      <c r="E50" s="119"/>
      <c r="F50" s="119"/>
      <c r="G50" s="119"/>
      <c r="H50" s="119"/>
      <c r="I50" s="119"/>
      <c r="J50" s="119"/>
      <c r="K50" s="119"/>
      <c r="L50" s="47"/>
      <c r="M50" s="46"/>
      <c r="N50" s="46"/>
      <c r="O50" s="46"/>
      <c r="P50" s="69">
        <v>45</v>
      </c>
      <c r="Q50" s="98">
        <v>2218</v>
      </c>
      <c r="R50" s="99">
        <v>2556</v>
      </c>
      <c r="S50" s="100">
        <v>3044</v>
      </c>
      <c r="T50" s="98">
        <v>3499</v>
      </c>
      <c r="U50" s="101">
        <v>3708</v>
      </c>
      <c r="V50" s="99">
        <v>3980</v>
      </c>
      <c r="W50" s="100">
        <v>4395</v>
      </c>
      <c r="X50" s="98">
        <v>4700</v>
      </c>
      <c r="Y50" s="101"/>
      <c r="Z50" s="101"/>
      <c r="AA50" s="74"/>
      <c r="AB50" s="75">
        <v>2218</v>
      </c>
      <c r="AC50" s="75">
        <v>2647</v>
      </c>
      <c r="AD50" s="77">
        <v>3044</v>
      </c>
      <c r="AE50" s="75">
        <v>3499</v>
      </c>
      <c r="AF50" s="88">
        <v>3708</v>
      </c>
      <c r="AG50" s="89">
        <v>3980</v>
      </c>
      <c r="AH50" s="80">
        <v>4395</v>
      </c>
      <c r="AI50" s="116">
        <v>4700</v>
      </c>
      <c r="AJ50" s="115"/>
      <c r="AK50" s="113"/>
      <c r="AL50" s="91">
        <v>45</v>
      </c>
      <c r="AM50" s="46"/>
    </row>
    <row r="51" spans="1:39" ht="16.5" thickTop="1" x14ac:dyDescent="0.15">
      <c r="A51" s="47"/>
      <c r="B51" s="47"/>
      <c r="C51" s="47"/>
      <c r="D51" s="47"/>
      <c r="E51" s="47"/>
      <c r="F51" s="47"/>
      <c r="G51" s="47"/>
      <c r="H51" s="47"/>
      <c r="I51" s="47"/>
      <c r="J51" s="47"/>
      <c r="K51" s="47"/>
      <c r="L51" s="47"/>
      <c r="M51" s="46"/>
      <c r="N51" s="46"/>
      <c r="O51" s="46"/>
      <c r="P51" s="83">
        <v>46</v>
      </c>
      <c r="Q51" s="84">
        <v>2227</v>
      </c>
      <c r="R51" s="85">
        <v>2567</v>
      </c>
      <c r="S51" s="86">
        <v>3060</v>
      </c>
      <c r="T51" s="84">
        <v>3513</v>
      </c>
      <c r="U51" s="87">
        <v>3717</v>
      </c>
      <c r="V51" s="85">
        <v>3987</v>
      </c>
      <c r="W51" s="86">
        <v>4403</v>
      </c>
      <c r="X51" s="84" t="e">
        <v>#N/A</v>
      </c>
      <c r="Y51" s="87"/>
      <c r="Z51" s="87"/>
      <c r="AA51" s="74"/>
      <c r="AB51" s="75">
        <v>2227</v>
      </c>
      <c r="AC51" s="75">
        <v>2658</v>
      </c>
      <c r="AD51" s="77">
        <v>3060</v>
      </c>
      <c r="AE51" s="75">
        <v>3513</v>
      </c>
      <c r="AF51" s="88">
        <v>3717</v>
      </c>
      <c r="AG51" s="89">
        <v>3987</v>
      </c>
      <c r="AH51" s="80">
        <v>4403</v>
      </c>
      <c r="AI51" s="112"/>
      <c r="AJ51" s="115"/>
      <c r="AK51" s="113"/>
      <c r="AL51" s="91">
        <v>46</v>
      </c>
      <c r="AM51" s="46"/>
    </row>
    <row r="52" spans="1:39" ht="15.75" x14ac:dyDescent="0.15">
      <c r="A52" s="47"/>
      <c r="B52" s="47"/>
      <c r="C52" s="47"/>
      <c r="D52" s="47"/>
      <c r="E52" s="47"/>
      <c r="F52" s="47"/>
      <c r="G52" s="47"/>
      <c r="H52" s="47"/>
      <c r="I52" s="47"/>
      <c r="J52" s="47"/>
      <c r="K52" s="47"/>
      <c r="L52" s="47"/>
      <c r="M52" s="46"/>
      <c r="N52" s="46"/>
      <c r="O52" s="46"/>
      <c r="P52" s="83">
        <v>47</v>
      </c>
      <c r="Q52" s="84">
        <v>2236</v>
      </c>
      <c r="R52" s="85">
        <v>2579</v>
      </c>
      <c r="S52" s="86">
        <v>3076</v>
      </c>
      <c r="T52" s="84">
        <v>3527</v>
      </c>
      <c r="U52" s="87">
        <v>3726</v>
      </c>
      <c r="V52" s="85">
        <v>3994</v>
      </c>
      <c r="W52" s="86">
        <v>4407</v>
      </c>
      <c r="X52" s="84" t="e">
        <v>#N/A</v>
      </c>
      <c r="Y52" s="87"/>
      <c r="Z52" s="87"/>
      <c r="AA52" s="74"/>
      <c r="AB52" s="75">
        <v>2236</v>
      </c>
      <c r="AC52" s="75">
        <v>2669</v>
      </c>
      <c r="AD52" s="77">
        <v>3076</v>
      </c>
      <c r="AE52" s="75">
        <v>3527</v>
      </c>
      <c r="AF52" s="88">
        <v>3726</v>
      </c>
      <c r="AG52" s="89">
        <v>3994</v>
      </c>
      <c r="AH52" s="80">
        <v>4407</v>
      </c>
      <c r="AI52" s="112"/>
      <c r="AJ52" s="115"/>
      <c r="AK52" s="113"/>
      <c r="AL52" s="91">
        <v>47</v>
      </c>
      <c r="AM52" s="46"/>
    </row>
    <row r="53" spans="1:39" ht="15.75" x14ac:dyDescent="0.15">
      <c r="A53" s="47"/>
      <c r="B53" s="47"/>
      <c r="C53" s="47"/>
      <c r="D53" s="47"/>
      <c r="E53" s="47"/>
      <c r="F53" s="47"/>
      <c r="G53" s="47"/>
      <c r="H53" s="47"/>
      <c r="I53" s="47"/>
      <c r="J53" s="47"/>
      <c r="K53" s="47"/>
      <c r="L53" s="47"/>
      <c r="M53" s="46"/>
      <c r="N53" s="46"/>
      <c r="O53" s="46"/>
      <c r="P53" s="92">
        <v>48</v>
      </c>
      <c r="Q53" s="93">
        <v>2245</v>
      </c>
      <c r="R53" s="94">
        <v>2590</v>
      </c>
      <c r="S53" s="95">
        <v>3091</v>
      </c>
      <c r="T53" s="93">
        <v>3542</v>
      </c>
      <c r="U53" s="96">
        <v>3734</v>
      </c>
      <c r="V53" s="94">
        <v>4001</v>
      </c>
      <c r="W53" s="95">
        <v>4414</v>
      </c>
      <c r="X53" s="93" t="e">
        <v>#N/A</v>
      </c>
      <c r="Y53" s="96"/>
      <c r="Z53" s="96"/>
      <c r="AA53" s="74"/>
      <c r="AB53" s="75">
        <v>2245</v>
      </c>
      <c r="AC53" s="75">
        <v>2679</v>
      </c>
      <c r="AD53" s="77">
        <v>3091</v>
      </c>
      <c r="AE53" s="75">
        <v>3542</v>
      </c>
      <c r="AF53" s="88">
        <v>3734</v>
      </c>
      <c r="AG53" s="89">
        <v>4001</v>
      </c>
      <c r="AH53" s="80">
        <v>4414</v>
      </c>
      <c r="AI53" s="112"/>
      <c r="AJ53" s="115"/>
      <c r="AK53" s="113"/>
      <c r="AL53" s="97">
        <v>48</v>
      </c>
      <c r="AM53" s="46"/>
    </row>
    <row r="54" spans="1:39" ht="15.75" x14ac:dyDescent="0.15">
      <c r="A54" s="46"/>
      <c r="B54" s="46"/>
      <c r="C54" s="46"/>
      <c r="D54" s="46"/>
      <c r="E54" s="46"/>
      <c r="F54" s="46"/>
      <c r="G54" s="46"/>
      <c r="H54" s="46"/>
      <c r="I54" s="46"/>
      <c r="J54" s="46"/>
      <c r="K54" s="46"/>
      <c r="L54" s="46"/>
      <c r="M54" s="46"/>
      <c r="N54" s="46"/>
      <c r="O54" s="46"/>
      <c r="P54" s="83">
        <v>49</v>
      </c>
      <c r="Q54" s="102">
        <v>2254</v>
      </c>
      <c r="R54" s="103">
        <v>2602</v>
      </c>
      <c r="S54" s="104">
        <v>3100</v>
      </c>
      <c r="T54" s="102">
        <v>3557</v>
      </c>
      <c r="U54" s="105">
        <v>3742</v>
      </c>
      <c r="V54" s="103">
        <v>4007</v>
      </c>
      <c r="W54" s="104">
        <v>4419</v>
      </c>
      <c r="X54" s="102" t="e">
        <v>#N/A</v>
      </c>
      <c r="Y54" s="105"/>
      <c r="Z54" s="105"/>
      <c r="AA54" s="74"/>
      <c r="AB54" s="75">
        <v>2254</v>
      </c>
      <c r="AC54" s="75">
        <v>2689</v>
      </c>
      <c r="AD54" s="77">
        <v>3100</v>
      </c>
      <c r="AE54" s="75">
        <v>3557</v>
      </c>
      <c r="AF54" s="88">
        <v>3742</v>
      </c>
      <c r="AG54" s="89">
        <v>4007</v>
      </c>
      <c r="AH54" s="80">
        <v>4419</v>
      </c>
      <c r="AI54" s="112"/>
      <c r="AJ54" s="115"/>
      <c r="AK54" s="113"/>
      <c r="AL54" s="91">
        <v>49</v>
      </c>
      <c r="AM54" s="46"/>
    </row>
    <row r="55" spans="1:39" ht="15.75" x14ac:dyDescent="0.15">
      <c r="A55" s="46"/>
      <c r="B55" s="46"/>
      <c r="C55" s="46"/>
      <c r="D55" s="46"/>
      <c r="E55" s="46"/>
      <c r="F55" s="46"/>
      <c r="G55" s="46"/>
      <c r="H55" s="46"/>
      <c r="I55" s="46"/>
      <c r="J55" s="46"/>
      <c r="K55" s="46"/>
      <c r="L55" s="117"/>
      <c r="M55" s="117"/>
      <c r="N55" s="117"/>
      <c r="O55" s="46"/>
      <c r="P55" s="83">
        <v>50</v>
      </c>
      <c r="Q55" s="84">
        <v>2263</v>
      </c>
      <c r="R55" s="85">
        <v>2614</v>
      </c>
      <c r="S55" s="86">
        <v>3115</v>
      </c>
      <c r="T55" s="84">
        <v>3565</v>
      </c>
      <c r="U55" s="87">
        <v>3750</v>
      </c>
      <c r="V55" s="85">
        <v>4013</v>
      </c>
      <c r="W55" s="86">
        <v>4423</v>
      </c>
      <c r="X55" s="84" t="e">
        <v>#N/A</v>
      </c>
      <c r="Y55" s="87"/>
      <c r="Z55" s="87"/>
      <c r="AA55" s="74"/>
      <c r="AB55" s="75">
        <v>2263</v>
      </c>
      <c r="AC55" s="75">
        <v>2699</v>
      </c>
      <c r="AD55" s="77">
        <v>3115</v>
      </c>
      <c r="AE55" s="75">
        <v>3565</v>
      </c>
      <c r="AF55" s="88">
        <v>3750</v>
      </c>
      <c r="AG55" s="89">
        <v>4013</v>
      </c>
      <c r="AH55" s="80">
        <v>4423</v>
      </c>
      <c r="AI55" s="112"/>
      <c r="AJ55" s="115"/>
      <c r="AK55" s="113"/>
      <c r="AL55" s="91">
        <v>50</v>
      </c>
      <c r="AM55" s="46"/>
    </row>
    <row r="56" spans="1:39" ht="16.5" x14ac:dyDescent="0.15">
      <c r="A56" s="118"/>
      <c r="B56" s="119"/>
      <c r="C56" s="119"/>
      <c r="D56" s="119"/>
      <c r="E56" s="119"/>
      <c r="F56" s="119"/>
      <c r="G56" s="119"/>
      <c r="H56" s="119"/>
      <c r="I56" s="119"/>
      <c r="J56" s="119"/>
      <c r="K56" s="119"/>
      <c r="L56" s="117"/>
      <c r="M56" s="117"/>
      <c r="N56" s="117"/>
      <c r="O56" s="46"/>
      <c r="P56" s="83">
        <v>51</v>
      </c>
      <c r="Q56" s="84">
        <v>2272</v>
      </c>
      <c r="R56" s="85">
        <v>2625</v>
      </c>
      <c r="S56" s="86">
        <v>3130</v>
      </c>
      <c r="T56" s="84">
        <v>3575</v>
      </c>
      <c r="U56" s="87">
        <v>3758</v>
      </c>
      <c r="V56" s="85">
        <v>4018</v>
      </c>
      <c r="W56" s="86">
        <v>4427</v>
      </c>
      <c r="X56" s="84" t="e">
        <v>#N/A</v>
      </c>
      <c r="Y56" s="87"/>
      <c r="Z56" s="87"/>
      <c r="AA56" s="74"/>
      <c r="AB56" s="75">
        <v>2272</v>
      </c>
      <c r="AC56" s="75">
        <v>2709</v>
      </c>
      <c r="AD56" s="77">
        <v>3130</v>
      </c>
      <c r="AE56" s="75">
        <v>3575</v>
      </c>
      <c r="AF56" s="88">
        <v>3758</v>
      </c>
      <c r="AG56" s="89">
        <v>4018</v>
      </c>
      <c r="AH56" s="80">
        <v>4427</v>
      </c>
      <c r="AI56" s="112"/>
      <c r="AJ56" s="115"/>
      <c r="AK56" s="113"/>
      <c r="AL56" s="91">
        <v>51</v>
      </c>
      <c r="AM56" s="46"/>
    </row>
    <row r="57" spans="1:39" ht="16.5" x14ac:dyDescent="0.15">
      <c r="A57" s="118"/>
      <c r="B57" s="120"/>
      <c r="C57" s="120"/>
      <c r="D57" s="120"/>
      <c r="E57" s="120"/>
      <c r="F57" s="120"/>
      <c r="G57" s="120"/>
      <c r="H57" s="120"/>
      <c r="I57" s="120"/>
      <c r="J57" s="120"/>
      <c r="K57" s="120"/>
      <c r="L57" s="121"/>
      <c r="M57" s="121"/>
      <c r="N57" s="121"/>
      <c r="O57" s="46"/>
      <c r="P57" s="83">
        <v>52</v>
      </c>
      <c r="Q57" s="106">
        <v>2281</v>
      </c>
      <c r="R57" s="107">
        <v>2636</v>
      </c>
      <c r="S57" s="108">
        <v>3146</v>
      </c>
      <c r="T57" s="106">
        <v>3585</v>
      </c>
      <c r="U57" s="109">
        <v>3765</v>
      </c>
      <c r="V57" s="107">
        <v>4022</v>
      </c>
      <c r="W57" s="108">
        <v>4431</v>
      </c>
      <c r="X57" s="106" t="e">
        <v>#N/A</v>
      </c>
      <c r="Y57" s="109"/>
      <c r="Z57" s="109"/>
      <c r="AA57" s="74"/>
      <c r="AB57" s="75">
        <v>2281</v>
      </c>
      <c r="AC57" s="75">
        <v>2718</v>
      </c>
      <c r="AD57" s="77">
        <v>3146</v>
      </c>
      <c r="AE57" s="75">
        <v>3585</v>
      </c>
      <c r="AF57" s="88">
        <v>3765</v>
      </c>
      <c r="AG57" s="89">
        <v>4022</v>
      </c>
      <c r="AH57" s="80">
        <v>4431</v>
      </c>
      <c r="AI57" s="112"/>
      <c r="AJ57" s="115"/>
      <c r="AK57" s="113"/>
      <c r="AL57" s="97">
        <v>52</v>
      </c>
      <c r="AM57" s="46"/>
    </row>
    <row r="58" spans="1:39" ht="15.75" x14ac:dyDescent="0.15">
      <c r="A58" s="46"/>
      <c r="B58" s="46"/>
      <c r="C58" s="46"/>
      <c r="D58" s="46"/>
      <c r="E58" s="46"/>
      <c r="F58" s="46"/>
      <c r="G58" s="46"/>
      <c r="H58" s="46"/>
      <c r="I58" s="46"/>
      <c r="J58" s="46"/>
      <c r="K58" s="46"/>
      <c r="L58" s="46"/>
      <c r="M58" s="46"/>
      <c r="N58" s="46"/>
      <c r="O58" s="46"/>
      <c r="P58" s="69">
        <v>53</v>
      </c>
      <c r="Q58" s="98">
        <v>2289</v>
      </c>
      <c r="R58" s="99">
        <v>2647</v>
      </c>
      <c r="S58" s="100">
        <v>3162</v>
      </c>
      <c r="T58" s="98">
        <v>3594</v>
      </c>
      <c r="U58" s="101">
        <v>3772</v>
      </c>
      <c r="V58" s="99">
        <v>4026</v>
      </c>
      <c r="W58" s="100">
        <v>4435</v>
      </c>
      <c r="X58" s="98" t="e">
        <v>#N/A</v>
      </c>
      <c r="Y58" s="101"/>
      <c r="Z58" s="101"/>
      <c r="AA58" s="74"/>
      <c r="AB58" s="75">
        <v>2289</v>
      </c>
      <c r="AC58" s="75">
        <v>2727</v>
      </c>
      <c r="AD58" s="77">
        <v>3162</v>
      </c>
      <c r="AE58" s="75">
        <v>3594</v>
      </c>
      <c r="AF58" s="88">
        <v>3772</v>
      </c>
      <c r="AG58" s="89">
        <v>4026</v>
      </c>
      <c r="AH58" s="80">
        <v>4435</v>
      </c>
      <c r="AI58" s="112"/>
      <c r="AJ58" s="115"/>
      <c r="AK58" s="113"/>
      <c r="AL58" s="91">
        <v>53</v>
      </c>
      <c r="AM58" s="46"/>
    </row>
    <row r="59" spans="1:39" ht="15.75" x14ac:dyDescent="0.15">
      <c r="A59" s="46"/>
      <c r="B59" s="46"/>
      <c r="C59" s="46"/>
      <c r="D59" s="46"/>
      <c r="E59" s="46"/>
      <c r="F59" s="46"/>
      <c r="G59" s="46"/>
      <c r="H59" s="46"/>
      <c r="I59" s="46"/>
      <c r="J59" s="46"/>
      <c r="K59" s="46"/>
      <c r="L59" s="46"/>
      <c r="M59" s="46"/>
      <c r="N59" s="46"/>
      <c r="O59" s="46"/>
      <c r="P59" s="83">
        <v>54</v>
      </c>
      <c r="Q59" s="84">
        <v>2298</v>
      </c>
      <c r="R59" s="85">
        <v>2658</v>
      </c>
      <c r="S59" s="86">
        <v>3178</v>
      </c>
      <c r="T59" s="84">
        <v>3605</v>
      </c>
      <c r="U59" s="87">
        <v>3779</v>
      </c>
      <c r="V59" s="85">
        <v>4029</v>
      </c>
      <c r="W59" s="86">
        <v>4439</v>
      </c>
      <c r="X59" s="84" t="e">
        <v>#N/A</v>
      </c>
      <c r="Y59" s="87"/>
      <c r="Z59" s="87"/>
      <c r="AA59" s="74"/>
      <c r="AB59" s="75">
        <v>2298</v>
      </c>
      <c r="AC59" s="75">
        <v>2736</v>
      </c>
      <c r="AD59" s="77">
        <v>3178</v>
      </c>
      <c r="AE59" s="75">
        <v>3605</v>
      </c>
      <c r="AF59" s="88">
        <v>3779</v>
      </c>
      <c r="AG59" s="89">
        <v>4029</v>
      </c>
      <c r="AH59" s="80">
        <v>4439</v>
      </c>
      <c r="AI59" s="112"/>
      <c r="AJ59" s="115"/>
      <c r="AK59" s="113"/>
      <c r="AL59" s="91">
        <v>54</v>
      </c>
      <c r="AM59" s="46"/>
    </row>
    <row r="60" spans="1:39" ht="15.75" x14ac:dyDescent="0.15">
      <c r="A60" s="46"/>
      <c r="B60" s="46"/>
      <c r="C60" s="46"/>
      <c r="D60" s="46"/>
      <c r="E60" s="46"/>
      <c r="F60" s="46"/>
      <c r="G60" s="46"/>
      <c r="H60" s="46"/>
      <c r="I60" s="46"/>
      <c r="J60" s="46"/>
      <c r="K60" s="46"/>
      <c r="L60" s="46"/>
      <c r="M60" s="46"/>
      <c r="N60" s="46"/>
      <c r="O60" s="46"/>
      <c r="P60" s="83">
        <v>55</v>
      </c>
      <c r="Q60" s="84">
        <v>2307</v>
      </c>
      <c r="R60" s="85">
        <v>2669</v>
      </c>
      <c r="S60" s="86">
        <v>3193</v>
      </c>
      <c r="T60" s="84">
        <v>3614</v>
      </c>
      <c r="U60" s="87">
        <v>3786</v>
      </c>
      <c r="V60" s="85">
        <v>4032</v>
      </c>
      <c r="W60" s="86">
        <v>4443</v>
      </c>
      <c r="X60" s="84" t="e">
        <v>#N/A</v>
      </c>
      <c r="Y60" s="87"/>
      <c r="Z60" s="87"/>
      <c r="AA60" s="74"/>
      <c r="AB60" s="75">
        <v>2307</v>
      </c>
      <c r="AC60" s="75">
        <v>2745</v>
      </c>
      <c r="AD60" s="77">
        <v>3193</v>
      </c>
      <c r="AE60" s="75">
        <v>3614</v>
      </c>
      <c r="AF60" s="88">
        <v>3786</v>
      </c>
      <c r="AG60" s="89">
        <v>4032</v>
      </c>
      <c r="AH60" s="80">
        <v>4443</v>
      </c>
      <c r="AI60" s="112"/>
      <c r="AJ60" s="115"/>
      <c r="AK60" s="113"/>
      <c r="AL60" s="91">
        <v>55</v>
      </c>
      <c r="AM60" s="46"/>
    </row>
    <row r="61" spans="1:39" ht="15.75" x14ac:dyDescent="0.15">
      <c r="A61" s="46"/>
      <c r="B61" s="46"/>
      <c r="C61" s="46"/>
      <c r="D61" s="46"/>
      <c r="E61" s="46"/>
      <c r="F61" s="46"/>
      <c r="G61" s="46"/>
      <c r="H61" s="46"/>
      <c r="I61" s="46"/>
      <c r="J61" s="46"/>
      <c r="K61" s="46"/>
      <c r="L61" s="46"/>
      <c r="M61" s="46"/>
      <c r="N61" s="46"/>
      <c r="O61" s="46"/>
      <c r="P61" s="92">
        <v>56</v>
      </c>
      <c r="Q61" s="93">
        <v>2315</v>
      </c>
      <c r="R61" s="94">
        <v>2679</v>
      </c>
      <c r="S61" s="95">
        <v>3208</v>
      </c>
      <c r="T61" s="93">
        <v>3624</v>
      </c>
      <c r="U61" s="96">
        <v>3793</v>
      </c>
      <c r="V61" s="94">
        <v>4035</v>
      </c>
      <c r="W61" s="95">
        <v>4446</v>
      </c>
      <c r="X61" s="93" t="e">
        <v>#N/A</v>
      </c>
      <c r="Y61" s="96"/>
      <c r="Z61" s="96"/>
      <c r="AA61" s="74"/>
      <c r="AB61" s="75">
        <v>2315</v>
      </c>
      <c r="AC61" s="75">
        <v>2754</v>
      </c>
      <c r="AD61" s="77">
        <v>3208</v>
      </c>
      <c r="AE61" s="75">
        <v>3624</v>
      </c>
      <c r="AF61" s="88">
        <v>3793</v>
      </c>
      <c r="AG61" s="89">
        <v>4035</v>
      </c>
      <c r="AH61" s="80">
        <v>4446</v>
      </c>
      <c r="AI61" s="112"/>
      <c r="AJ61" s="115"/>
      <c r="AK61" s="113"/>
      <c r="AL61" s="91">
        <v>56</v>
      </c>
      <c r="AM61" s="46"/>
    </row>
    <row r="62" spans="1:39" ht="15.75" x14ac:dyDescent="0.15">
      <c r="A62" s="46"/>
      <c r="B62" s="46"/>
      <c r="C62" s="46"/>
      <c r="D62" s="46"/>
      <c r="E62" s="46"/>
      <c r="F62" s="46"/>
      <c r="G62" s="46"/>
      <c r="H62" s="46"/>
      <c r="I62" s="46"/>
      <c r="J62" s="46"/>
      <c r="K62" s="46"/>
      <c r="L62" s="46"/>
      <c r="M62" s="46"/>
      <c r="N62" s="46"/>
      <c r="O62" s="46"/>
      <c r="P62" s="83">
        <v>57</v>
      </c>
      <c r="Q62" s="102">
        <v>2318</v>
      </c>
      <c r="R62" s="103">
        <v>2689</v>
      </c>
      <c r="S62" s="104">
        <v>3222</v>
      </c>
      <c r="T62" s="102">
        <v>3633</v>
      </c>
      <c r="U62" s="105">
        <v>3798</v>
      </c>
      <c r="V62" s="103">
        <v>4038</v>
      </c>
      <c r="W62" s="104">
        <v>4449</v>
      </c>
      <c r="X62" s="102" t="e">
        <v>#N/A</v>
      </c>
      <c r="Y62" s="105"/>
      <c r="Z62" s="105"/>
      <c r="AA62" s="74"/>
      <c r="AB62" s="75">
        <v>2318</v>
      </c>
      <c r="AC62" s="75">
        <v>2763</v>
      </c>
      <c r="AD62" s="77">
        <v>3222</v>
      </c>
      <c r="AE62" s="75">
        <v>3633</v>
      </c>
      <c r="AF62" s="88">
        <v>3798</v>
      </c>
      <c r="AG62" s="89">
        <v>4038</v>
      </c>
      <c r="AH62" s="80">
        <v>4449</v>
      </c>
      <c r="AI62" s="112"/>
      <c r="AJ62" s="115"/>
      <c r="AK62" s="113"/>
      <c r="AL62" s="82">
        <v>57</v>
      </c>
      <c r="AM62" s="46"/>
    </row>
    <row r="63" spans="1:39" ht="15.75" x14ac:dyDescent="0.15">
      <c r="A63" s="46"/>
      <c r="B63" s="46"/>
      <c r="C63" s="46"/>
      <c r="D63" s="46"/>
      <c r="E63" s="46"/>
      <c r="F63" s="46"/>
      <c r="G63" s="46"/>
      <c r="H63" s="46"/>
      <c r="I63" s="46"/>
      <c r="J63" s="46"/>
      <c r="K63" s="46"/>
      <c r="L63" s="46"/>
      <c r="M63" s="46"/>
      <c r="N63" s="46"/>
      <c r="O63" s="46"/>
      <c r="P63" s="83">
        <v>58</v>
      </c>
      <c r="Q63" s="84">
        <v>2326</v>
      </c>
      <c r="R63" s="85">
        <v>2699</v>
      </c>
      <c r="S63" s="86">
        <v>3234</v>
      </c>
      <c r="T63" s="84">
        <v>3640</v>
      </c>
      <c r="U63" s="87">
        <v>3804</v>
      </c>
      <c r="V63" s="85">
        <v>4041</v>
      </c>
      <c r="W63" s="86">
        <v>4453</v>
      </c>
      <c r="X63" s="84" t="e">
        <v>#N/A</v>
      </c>
      <c r="Y63" s="87"/>
      <c r="Z63" s="87"/>
      <c r="AA63" s="74"/>
      <c r="AB63" s="75">
        <v>2326</v>
      </c>
      <c r="AC63" s="75">
        <v>2772</v>
      </c>
      <c r="AD63" s="77">
        <v>3234</v>
      </c>
      <c r="AE63" s="75">
        <v>3640</v>
      </c>
      <c r="AF63" s="88">
        <v>3804</v>
      </c>
      <c r="AG63" s="89">
        <v>4041</v>
      </c>
      <c r="AH63" s="80">
        <v>4453</v>
      </c>
      <c r="AI63" s="112"/>
      <c r="AJ63" s="115"/>
      <c r="AK63" s="113"/>
      <c r="AL63" s="91">
        <v>58</v>
      </c>
      <c r="AM63" s="46"/>
    </row>
    <row r="64" spans="1:39" ht="15.75" x14ac:dyDescent="0.15">
      <c r="A64" s="46"/>
      <c r="B64" s="46"/>
      <c r="C64" s="46"/>
      <c r="D64" s="46"/>
      <c r="E64" s="46"/>
      <c r="F64" s="46"/>
      <c r="G64" s="46"/>
      <c r="H64" s="46"/>
      <c r="I64" s="46"/>
      <c r="J64" s="46"/>
      <c r="K64" s="46"/>
      <c r="L64" s="46"/>
      <c r="M64" s="46"/>
      <c r="N64" s="46"/>
      <c r="O64" s="46"/>
      <c r="P64" s="83">
        <v>59</v>
      </c>
      <c r="Q64" s="84">
        <v>2333</v>
      </c>
      <c r="R64" s="85">
        <v>2709</v>
      </c>
      <c r="S64" s="86">
        <v>3245</v>
      </c>
      <c r="T64" s="84">
        <v>3647</v>
      </c>
      <c r="U64" s="87">
        <v>3810</v>
      </c>
      <c r="V64" s="85">
        <v>4044</v>
      </c>
      <c r="W64" s="86">
        <v>4456</v>
      </c>
      <c r="X64" s="84" t="e">
        <v>#N/A</v>
      </c>
      <c r="Y64" s="87"/>
      <c r="Z64" s="87"/>
      <c r="AA64" s="74"/>
      <c r="AB64" s="75">
        <v>2333</v>
      </c>
      <c r="AC64" s="75">
        <v>2781</v>
      </c>
      <c r="AD64" s="77">
        <v>3245</v>
      </c>
      <c r="AE64" s="75">
        <v>3647</v>
      </c>
      <c r="AF64" s="88">
        <v>3810</v>
      </c>
      <c r="AG64" s="89">
        <v>4044</v>
      </c>
      <c r="AH64" s="80">
        <v>4456</v>
      </c>
      <c r="AI64" s="112"/>
      <c r="AJ64" s="115"/>
      <c r="AK64" s="113"/>
      <c r="AL64" s="91">
        <v>59</v>
      </c>
      <c r="AM64" s="46"/>
    </row>
    <row r="65" spans="1:39" ht="15.75" x14ac:dyDescent="0.15">
      <c r="A65" s="46"/>
      <c r="B65" s="46"/>
      <c r="C65" s="46"/>
      <c r="D65" s="46"/>
      <c r="E65" s="46"/>
      <c r="F65" s="46"/>
      <c r="G65" s="46"/>
      <c r="H65" s="46"/>
      <c r="I65" s="46"/>
      <c r="J65" s="46"/>
      <c r="K65" s="46"/>
      <c r="L65" s="46"/>
      <c r="M65" s="46"/>
      <c r="N65" s="46"/>
      <c r="O65" s="46"/>
      <c r="P65" s="83">
        <v>60</v>
      </c>
      <c r="Q65" s="106">
        <v>2339</v>
      </c>
      <c r="R65" s="107">
        <v>2718</v>
      </c>
      <c r="S65" s="108">
        <v>3256</v>
      </c>
      <c r="T65" s="106">
        <v>3653</v>
      </c>
      <c r="U65" s="109">
        <v>3817</v>
      </c>
      <c r="V65" s="107">
        <v>4047</v>
      </c>
      <c r="W65" s="108">
        <v>4459</v>
      </c>
      <c r="X65" s="106" t="e">
        <v>#N/A</v>
      </c>
      <c r="Y65" s="109"/>
      <c r="Z65" s="109"/>
      <c r="AA65" s="74"/>
      <c r="AB65" s="75">
        <v>2339</v>
      </c>
      <c r="AC65" s="75">
        <v>2790</v>
      </c>
      <c r="AD65" s="77">
        <v>3256</v>
      </c>
      <c r="AE65" s="75">
        <v>3653</v>
      </c>
      <c r="AF65" s="88">
        <v>3817</v>
      </c>
      <c r="AG65" s="89">
        <v>4047</v>
      </c>
      <c r="AH65" s="80">
        <v>4459</v>
      </c>
      <c r="AI65" s="112"/>
      <c r="AJ65" s="115"/>
      <c r="AK65" s="113"/>
      <c r="AL65" s="97">
        <v>60</v>
      </c>
      <c r="AM65" s="46"/>
    </row>
    <row r="66" spans="1:39" ht="16.5" thickBot="1" x14ac:dyDescent="0.2">
      <c r="A66" s="46"/>
      <c r="B66" s="46"/>
      <c r="C66" s="46"/>
      <c r="D66" s="46"/>
      <c r="E66" s="46"/>
      <c r="F66" s="46"/>
      <c r="G66" s="46"/>
      <c r="H66" s="46"/>
      <c r="I66" s="46"/>
      <c r="J66" s="46"/>
      <c r="K66" s="46"/>
      <c r="L66" s="46"/>
      <c r="M66" s="46"/>
      <c r="N66" s="46"/>
      <c r="O66" s="46"/>
      <c r="P66" s="69">
        <v>61</v>
      </c>
      <c r="Q66" s="98">
        <v>2345</v>
      </c>
      <c r="R66" s="99">
        <v>2727</v>
      </c>
      <c r="S66" s="100">
        <v>3263</v>
      </c>
      <c r="T66" s="98">
        <v>3657</v>
      </c>
      <c r="U66" s="101">
        <v>3821</v>
      </c>
      <c r="V66" s="99">
        <v>4050</v>
      </c>
      <c r="W66" s="100">
        <v>4462</v>
      </c>
      <c r="X66" s="98" t="e">
        <v>#N/A</v>
      </c>
      <c r="Y66" s="101"/>
      <c r="Z66" s="101"/>
      <c r="AA66" s="74"/>
      <c r="AB66" s="75">
        <v>2345</v>
      </c>
      <c r="AC66" s="75">
        <v>2800</v>
      </c>
      <c r="AD66" s="77">
        <v>3263</v>
      </c>
      <c r="AE66" s="75">
        <v>3657</v>
      </c>
      <c r="AF66" s="88">
        <v>3821</v>
      </c>
      <c r="AG66" s="89">
        <v>4050</v>
      </c>
      <c r="AH66" s="114">
        <v>4462</v>
      </c>
      <c r="AI66" s="112"/>
      <c r="AJ66" s="115"/>
      <c r="AK66" s="113"/>
      <c r="AL66" s="91">
        <v>61</v>
      </c>
      <c r="AM66" s="46"/>
    </row>
    <row r="67" spans="1:39" ht="16.5" thickTop="1" x14ac:dyDescent="0.15">
      <c r="A67" s="46"/>
      <c r="B67" s="46"/>
      <c r="C67" s="46"/>
      <c r="D67" s="46"/>
      <c r="E67" s="46"/>
      <c r="F67" s="46"/>
      <c r="G67" s="46"/>
      <c r="H67" s="46"/>
      <c r="I67" s="46"/>
      <c r="J67" s="46"/>
      <c r="K67" s="46"/>
      <c r="L67" s="46"/>
      <c r="M67" s="46"/>
      <c r="N67" s="46"/>
      <c r="O67" s="46"/>
      <c r="P67" s="83">
        <v>62</v>
      </c>
      <c r="Q67" s="84">
        <v>2352</v>
      </c>
      <c r="R67" s="85">
        <v>2736</v>
      </c>
      <c r="S67" s="86">
        <v>3272</v>
      </c>
      <c r="T67" s="84">
        <v>3663</v>
      </c>
      <c r="U67" s="87">
        <v>3828</v>
      </c>
      <c r="V67" s="85">
        <v>4053</v>
      </c>
      <c r="W67" s="86">
        <v>4466</v>
      </c>
      <c r="X67" s="84" t="e">
        <v>#N/A</v>
      </c>
      <c r="Y67" s="87"/>
      <c r="Z67" s="87"/>
      <c r="AA67" s="74"/>
      <c r="AB67" s="75">
        <v>2352</v>
      </c>
      <c r="AC67" s="75">
        <v>2810</v>
      </c>
      <c r="AD67" s="77">
        <v>3272</v>
      </c>
      <c r="AE67" s="75">
        <v>3663</v>
      </c>
      <c r="AF67" s="88">
        <v>3828</v>
      </c>
      <c r="AG67" s="89">
        <v>4053</v>
      </c>
      <c r="AH67" s="122"/>
      <c r="AI67" s="112"/>
      <c r="AJ67" s="115"/>
      <c r="AK67" s="113"/>
      <c r="AL67" s="91">
        <v>62</v>
      </c>
      <c r="AM67" s="46"/>
    </row>
    <row r="68" spans="1:39" ht="15.75" x14ac:dyDescent="0.15">
      <c r="A68" s="46"/>
      <c r="B68" s="46"/>
      <c r="C68" s="46"/>
      <c r="D68" s="46"/>
      <c r="E68" s="46"/>
      <c r="F68" s="46"/>
      <c r="G68" s="46"/>
      <c r="H68" s="46"/>
      <c r="I68" s="46"/>
      <c r="J68" s="46"/>
      <c r="K68" s="46"/>
      <c r="L68" s="46"/>
      <c r="M68" s="46"/>
      <c r="N68" s="46"/>
      <c r="O68" s="46"/>
      <c r="P68" s="83">
        <v>63</v>
      </c>
      <c r="Q68" s="84">
        <v>2358</v>
      </c>
      <c r="R68" s="85">
        <v>2745</v>
      </c>
      <c r="S68" s="86">
        <v>3280</v>
      </c>
      <c r="T68" s="84">
        <v>3670</v>
      </c>
      <c r="U68" s="87">
        <v>3834</v>
      </c>
      <c r="V68" s="85">
        <v>4056</v>
      </c>
      <c r="W68" s="86">
        <v>4469</v>
      </c>
      <c r="X68" s="84" t="e">
        <v>#N/A</v>
      </c>
      <c r="Y68" s="87"/>
      <c r="Z68" s="87"/>
      <c r="AA68" s="74"/>
      <c r="AB68" s="75">
        <v>2358</v>
      </c>
      <c r="AC68" s="75">
        <v>2819</v>
      </c>
      <c r="AD68" s="77">
        <v>3280</v>
      </c>
      <c r="AE68" s="75">
        <v>3670</v>
      </c>
      <c r="AF68" s="88">
        <v>3834</v>
      </c>
      <c r="AG68" s="89">
        <v>4056</v>
      </c>
      <c r="AH68" s="122"/>
      <c r="AI68" s="112"/>
      <c r="AJ68" s="115"/>
      <c r="AK68" s="113"/>
      <c r="AL68" s="91">
        <v>63</v>
      </c>
      <c r="AM68" s="46"/>
    </row>
    <row r="69" spans="1:39" ht="15.75" x14ac:dyDescent="0.15">
      <c r="A69" s="46"/>
      <c r="B69" s="46"/>
      <c r="C69" s="46"/>
      <c r="D69" s="46"/>
      <c r="E69" s="46"/>
      <c r="F69" s="46"/>
      <c r="G69" s="46"/>
      <c r="H69" s="46"/>
      <c r="I69" s="46"/>
      <c r="J69" s="46"/>
      <c r="K69" s="46"/>
      <c r="L69" s="46"/>
      <c r="M69" s="46"/>
      <c r="N69" s="46"/>
      <c r="O69" s="46"/>
      <c r="P69" s="92">
        <v>64</v>
      </c>
      <c r="Q69" s="93">
        <v>2363</v>
      </c>
      <c r="R69" s="94">
        <v>2754</v>
      </c>
      <c r="S69" s="95">
        <v>3288</v>
      </c>
      <c r="T69" s="93">
        <v>3677</v>
      </c>
      <c r="U69" s="96">
        <v>3840</v>
      </c>
      <c r="V69" s="94">
        <v>4059</v>
      </c>
      <c r="W69" s="95">
        <v>4472</v>
      </c>
      <c r="X69" s="93" t="e">
        <v>#N/A</v>
      </c>
      <c r="Y69" s="96"/>
      <c r="Z69" s="96"/>
      <c r="AA69" s="74"/>
      <c r="AB69" s="75">
        <v>2363</v>
      </c>
      <c r="AC69" s="75">
        <v>2828</v>
      </c>
      <c r="AD69" s="77">
        <v>3288</v>
      </c>
      <c r="AE69" s="75">
        <v>3677</v>
      </c>
      <c r="AF69" s="88">
        <v>3840</v>
      </c>
      <c r="AG69" s="89">
        <v>4059</v>
      </c>
      <c r="AH69" s="122"/>
      <c r="AI69" s="112"/>
      <c r="AJ69" s="115"/>
      <c r="AK69" s="113"/>
      <c r="AL69" s="91">
        <v>64</v>
      </c>
      <c r="AM69" s="46"/>
    </row>
    <row r="70" spans="1:39" ht="15.75" x14ac:dyDescent="0.15">
      <c r="A70" s="46"/>
      <c r="B70" s="46"/>
      <c r="C70" s="46"/>
      <c r="D70" s="46"/>
      <c r="E70" s="46"/>
      <c r="F70" s="46"/>
      <c r="G70" s="46"/>
      <c r="H70" s="46"/>
      <c r="I70" s="46"/>
      <c r="J70" s="46"/>
      <c r="K70" s="46"/>
      <c r="L70" s="46"/>
      <c r="M70" s="46"/>
      <c r="N70" s="46"/>
      <c r="O70" s="46"/>
      <c r="P70" s="83">
        <v>65</v>
      </c>
      <c r="Q70" s="102">
        <v>2368</v>
      </c>
      <c r="R70" s="103">
        <v>2763</v>
      </c>
      <c r="S70" s="104">
        <v>3296</v>
      </c>
      <c r="T70" s="102">
        <v>3680</v>
      </c>
      <c r="U70" s="105">
        <v>3844</v>
      </c>
      <c r="V70" s="103">
        <v>4062</v>
      </c>
      <c r="W70" s="104">
        <v>4475</v>
      </c>
      <c r="X70" s="102" t="e">
        <v>#N/A</v>
      </c>
      <c r="Y70" s="105"/>
      <c r="Z70" s="105"/>
      <c r="AA70" s="74"/>
      <c r="AB70" s="75">
        <v>2368</v>
      </c>
      <c r="AC70" s="75">
        <v>2833</v>
      </c>
      <c r="AD70" s="77">
        <v>3296</v>
      </c>
      <c r="AE70" s="75">
        <v>3680</v>
      </c>
      <c r="AF70" s="88">
        <v>3844</v>
      </c>
      <c r="AG70" s="89">
        <v>4062</v>
      </c>
      <c r="AH70" s="122"/>
      <c r="AI70" s="112"/>
      <c r="AJ70" s="115"/>
      <c r="AK70" s="113"/>
      <c r="AL70" s="82">
        <v>65</v>
      </c>
      <c r="AM70" s="46"/>
    </row>
    <row r="71" spans="1:39" ht="15.75" x14ac:dyDescent="0.15">
      <c r="A71" s="46"/>
      <c r="B71" s="46"/>
      <c r="C71" s="46"/>
      <c r="D71" s="46"/>
      <c r="E71" s="46"/>
      <c r="F71" s="46"/>
      <c r="G71" s="46"/>
      <c r="H71" s="46"/>
      <c r="I71" s="46"/>
      <c r="J71" s="46"/>
      <c r="K71" s="46"/>
      <c r="L71" s="46"/>
      <c r="M71" s="46"/>
      <c r="N71" s="46"/>
      <c r="O71" s="46"/>
      <c r="P71" s="83">
        <v>66</v>
      </c>
      <c r="Q71" s="84">
        <v>2373</v>
      </c>
      <c r="R71" s="85">
        <v>2772</v>
      </c>
      <c r="S71" s="86">
        <v>3300</v>
      </c>
      <c r="T71" s="84">
        <v>3687</v>
      </c>
      <c r="U71" s="87">
        <v>3850</v>
      </c>
      <c r="V71" s="85">
        <v>4065</v>
      </c>
      <c r="W71" s="86" t="e">
        <v>#N/A</v>
      </c>
      <c r="X71" s="84" t="e">
        <v>#N/A</v>
      </c>
      <c r="Y71" s="87"/>
      <c r="Z71" s="87"/>
      <c r="AA71" s="74"/>
      <c r="AB71" s="75">
        <v>2373</v>
      </c>
      <c r="AC71" s="75">
        <v>2840</v>
      </c>
      <c r="AD71" s="77">
        <v>3300</v>
      </c>
      <c r="AE71" s="75">
        <v>3687</v>
      </c>
      <c r="AF71" s="88">
        <v>3850</v>
      </c>
      <c r="AG71" s="89">
        <v>4065</v>
      </c>
      <c r="AH71" s="122"/>
      <c r="AI71" s="112"/>
      <c r="AJ71" s="115"/>
      <c r="AK71" s="113"/>
      <c r="AL71" s="91">
        <v>66</v>
      </c>
      <c r="AM71" s="46"/>
    </row>
    <row r="72" spans="1:39" ht="15.75" x14ac:dyDescent="0.15">
      <c r="A72" s="46"/>
      <c r="B72" s="46"/>
      <c r="C72" s="46"/>
      <c r="D72" s="46"/>
      <c r="E72" s="46"/>
      <c r="F72" s="46"/>
      <c r="G72" s="46"/>
      <c r="H72" s="46"/>
      <c r="I72" s="46"/>
      <c r="J72" s="46"/>
      <c r="K72" s="46"/>
      <c r="L72" s="46"/>
      <c r="M72" s="46"/>
      <c r="N72" s="46"/>
      <c r="O72" s="46"/>
      <c r="P72" s="83">
        <v>67</v>
      </c>
      <c r="Q72" s="84">
        <v>2378</v>
      </c>
      <c r="R72" s="85">
        <v>2781</v>
      </c>
      <c r="S72" s="86">
        <v>3306</v>
      </c>
      <c r="T72" s="84">
        <v>3694</v>
      </c>
      <c r="U72" s="87">
        <v>3856</v>
      </c>
      <c r="V72" s="85">
        <v>4068</v>
      </c>
      <c r="W72" s="86" t="e">
        <v>#N/A</v>
      </c>
      <c r="X72" s="84" t="e">
        <v>#N/A</v>
      </c>
      <c r="Y72" s="87"/>
      <c r="Z72" s="87"/>
      <c r="AA72" s="74"/>
      <c r="AB72" s="75">
        <v>2378</v>
      </c>
      <c r="AC72" s="75">
        <v>2847</v>
      </c>
      <c r="AD72" s="77">
        <v>3306</v>
      </c>
      <c r="AE72" s="75">
        <v>3694</v>
      </c>
      <c r="AF72" s="88">
        <v>3856</v>
      </c>
      <c r="AG72" s="89">
        <v>4068</v>
      </c>
      <c r="AH72" s="122"/>
      <c r="AI72" s="112"/>
      <c r="AJ72" s="115"/>
      <c r="AK72" s="113"/>
      <c r="AL72" s="91">
        <v>67</v>
      </c>
      <c r="AM72" s="46"/>
    </row>
    <row r="73" spans="1:39" ht="15.75" x14ac:dyDescent="0.15">
      <c r="A73" s="46"/>
      <c r="B73" s="46"/>
      <c r="C73" s="46"/>
      <c r="D73" s="46"/>
      <c r="E73" s="46"/>
      <c r="F73" s="46"/>
      <c r="G73" s="46"/>
      <c r="H73" s="46"/>
      <c r="I73" s="46"/>
      <c r="J73" s="46"/>
      <c r="K73" s="46"/>
      <c r="L73" s="46"/>
      <c r="M73" s="46"/>
      <c r="N73" s="46"/>
      <c r="O73" s="46"/>
      <c r="P73" s="83">
        <v>68</v>
      </c>
      <c r="Q73" s="106">
        <v>2384</v>
      </c>
      <c r="R73" s="107">
        <v>2790</v>
      </c>
      <c r="S73" s="108">
        <v>3313</v>
      </c>
      <c r="T73" s="106">
        <v>3700</v>
      </c>
      <c r="U73" s="109">
        <v>3862</v>
      </c>
      <c r="V73" s="107">
        <v>4071</v>
      </c>
      <c r="W73" s="108" t="e">
        <v>#N/A</v>
      </c>
      <c r="X73" s="106" t="e">
        <v>#N/A</v>
      </c>
      <c r="Y73" s="109"/>
      <c r="Z73" s="109"/>
      <c r="AA73" s="74"/>
      <c r="AB73" s="75">
        <v>2384</v>
      </c>
      <c r="AC73" s="75">
        <v>2856</v>
      </c>
      <c r="AD73" s="77">
        <v>3313</v>
      </c>
      <c r="AE73" s="75">
        <v>3700</v>
      </c>
      <c r="AF73" s="88">
        <v>3862</v>
      </c>
      <c r="AG73" s="89">
        <v>4071</v>
      </c>
      <c r="AH73" s="122"/>
      <c r="AI73" s="112"/>
      <c r="AJ73" s="115"/>
      <c r="AK73" s="113"/>
      <c r="AL73" s="97">
        <v>68</v>
      </c>
      <c r="AM73" s="46"/>
    </row>
    <row r="74" spans="1:39" ht="15.75" x14ac:dyDescent="0.15">
      <c r="A74" s="46"/>
      <c r="B74" s="46"/>
      <c r="C74" s="46"/>
      <c r="D74" s="46"/>
      <c r="E74" s="46"/>
      <c r="F74" s="46"/>
      <c r="G74" s="46"/>
      <c r="H74" s="46"/>
      <c r="I74" s="46"/>
      <c r="J74" s="46"/>
      <c r="K74" s="46"/>
      <c r="L74" s="46"/>
      <c r="M74" s="46"/>
      <c r="N74" s="46"/>
      <c r="O74" s="46"/>
      <c r="P74" s="69">
        <v>69</v>
      </c>
      <c r="Q74" s="98">
        <v>2389</v>
      </c>
      <c r="R74" s="99">
        <v>2800</v>
      </c>
      <c r="S74" s="100">
        <v>3321</v>
      </c>
      <c r="T74" s="98">
        <v>3703</v>
      </c>
      <c r="U74" s="101">
        <v>3866</v>
      </c>
      <c r="V74" s="99">
        <v>4073</v>
      </c>
      <c r="W74" s="100" t="e">
        <v>#N/A</v>
      </c>
      <c r="X74" s="98" t="e">
        <v>#N/A</v>
      </c>
      <c r="Y74" s="101"/>
      <c r="Z74" s="101"/>
      <c r="AA74" s="74"/>
      <c r="AB74" s="75">
        <v>2389</v>
      </c>
      <c r="AC74" s="75">
        <v>2866</v>
      </c>
      <c r="AD74" s="77">
        <v>3321</v>
      </c>
      <c r="AE74" s="75">
        <v>3703</v>
      </c>
      <c r="AF74" s="88">
        <v>3866</v>
      </c>
      <c r="AG74" s="89">
        <v>4073</v>
      </c>
      <c r="AH74" s="122"/>
      <c r="AI74" s="112"/>
      <c r="AJ74" s="115"/>
      <c r="AK74" s="113"/>
      <c r="AL74" s="91">
        <v>69</v>
      </c>
      <c r="AM74" s="46"/>
    </row>
    <row r="75" spans="1:39" ht="15.75" x14ac:dyDescent="0.15">
      <c r="A75" s="46"/>
      <c r="B75" s="46"/>
      <c r="C75" s="46"/>
      <c r="D75" s="46"/>
      <c r="E75" s="46"/>
      <c r="F75" s="46"/>
      <c r="G75" s="46"/>
      <c r="H75" s="46"/>
      <c r="I75" s="46"/>
      <c r="J75" s="46"/>
      <c r="K75" s="46"/>
      <c r="L75" s="46"/>
      <c r="M75" s="46"/>
      <c r="N75" s="46"/>
      <c r="O75" s="46"/>
      <c r="P75" s="83">
        <v>70</v>
      </c>
      <c r="Q75" s="84">
        <v>2394</v>
      </c>
      <c r="R75" s="85">
        <v>2810</v>
      </c>
      <c r="S75" s="86">
        <v>3328</v>
      </c>
      <c r="T75" s="84">
        <v>3709</v>
      </c>
      <c r="U75" s="87">
        <v>3871</v>
      </c>
      <c r="V75" s="85">
        <v>4076</v>
      </c>
      <c r="W75" s="86" t="e">
        <v>#N/A</v>
      </c>
      <c r="X75" s="84" t="e">
        <v>#N/A</v>
      </c>
      <c r="Y75" s="87"/>
      <c r="Z75" s="87"/>
      <c r="AA75" s="74"/>
      <c r="AB75" s="75">
        <v>2394</v>
      </c>
      <c r="AC75" s="75">
        <v>2874</v>
      </c>
      <c r="AD75" s="77">
        <v>3328</v>
      </c>
      <c r="AE75" s="75">
        <v>3709</v>
      </c>
      <c r="AF75" s="88">
        <v>3871</v>
      </c>
      <c r="AG75" s="89">
        <v>4076</v>
      </c>
      <c r="AH75" s="122"/>
      <c r="AI75" s="112"/>
      <c r="AJ75" s="115"/>
      <c r="AK75" s="113"/>
      <c r="AL75" s="91">
        <v>70</v>
      </c>
      <c r="AM75" s="46"/>
    </row>
    <row r="76" spans="1:39" ht="15.75" x14ac:dyDescent="0.15">
      <c r="A76" s="46"/>
      <c r="B76" s="46"/>
      <c r="C76" s="46"/>
      <c r="D76" s="46"/>
      <c r="E76" s="46"/>
      <c r="F76" s="46"/>
      <c r="G76" s="46"/>
      <c r="H76" s="46"/>
      <c r="I76" s="46"/>
      <c r="J76" s="46"/>
      <c r="K76" s="46"/>
      <c r="L76" s="46"/>
      <c r="M76" s="46"/>
      <c r="N76" s="46"/>
      <c r="O76" s="46"/>
      <c r="P76" s="83">
        <v>71</v>
      </c>
      <c r="Q76" s="84">
        <v>2399</v>
      </c>
      <c r="R76" s="85">
        <v>2819</v>
      </c>
      <c r="S76" s="86">
        <v>3335</v>
      </c>
      <c r="T76" s="84">
        <v>3716</v>
      </c>
      <c r="U76" s="87">
        <v>3876</v>
      </c>
      <c r="V76" s="85">
        <v>4079</v>
      </c>
      <c r="W76" s="86" t="e">
        <v>#N/A</v>
      </c>
      <c r="X76" s="84" t="e">
        <v>#N/A</v>
      </c>
      <c r="Y76" s="87"/>
      <c r="Z76" s="87"/>
      <c r="AA76" s="74"/>
      <c r="AB76" s="75">
        <v>2399</v>
      </c>
      <c r="AC76" s="75">
        <v>2882</v>
      </c>
      <c r="AD76" s="77">
        <v>3335</v>
      </c>
      <c r="AE76" s="75">
        <v>3716</v>
      </c>
      <c r="AF76" s="88">
        <v>3876</v>
      </c>
      <c r="AG76" s="89">
        <v>4079</v>
      </c>
      <c r="AH76" s="122"/>
      <c r="AI76" s="112"/>
      <c r="AJ76" s="115"/>
      <c r="AK76" s="113"/>
      <c r="AL76" s="91">
        <v>71</v>
      </c>
      <c r="AM76" s="46"/>
    </row>
    <row r="77" spans="1:39" ht="15.75" x14ac:dyDescent="0.15">
      <c r="A77" s="46"/>
      <c r="B77" s="46"/>
      <c r="C77" s="46"/>
      <c r="D77" s="46"/>
      <c r="E77" s="46"/>
      <c r="F77" s="46"/>
      <c r="G77" s="46"/>
      <c r="H77" s="46"/>
      <c r="I77" s="46"/>
      <c r="J77" s="46"/>
      <c r="K77" s="46"/>
      <c r="L77" s="46"/>
      <c r="M77" s="46"/>
      <c r="N77" s="46"/>
      <c r="O77" s="46"/>
      <c r="P77" s="92">
        <v>72</v>
      </c>
      <c r="Q77" s="93">
        <v>2404</v>
      </c>
      <c r="R77" s="94">
        <v>2828</v>
      </c>
      <c r="S77" s="95">
        <v>3341</v>
      </c>
      <c r="T77" s="93">
        <v>3722</v>
      </c>
      <c r="U77" s="96">
        <v>3882</v>
      </c>
      <c r="V77" s="94">
        <v>4081</v>
      </c>
      <c r="W77" s="95" t="e">
        <v>#N/A</v>
      </c>
      <c r="X77" s="93" t="e">
        <v>#N/A</v>
      </c>
      <c r="Y77" s="96"/>
      <c r="Z77" s="96"/>
      <c r="AA77" s="74"/>
      <c r="AB77" s="75">
        <v>2404</v>
      </c>
      <c r="AC77" s="75">
        <v>2890</v>
      </c>
      <c r="AD77" s="77">
        <v>3341</v>
      </c>
      <c r="AE77" s="75">
        <v>3722</v>
      </c>
      <c r="AF77" s="88">
        <v>3882</v>
      </c>
      <c r="AG77" s="89">
        <v>4081</v>
      </c>
      <c r="AH77" s="122"/>
      <c r="AI77" s="112"/>
      <c r="AJ77" s="115"/>
      <c r="AK77" s="113"/>
      <c r="AL77" s="91">
        <v>72</v>
      </c>
      <c r="AM77" s="46"/>
    </row>
    <row r="78" spans="1:39" ht="15.75" x14ac:dyDescent="0.15">
      <c r="A78" s="46"/>
      <c r="B78" s="46"/>
      <c r="C78" s="46"/>
      <c r="D78" s="46"/>
      <c r="E78" s="46"/>
      <c r="F78" s="46"/>
      <c r="G78" s="46"/>
      <c r="H78" s="46"/>
      <c r="I78" s="46"/>
      <c r="J78" s="46"/>
      <c r="K78" s="46"/>
      <c r="L78" s="46"/>
      <c r="M78" s="46"/>
      <c r="N78" s="46"/>
      <c r="O78" s="46"/>
      <c r="P78" s="83">
        <v>73</v>
      </c>
      <c r="Q78" s="102">
        <v>2409</v>
      </c>
      <c r="R78" s="103">
        <v>2833</v>
      </c>
      <c r="S78" s="104">
        <v>3346</v>
      </c>
      <c r="T78" s="102">
        <v>3725</v>
      </c>
      <c r="U78" s="105">
        <v>3885</v>
      </c>
      <c r="V78" s="103">
        <v>4083</v>
      </c>
      <c r="W78" s="104" t="e">
        <v>#N/A</v>
      </c>
      <c r="X78" s="102" t="e">
        <v>#N/A</v>
      </c>
      <c r="Y78" s="105"/>
      <c r="Z78" s="105"/>
      <c r="AA78" s="74"/>
      <c r="AB78" s="75">
        <v>2409</v>
      </c>
      <c r="AC78" s="75">
        <v>2897</v>
      </c>
      <c r="AD78" s="77">
        <v>3346</v>
      </c>
      <c r="AE78" s="75">
        <v>3725</v>
      </c>
      <c r="AF78" s="88">
        <v>3885</v>
      </c>
      <c r="AG78" s="89">
        <v>4083</v>
      </c>
      <c r="AH78" s="122"/>
      <c r="AI78" s="123"/>
      <c r="AJ78" s="115"/>
      <c r="AK78" s="113"/>
      <c r="AL78" s="82">
        <v>73</v>
      </c>
      <c r="AM78" s="46"/>
    </row>
    <row r="79" spans="1:39" ht="15.75" x14ac:dyDescent="0.15">
      <c r="A79" s="46"/>
      <c r="B79" s="46"/>
      <c r="C79" s="46"/>
      <c r="D79" s="46"/>
      <c r="E79" s="46"/>
      <c r="F79" s="46"/>
      <c r="G79" s="46"/>
      <c r="H79" s="46"/>
      <c r="I79" s="46"/>
      <c r="J79" s="46"/>
      <c r="K79" s="46"/>
      <c r="L79" s="46"/>
      <c r="M79" s="46"/>
      <c r="N79" s="46"/>
      <c r="O79" s="46"/>
      <c r="P79" s="83">
        <v>74</v>
      </c>
      <c r="Q79" s="84">
        <v>2414</v>
      </c>
      <c r="R79" s="85">
        <v>2840</v>
      </c>
      <c r="S79" s="86">
        <v>3352</v>
      </c>
      <c r="T79" s="84">
        <v>3731</v>
      </c>
      <c r="U79" s="87">
        <v>3889</v>
      </c>
      <c r="V79" s="85">
        <v>4086</v>
      </c>
      <c r="W79" s="86" t="e">
        <v>#N/A</v>
      </c>
      <c r="X79" s="84" t="e">
        <v>#N/A</v>
      </c>
      <c r="Y79" s="87"/>
      <c r="Z79" s="87"/>
      <c r="AA79" s="74"/>
      <c r="AB79" s="75">
        <v>2414</v>
      </c>
      <c r="AC79" s="75">
        <v>2902</v>
      </c>
      <c r="AD79" s="77">
        <v>3352</v>
      </c>
      <c r="AE79" s="75">
        <v>3731</v>
      </c>
      <c r="AF79" s="88">
        <v>3889</v>
      </c>
      <c r="AG79" s="89">
        <v>4086</v>
      </c>
      <c r="AH79" s="122"/>
      <c r="AI79" s="123"/>
      <c r="AJ79" s="115"/>
      <c r="AK79" s="113"/>
      <c r="AL79" s="91">
        <v>74</v>
      </c>
      <c r="AM79" s="46"/>
    </row>
    <row r="80" spans="1:39" ht="15.75" x14ac:dyDescent="0.15">
      <c r="A80" s="46"/>
      <c r="B80" s="46"/>
      <c r="C80" s="46"/>
      <c r="D80" s="46"/>
      <c r="E80" s="46"/>
      <c r="F80" s="46"/>
      <c r="G80" s="46"/>
      <c r="H80" s="46"/>
      <c r="I80" s="46"/>
      <c r="J80" s="46"/>
      <c r="K80" s="46"/>
      <c r="L80" s="46"/>
      <c r="M80" s="46"/>
      <c r="N80" s="46"/>
      <c r="O80" s="46"/>
      <c r="P80" s="83">
        <v>75</v>
      </c>
      <c r="Q80" s="84">
        <v>2418</v>
      </c>
      <c r="R80" s="85">
        <v>2847</v>
      </c>
      <c r="S80" s="86">
        <v>3357</v>
      </c>
      <c r="T80" s="84">
        <v>3738</v>
      </c>
      <c r="U80" s="87">
        <v>3893</v>
      </c>
      <c r="V80" s="85">
        <v>4089</v>
      </c>
      <c r="W80" s="86" t="e">
        <v>#N/A</v>
      </c>
      <c r="X80" s="84" t="e">
        <v>#N/A</v>
      </c>
      <c r="Y80" s="87"/>
      <c r="Z80" s="87"/>
      <c r="AA80" s="74"/>
      <c r="AB80" s="75">
        <v>2418</v>
      </c>
      <c r="AC80" s="75">
        <v>2906</v>
      </c>
      <c r="AD80" s="77">
        <v>3357</v>
      </c>
      <c r="AE80" s="75">
        <v>3738</v>
      </c>
      <c r="AF80" s="88">
        <v>3893</v>
      </c>
      <c r="AG80" s="89">
        <v>4089</v>
      </c>
      <c r="AH80" s="122"/>
      <c r="AI80" s="123"/>
      <c r="AJ80" s="115"/>
      <c r="AK80" s="113"/>
      <c r="AL80" s="91">
        <v>75</v>
      </c>
      <c r="AM80" s="46"/>
    </row>
    <row r="81" spans="1:39" ht="15.75" x14ac:dyDescent="0.15">
      <c r="A81" s="46"/>
      <c r="B81" s="46"/>
      <c r="C81" s="46"/>
      <c r="D81" s="46"/>
      <c r="E81" s="46"/>
      <c r="F81" s="46"/>
      <c r="G81" s="46"/>
      <c r="H81" s="46"/>
      <c r="I81" s="46"/>
      <c r="J81" s="46"/>
      <c r="K81" s="46"/>
      <c r="L81" s="46"/>
      <c r="M81" s="46"/>
      <c r="N81" s="46"/>
      <c r="O81" s="46"/>
      <c r="P81" s="83">
        <v>76</v>
      </c>
      <c r="Q81" s="106">
        <v>2423</v>
      </c>
      <c r="R81" s="107">
        <v>2856</v>
      </c>
      <c r="S81" s="108">
        <v>3363</v>
      </c>
      <c r="T81" s="106">
        <v>3744</v>
      </c>
      <c r="U81" s="109">
        <v>3897</v>
      </c>
      <c r="V81" s="107">
        <v>4091</v>
      </c>
      <c r="W81" s="108" t="e">
        <v>#N/A</v>
      </c>
      <c r="X81" s="106" t="e">
        <v>#N/A</v>
      </c>
      <c r="Y81" s="109"/>
      <c r="Z81" s="109"/>
      <c r="AA81" s="74"/>
      <c r="AB81" s="75">
        <v>2423</v>
      </c>
      <c r="AC81" s="75">
        <v>2910</v>
      </c>
      <c r="AD81" s="77">
        <v>3363</v>
      </c>
      <c r="AE81" s="75">
        <v>3744</v>
      </c>
      <c r="AF81" s="88">
        <v>3897</v>
      </c>
      <c r="AG81" s="89">
        <v>4091</v>
      </c>
      <c r="AH81" s="122"/>
      <c r="AI81" s="123"/>
      <c r="AJ81" s="115"/>
      <c r="AK81" s="113"/>
      <c r="AL81" s="97">
        <v>76</v>
      </c>
      <c r="AM81" s="46"/>
    </row>
    <row r="82" spans="1:39" ht="15.75" x14ac:dyDescent="0.15">
      <c r="A82" s="46"/>
      <c r="B82" s="46"/>
      <c r="C82" s="46"/>
      <c r="D82" s="46"/>
      <c r="E82" s="46"/>
      <c r="F82" s="46"/>
      <c r="G82" s="46"/>
      <c r="H82" s="46"/>
      <c r="I82" s="46"/>
      <c r="J82" s="46"/>
      <c r="K82" s="46"/>
      <c r="L82" s="46"/>
      <c r="M82" s="46"/>
      <c r="N82" s="46"/>
      <c r="O82" s="46"/>
      <c r="P82" s="69">
        <v>77</v>
      </c>
      <c r="Q82" s="98">
        <v>2428</v>
      </c>
      <c r="R82" s="99">
        <v>2866</v>
      </c>
      <c r="S82" s="100">
        <v>3366</v>
      </c>
      <c r="T82" s="98">
        <v>3748</v>
      </c>
      <c r="U82" s="101">
        <v>3900</v>
      </c>
      <c r="V82" s="99">
        <v>4093</v>
      </c>
      <c r="W82" s="100" t="e">
        <v>#N/A</v>
      </c>
      <c r="X82" s="98" t="e">
        <v>#N/A</v>
      </c>
      <c r="Y82" s="101"/>
      <c r="Z82" s="101"/>
      <c r="AA82" s="74"/>
      <c r="AB82" s="75">
        <v>2428</v>
      </c>
      <c r="AC82" s="75">
        <v>2912</v>
      </c>
      <c r="AD82" s="77">
        <v>3366</v>
      </c>
      <c r="AE82" s="75">
        <v>3748</v>
      </c>
      <c r="AF82" s="88">
        <v>3900</v>
      </c>
      <c r="AG82" s="89">
        <v>4093</v>
      </c>
      <c r="AH82" s="122"/>
      <c r="AI82" s="123"/>
      <c r="AJ82" s="115"/>
      <c r="AK82" s="113"/>
      <c r="AL82" s="91">
        <v>77</v>
      </c>
      <c r="AM82" s="46"/>
    </row>
    <row r="83" spans="1:39" ht="15.75" x14ac:dyDescent="0.15">
      <c r="A83" s="46"/>
      <c r="B83" s="46"/>
      <c r="C83" s="46"/>
      <c r="D83" s="46"/>
      <c r="E83" s="46"/>
      <c r="F83" s="46"/>
      <c r="G83" s="46"/>
      <c r="H83" s="46"/>
      <c r="I83" s="46"/>
      <c r="J83" s="46"/>
      <c r="K83" s="46"/>
      <c r="L83" s="46"/>
      <c r="M83" s="46"/>
      <c r="N83" s="46"/>
      <c r="O83" s="46"/>
      <c r="P83" s="83">
        <v>78</v>
      </c>
      <c r="Q83" s="84">
        <v>2433</v>
      </c>
      <c r="R83" s="85">
        <v>2874</v>
      </c>
      <c r="S83" s="86">
        <v>3371</v>
      </c>
      <c r="T83" s="84">
        <v>3753</v>
      </c>
      <c r="U83" s="87">
        <v>3903</v>
      </c>
      <c r="V83" s="85">
        <v>4096</v>
      </c>
      <c r="W83" s="86" t="e">
        <v>#N/A</v>
      </c>
      <c r="X83" s="84" t="e">
        <v>#N/A</v>
      </c>
      <c r="Y83" s="87"/>
      <c r="Z83" s="87"/>
      <c r="AA83" s="74"/>
      <c r="AB83" s="75">
        <v>2433</v>
      </c>
      <c r="AC83" s="75">
        <v>2915</v>
      </c>
      <c r="AD83" s="77">
        <v>3371</v>
      </c>
      <c r="AE83" s="75">
        <v>3753</v>
      </c>
      <c r="AF83" s="88">
        <v>3903</v>
      </c>
      <c r="AG83" s="89">
        <v>4096</v>
      </c>
      <c r="AH83" s="122"/>
      <c r="AI83" s="123"/>
      <c r="AJ83" s="115"/>
      <c r="AK83" s="113"/>
      <c r="AL83" s="91">
        <v>78</v>
      </c>
      <c r="AM83" s="46"/>
    </row>
    <row r="84" spans="1:39" ht="15.75" x14ac:dyDescent="0.15">
      <c r="A84" s="46"/>
      <c r="B84" s="46"/>
      <c r="C84" s="46"/>
      <c r="D84" s="46"/>
      <c r="E84" s="46"/>
      <c r="F84" s="46"/>
      <c r="G84" s="46"/>
      <c r="H84" s="46"/>
      <c r="I84" s="46"/>
      <c r="J84" s="46"/>
      <c r="K84" s="46"/>
      <c r="L84" s="46"/>
      <c r="M84" s="46"/>
      <c r="N84" s="46"/>
      <c r="O84" s="46"/>
      <c r="P84" s="83">
        <v>79</v>
      </c>
      <c r="Q84" s="84">
        <v>2438</v>
      </c>
      <c r="R84" s="85">
        <v>2882</v>
      </c>
      <c r="S84" s="86">
        <v>3375</v>
      </c>
      <c r="T84" s="84">
        <v>3759</v>
      </c>
      <c r="U84" s="87">
        <v>3906</v>
      </c>
      <c r="V84" s="85">
        <v>4099</v>
      </c>
      <c r="W84" s="86" t="e">
        <v>#N/A</v>
      </c>
      <c r="X84" s="84" t="e">
        <v>#N/A</v>
      </c>
      <c r="Y84" s="87"/>
      <c r="Z84" s="87"/>
      <c r="AA84" s="74"/>
      <c r="AB84" s="75">
        <v>2438</v>
      </c>
      <c r="AC84" s="75">
        <v>2917</v>
      </c>
      <c r="AD84" s="77">
        <v>3375</v>
      </c>
      <c r="AE84" s="124">
        <v>3759</v>
      </c>
      <c r="AF84" s="88">
        <v>3906</v>
      </c>
      <c r="AG84" s="89">
        <v>4099</v>
      </c>
      <c r="AH84" s="122"/>
      <c r="AI84" s="123"/>
      <c r="AJ84" s="115"/>
      <c r="AK84" s="113"/>
      <c r="AL84" s="91">
        <v>79</v>
      </c>
      <c r="AM84" s="46"/>
    </row>
    <row r="85" spans="1:39" ht="15.75" x14ac:dyDescent="0.15">
      <c r="A85" s="46"/>
      <c r="B85" s="46"/>
      <c r="C85" s="46"/>
      <c r="D85" s="46"/>
      <c r="E85" s="46"/>
      <c r="F85" s="46"/>
      <c r="G85" s="46"/>
      <c r="H85" s="46"/>
      <c r="I85" s="46"/>
      <c r="J85" s="46"/>
      <c r="K85" s="46"/>
      <c r="L85" s="46"/>
      <c r="M85" s="46"/>
      <c r="N85" s="46"/>
      <c r="O85" s="46"/>
      <c r="P85" s="92">
        <v>80</v>
      </c>
      <c r="Q85" s="93">
        <v>2443</v>
      </c>
      <c r="R85" s="94">
        <v>2890</v>
      </c>
      <c r="S85" s="95">
        <v>3379</v>
      </c>
      <c r="T85" s="93">
        <v>3764</v>
      </c>
      <c r="U85" s="96">
        <v>3908</v>
      </c>
      <c r="V85" s="94">
        <v>4101</v>
      </c>
      <c r="W85" s="95" t="e">
        <v>#N/A</v>
      </c>
      <c r="X85" s="93" t="e">
        <v>#N/A</v>
      </c>
      <c r="Y85" s="96"/>
      <c r="Z85" s="96"/>
      <c r="AA85" s="74"/>
      <c r="AB85" s="75">
        <v>2443</v>
      </c>
      <c r="AC85" s="75">
        <v>2920</v>
      </c>
      <c r="AD85" s="77">
        <v>3379</v>
      </c>
      <c r="AE85" s="75">
        <v>3764</v>
      </c>
      <c r="AF85" s="88">
        <v>3908</v>
      </c>
      <c r="AG85" s="89">
        <v>4101</v>
      </c>
      <c r="AH85" s="122"/>
      <c r="AI85" s="123"/>
      <c r="AJ85" s="115"/>
      <c r="AK85" s="113"/>
      <c r="AL85" s="91">
        <v>80</v>
      </c>
      <c r="AM85" s="46"/>
    </row>
    <row r="86" spans="1:39" ht="15.75" x14ac:dyDescent="0.15">
      <c r="A86" s="46"/>
      <c r="B86" s="46"/>
      <c r="C86" s="46"/>
      <c r="D86" s="46"/>
      <c r="E86" s="46"/>
      <c r="F86" s="46"/>
      <c r="G86" s="46"/>
      <c r="H86" s="46"/>
      <c r="I86" s="46"/>
      <c r="J86" s="46"/>
      <c r="K86" s="46"/>
      <c r="L86" s="46"/>
      <c r="M86" s="46"/>
      <c r="N86" s="46"/>
      <c r="O86" s="46"/>
      <c r="P86" s="83">
        <v>81</v>
      </c>
      <c r="Q86" s="102">
        <v>2447</v>
      </c>
      <c r="R86" s="103">
        <v>2897</v>
      </c>
      <c r="S86" s="104">
        <v>3383</v>
      </c>
      <c r="T86" s="102">
        <v>3769</v>
      </c>
      <c r="U86" s="105">
        <v>3910</v>
      </c>
      <c r="V86" s="103">
        <v>4103</v>
      </c>
      <c r="W86" s="104" t="e">
        <v>#N/A</v>
      </c>
      <c r="X86" s="102" t="e">
        <v>#N/A</v>
      </c>
      <c r="Y86" s="105"/>
      <c r="Z86" s="105"/>
      <c r="AA86" s="74"/>
      <c r="AB86" s="75">
        <v>2447</v>
      </c>
      <c r="AC86" s="75">
        <v>2922</v>
      </c>
      <c r="AD86" s="77">
        <v>3383</v>
      </c>
      <c r="AE86" s="75">
        <v>3769</v>
      </c>
      <c r="AF86" s="88">
        <v>3910</v>
      </c>
      <c r="AG86" s="89">
        <v>4103</v>
      </c>
      <c r="AH86" s="122"/>
      <c r="AI86" s="123"/>
      <c r="AJ86" s="115"/>
      <c r="AK86" s="113"/>
      <c r="AL86" s="82">
        <v>81</v>
      </c>
      <c r="AM86" s="46"/>
    </row>
    <row r="87" spans="1:39" ht="15.75" x14ac:dyDescent="0.15">
      <c r="A87" s="46"/>
      <c r="B87" s="46"/>
      <c r="C87" s="46"/>
      <c r="D87" s="46"/>
      <c r="E87" s="46"/>
      <c r="F87" s="46"/>
      <c r="G87" s="46"/>
      <c r="H87" s="46"/>
      <c r="I87" s="46"/>
      <c r="J87" s="46"/>
      <c r="K87" s="46"/>
      <c r="L87" s="46"/>
      <c r="M87" s="46"/>
      <c r="N87" s="46"/>
      <c r="O87" s="46"/>
      <c r="P87" s="83">
        <v>82</v>
      </c>
      <c r="Q87" s="84">
        <v>2452</v>
      </c>
      <c r="R87" s="85">
        <v>2902</v>
      </c>
      <c r="S87" s="86">
        <v>3388</v>
      </c>
      <c r="T87" s="84">
        <v>3775</v>
      </c>
      <c r="U87" s="87">
        <v>3913</v>
      </c>
      <c r="V87" s="85">
        <v>4106</v>
      </c>
      <c r="W87" s="86" t="e">
        <v>#N/A</v>
      </c>
      <c r="X87" s="84" t="e">
        <v>#N/A</v>
      </c>
      <c r="Y87" s="87"/>
      <c r="Z87" s="87"/>
      <c r="AA87" s="74"/>
      <c r="AB87" s="75">
        <v>2452</v>
      </c>
      <c r="AC87" s="75">
        <v>2924</v>
      </c>
      <c r="AD87" s="77">
        <v>3388</v>
      </c>
      <c r="AE87" s="75">
        <v>3775</v>
      </c>
      <c r="AF87" s="88">
        <v>3913</v>
      </c>
      <c r="AG87" s="89">
        <v>4106</v>
      </c>
      <c r="AH87" s="122"/>
      <c r="AI87" s="123"/>
      <c r="AJ87" s="115"/>
      <c r="AK87" s="113"/>
      <c r="AL87" s="91">
        <v>82</v>
      </c>
      <c r="AM87" s="46"/>
    </row>
    <row r="88" spans="1:39" ht="15.75" x14ac:dyDescent="0.15">
      <c r="A88" s="46"/>
      <c r="B88" s="46"/>
      <c r="C88" s="46"/>
      <c r="D88" s="46"/>
      <c r="E88" s="46"/>
      <c r="F88" s="46"/>
      <c r="G88" s="46"/>
      <c r="H88" s="46"/>
      <c r="I88" s="46"/>
      <c r="J88" s="46"/>
      <c r="K88" s="46"/>
      <c r="L88" s="46"/>
      <c r="M88" s="46"/>
      <c r="N88" s="46"/>
      <c r="O88" s="46"/>
      <c r="P88" s="83">
        <v>83</v>
      </c>
      <c r="Q88" s="84">
        <v>2456</v>
      </c>
      <c r="R88" s="85">
        <v>2906</v>
      </c>
      <c r="S88" s="86">
        <v>3393</v>
      </c>
      <c r="T88" s="84">
        <v>3780</v>
      </c>
      <c r="U88" s="87">
        <v>3916</v>
      </c>
      <c r="V88" s="85">
        <v>4109</v>
      </c>
      <c r="W88" s="86" t="e">
        <v>#N/A</v>
      </c>
      <c r="X88" s="84" t="e">
        <v>#N/A</v>
      </c>
      <c r="Y88" s="87"/>
      <c r="Z88" s="87"/>
      <c r="AA88" s="74"/>
      <c r="AB88" s="75">
        <v>2456</v>
      </c>
      <c r="AC88" s="75">
        <v>2927</v>
      </c>
      <c r="AD88" s="77">
        <v>3393</v>
      </c>
      <c r="AE88" s="75">
        <v>3780</v>
      </c>
      <c r="AF88" s="88">
        <v>3916</v>
      </c>
      <c r="AG88" s="89">
        <v>4109</v>
      </c>
      <c r="AH88" s="122"/>
      <c r="AI88" s="123"/>
      <c r="AJ88" s="115"/>
      <c r="AK88" s="113"/>
      <c r="AL88" s="91">
        <v>83</v>
      </c>
      <c r="AM88" s="46"/>
    </row>
    <row r="89" spans="1:39" ht="15.75" x14ac:dyDescent="0.15">
      <c r="A89" s="46"/>
      <c r="B89" s="46"/>
      <c r="C89" s="46"/>
      <c r="D89" s="46"/>
      <c r="E89" s="46"/>
      <c r="F89" s="46"/>
      <c r="G89" s="46"/>
      <c r="H89" s="46"/>
      <c r="I89" s="46"/>
      <c r="J89" s="46"/>
      <c r="K89" s="46"/>
      <c r="L89" s="46"/>
      <c r="M89" s="46"/>
      <c r="N89" s="46"/>
      <c r="O89" s="46"/>
      <c r="P89" s="83">
        <v>84</v>
      </c>
      <c r="Q89" s="106">
        <v>2460</v>
      </c>
      <c r="R89" s="107">
        <v>2910</v>
      </c>
      <c r="S89" s="108">
        <v>3398</v>
      </c>
      <c r="T89" s="106">
        <v>3783</v>
      </c>
      <c r="U89" s="109">
        <v>3918</v>
      </c>
      <c r="V89" s="107">
        <v>4111</v>
      </c>
      <c r="W89" s="108" t="e">
        <v>#N/A</v>
      </c>
      <c r="X89" s="106" t="e">
        <v>#N/A</v>
      </c>
      <c r="Y89" s="109"/>
      <c r="Z89" s="109"/>
      <c r="AA89" s="74"/>
      <c r="AB89" s="75">
        <v>2460</v>
      </c>
      <c r="AC89" s="75">
        <v>2929</v>
      </c>
      <c r="AD89" s="77">
        <v>3398</v>
      </c>
      <c r="AE89" s="75">
        <v>3783</v>
      </c>
      <c r="AF89" s="88">
        <v>3918</v>
      </c>
      <c r="AG89" s="89">
        <v>4111</v>
      </c>
      <c r="AH89" s="122"/>
      <c r="AI89" s="123"/>
      <c r="AJ89" s="115"/>
      <c r="AK89" s="113"/>
      <c r="AL89" s="97">
        <v>84</v>
      </c>
      <c r="AM89" s="46"/>
    </row>
    <row r="90" spans="1:39" ht="16.5" thickBot="1" x14ac:dyDescent="0.2">
      <c r="A90" s="46"/>
      <c r="B90" s="46"/>
      <c r="C90" s="46"/>
      <c r="D90" s="46"/>
      <c r="E90" s="46"/>
      <c r="F90" s="46"/>
      <c r="G90" s="46"/>
      <c r="H90" s="46"/>
      <c r="I90" s="46"/>
      <c r="J90" s="46"/>
      <c r="K90" s="46"/>
      <c r="L90" s="46"/>
      <c r="M90" s="46"/>
      <c r="N90" s="46"/>
      <c r="O90" s="46"/>
      <c r="P90" s="69">
        <v>85</v>
      </c>
      <c r="Q90" s="98">
        <v>2464</v>
      </c>
      <c r="R90" s="99">
        <v>2912</v>
      </c>
      <c r="S90" s="100">
        <v>3401</v>
      </c>
      <c r="T90" s="98">
        <v>3787</v>
      </c>
      <c r="U90" s="101">
        <v>3920</v>
      </c>
      <c r="V90" s="99">
        <v>4113</v>
      </c>
      <c r="W90" s="100" t="e">
        <v>#N/A</v>
      </c>
      <c r="X90" s="98" t="e">
        <v>#N/A</v>
      </c>
      <c r="Y90" s="101"/>
      <c r="Z90" s="101"/>
      <c r="AA90" s="74"/>
      <c r="AB90" s="75">
        <v>2464</v>
      </c>
      <c r="AC90" s="75">
        <v>2932</v>
      </c>
      <c r="AD90" s="77">
        <v>3401</v>
      </c>
      <c r="AE90" s="75">
        <v>3787</v>
      </c>
      <c r="AF90" s="88">
        <v>3920</v>
      </c>
      <c r="AG90" s="116">
        <v>4113</v>
      </c>
      <c r="AH90" s="122"/>
      <c r="AI90" s="123"/>
      <c r="AJ90" s="115"/>
      <c r="AK90" s="113"/>
      <c r="AL90" s="91">
        <v>85</v>
      </c>
      <c r="AM90" s="46"/>
    </row>
    <row r="91" spans="1:39" ht="16.5" thickTop="1" x14ac:dyDescent="0.15">
      <c r="A91" s="46"/>
      <c r="B91" s="46"/>
      <c r="C91" s="46"/>
      <c r="D91" s="46"/>
      <c r="E91" s="46"/>
      <c r="F91" s="46"/>
      <c r="G91" s="46"/>
      <c r="H91" s="46"/>
      <c r="I91" s="46"/>
      <c r="J91" s="46"/>
      <c r="K91" s="46"/>
      <c r="L91" s="46"/>
      <c r="M91" s="46"/>
      <c r="N91" s="46"/>
      <c r="O91" s="46"/>
      <c r="P91" s="83">
        <v>86</v>
      </c>
      <c r="Q91" s="84">
        <v>2468</v>
      </c>
      <c r="R91" s="85">
        <v>2915</v>
      </c>
      <c r="S91" s="86">
        <v>3405</v>
      </c>
      <c r="T91" s="84">
        <v>3792</v>
      </c>
      <c r="U91" s="87">
        <v>3923</v>
      </c>
      <c r="V91" s="85">
        <v>4116</v>
      </c>
      <c r="W91" s="86" t="e">
        <v>#N/A</v>
      </c>
      <c r="X91" s="84" t="e">
        <v>#N/A</v>
      </c>
      <c r="Y91" s="87"/>
      <c r="Z91" s="87"/>
      <c r="AA91" s="74"/>
      <c r="AB91" s="75">
        <v>2468</v>
      </c>
      <c r="AC91" s="75">
        <v>2935</v>
      </c>
      <c r="AD91" s="77">
        <v>3405</v>
      </c>
      <c r="AE91" s="75">
        <v>3792</v>
      </c>
      <c r="AF91" s="125">
        <v>3923</v>
      </c>
      <c r="AG91" s="126"/>
      <c r="AH91" s="122"/>
      <c r="AI91" s="123"/>
      <c r="AJ91" s="115"/>
      <c r="AK91" s="113"/>
      <c r="AL91" s="91">
        <v>86</v>
      </c>
      <c r="AM91" s="46"/>
    </row>
    <row r="92" spans="1:39" ht="15.75" x14ac:dyDescent="0.15">
      <c r="A92" s="46"/>
      <c r="B92" s="46"/>
      <c r="C92" s="46"/>
      <c r="D92" s="46"/>
      <c r="E92" s="46"/>
      <c r="F92" s="46"/>
      <c r="G92" s="46"/>
      <c r="H92" s="46"/>
      <c r="I92" s="46"/>
      <c r="J92" s="46"/>
      <c r="K92" s="46"/>
      <c r="L92" s="46"/>
      <c r="M92" s="46"/>
      <c r="N92" s="46"/>
      <c r="O92" s="46"/>
      <c r="P92" s="83">
        <v>87</v>
      </c>
      <c r="Q92" s="84">
        <v>2472</v>
      </c>
      <c r="R92" s="85">
        <v>2917</v>
      </c>
      <c r="S92" s="86">
        <v>3410</v>
      </c>
      <c r="T92" s="84">
        <v>3796</v>
      </c>
      <c r="U92" s="87">
        <v>3926</v>
      </c>
      <c r="V92" s="85">
        <v>4119</v>
      </c>
      <c r="W92" s="86" t="e">
        <v>#N/A</v>
      </c>
      <c r="X92" s="84" t="e">
        <v>#N/A</v>
      </c>
      <c r="Y92" s="87"/>
      <c r="Z92" s="87"/>
      <c r="AA92" s="74"/>
      <c r="AB92" s="75">
        <v>2472</v>
      </c>
      <c r="AC92" s="75">
        <v>2938</v>
      </c>
      <c r="AD92" s="77">
        <v>3410</v>
      </c>
      <c r="AE92" s="75">
        <v>3796</v>
      </c>
      <c r="AF92" s="125">
        <v>3926</v>
      </c>
      <c r="AG92" s="126"/>
      <c r="AH92" s="122"/>
      <c r="AI92" s="123"/>
      <c r="AJ92" s="115"/>
      <c r="AK92" s="113"/>
      <c r="AL92" s="91">
        <v>87</v>
      </c>
      <c r="AM92" s="46"/>
    </row>
    <row r="93" spans="1:39" ht="15.75" x14ac:dyDescent="0.15">
      <c r="A93" s="46"/>
      <c r="B93" s="46"/>
      <c r="C93" s="46"/>
      <c r="D93" s="46"/>
      <c r="E93" s="46"/>
      <c r="F93" s="46"/>
      <c r="G93" s="46"/>
      <c r="H93" s="46"/>
      <c r="I93" s="46"/>
      <c r="J93" s="46"/>
      <c r="K93" s="46"/>
      <c r="L93" s="46"/>
      <c r="M93" s="46"/>
      <c r="N93" s="46"/>
      <c r="O93" s="46"/>
      <c r="P93" s="92">
        <v>88</v>
      </c>
      <c r="Q93" s="93">
        <v>2476</v>
      </c>
      <c r="R93" s="94">
        <v>2920</v>
      </c>
      <c r="S93" s="95">
        <v>3414</v>
      </c>
      <c r="T93" s="93">
        <v>3800</v>
      </c>
      <c r="U93" s="96">
        <v>3928</v>
      </c>
      <c r="V93" s="94">
        <v>4121</v>
      </c>
      <c r="W93" s="95" t="e">
        <v>#N/A</v>
      </c>
      <c r="X93" s="93" t="e">
        <v>#N/A</v>
      </c>
      <c r="Y93" s="96"/>
      <c r="Z93" s="96"/>
      <c r="AA93" s="74"/>
      <c r="AB93" s="75">
        <v>2476</v>
      </c>
      <c r="AC93" s="75">
        <v>2941</v>
      </c>
      <c r="AD93" s="77">
        <v>3414</v>
      </c>
      <c r="AE93" s="75">
        <v>3800</v>
      </c>
      <c r="AF93" s="125">
        <v>3928</v>
      </c>
      <c r="AG93" s="126"/>
      <c r="AH93" s="122"/>
      <c r="AI93" s="123"/>
      <c r="AJ93" s="115"/>
      <c r="AK93" s="113"/>
      <c r="AL93" s="91">
        <v>88</v>
      </c>
      <c r="AM93" s="46"/>
    </row>
    <row r="94" spans="1:39" ht="15.75" x14ac:dyDescent="0.15">
      <c r="A94" s="46"/>
      <c r="B94" s="46"/>
      <c r="C94" s="46"/>
      <c r="D94" s="46"/>
      <c r="E94" s="46"/>
      <c r="F94" s="46"/>
      <c r="G94" s="46"/>
      <c r="H94" s="46"/>
      <c r="I94" s="46"/>
      <c r="J94" s="46"/>
      <c r="K94" s="46"/>
      <c r="L94" s="46"/>
      <c r="M94" s="46"/>
      <c r="N94" s="46"/>
      <c r="O94" s="46"/>
      <c r="P94" s="83">
        <v>89</v>
      </c>
      <c r="Q94" s="102">
        <v>2480</v>
      </c>
      <c r="R94" s="103">
        <v>2922</v>
      </c>
      <c r="S94" s="104">
        <v>3417</v>
      </c>
      <c r="T94" s="102">
        <v>3804</v>
      </c>
      <c r="U94" s="105">
        <v>3930</v>
      </c>
      <c r="V94" s="103">
        <v>4123</v>
      </c>
      <c r="W94" s="104" t="e">
        <v>#N/A</v>
      </c>
      <c r="X94" s="102" t="e">
        <v>#N/A</v>
      </c>
      <c r="Y94" s="105"/>
      <c r="Z94" s="105"/>
      <c r="AA94" s="74"/>
      <c r="AB94" s="75">
        <v>2480</v>
      </c>
      <c r="AC94" s="75">
        <v>2944</v>
      </c>
      <c r="AD94" s="77">
        <v>3417</v>
      </c>
      <c r="AE94" s="75">
        <v>3804</v>
      </c>
      <c r="AF94" s="125">
        <v>3930</v>
      </c>
      <c r="AG94" s="126"/>
      <c r="AH94" s="122"/>
      <c r="AI94" s="123"/>
      <c r="AJ94" s="115"/>
      <c r="AK94" s="113"/>
      <c r="AL94" s="82">
        <v>89</v>
      </c>
      <c r="AM94" s="46"/>
    </row>
    <row r="95" spans="1:39" ht="15.75" x14ac:dyDescent="0.15">
      <c r="A95" s="46"/>
      <c r="B95" s="46"/>
      <c r="C95" s="46"/>
      <c r="D95" s="46"/>
      <c r="E95" s="46"/>
      <c r="F95" s="46"/>
      <c r="G95" s="46"/>
      <c r="H95" s="46"/>
      <c r="I95" s="46"/>
      <c r="J95" s="46"/>
      <c r="K95" s="46"/>
      <c r="L95" s="46"/>
      <c r="M95" s="46"/>
      <c r="N95" s="46"/>
      <c r="O95" s="46"/>
      <c r="P95" s="83">
        <v>90</v>
      </c>
      <c r="Q95" s="84">
        <v>2485</v>
      </c>
      <c r="R95" s="85">
        <v>2924</v>
      </c>
      <c r="S95" s="86">
        <v>3421</v>
      </c>
      <c r="T95" s="84">
        <v>3809</v>
      </c>
      <c r="U95" s="87">
        <v>3933</v>
      </c>
      <c r="V95" s="85" t="e">
        <v>#N/A</v>
      </c>
      <c r="W95" s="86" t="e">
        <v>#N/A</v>
      </c>
      <c r="X95" s="84" t="e">
        <v>#N/A</v>
      </c>
      <c r="Y95" s="87"/>
      <c r="Z95" s="87"/>
      <c r="AA95" s="74"/>
      <c r="AB95" s="75">
        <v>2485</v>
      </c>
      <c r="AC95" s="75">
        <v>2948</v>
      </c>
      <c r="AD95" s="77">
        <v>3421</v>
      </c>
      <c r="AE95" s="75">
        <v>3809</v>
      </c>
      <c r="AF95" s="125">
        <v>3933</v>
      </c>
      <c r="AG95" s="126"/>
      <c r="AH95" s="127"/>
      <c r="AI95" s="128"/>
      <c r="AJ95" s="129"/>
      <c r="AK95" s="113"/>
      <c r="AL95" s="91">
        <v>90</v>
      </c>
      <c r="AM95" s="46"/>
    </row>
    <row r="96" spans="1:39" ht="15.75" x14ac:dyDescent="0.15">
      <c r="A96" s="46"/>
      <c r="B96" s="46"/>
      <c r="C96" s="46"/>
      <c r="D96" s="46"/>
      <c r="E96" s="46"/>
      <c r="F96" s="46"/>
      <c r="G96" s="46"/>
      <c r="H96" s="46"/>
      <c r="I96" s="46"/>
      <c r="J96" s="46"/>
      <c r="K96" s="46"/>
      <c r="L96" s="46"/>
      <c r="M96" s="46"/>
      <c r="N96" s="46"/>
      <c r="O96" s="46"/>
      <c r="P96" s="83">
        <v>91</v>
      </c>
      <c r="Q96" s="84">
        <v>2488</v>
      </c>
      <c r="R96" s="85">
        <v>2927</v>
      </c>
      <c r="S96" s="86">
        <v>3426</v>
      </c>
      <c r="T96" s="84">
        <v>3813</v>
      </c>
      <c r="U96" s="87">
        <v>3936</v>
      </c>
      <c r="V96" s="85" t="e">
        <v>#N/A</v>
      </c>
      <c r="W96" s="86" t="e">
        <v>#N/A</v>
      </c>
      <c r="X96" s="84" t="e">
        <v>#N/A</v>
      </c>
      <c r="Y96" s="87"/>
      <c r="Z96" s="87"/>
      <c r="AA96" s="74"/>
      <c r="AB96" s="75">
        <v>2488</v>
      </c>
      <c r="AC96" s="75">
        <v>2951</v>
      </c>
      <c r="AD96" s="77">
        <v>3426</v>
      </c>
      <c r="AE96" s="75">
        <v>3813</v>
      </c>
      <c r="AF96" s="125">
        <v>3936</v>
      </c>
      <c r="AG96" s="126"/>
      <c r="AH96" s="127"/>
      <c r="AI96" s="128"/>
      <c r="AJ96" s="129"/>
      <c r="AK96" s="113"/>
      <c r="AL96" s="91">
        <v>91</v>
      </c>
      <c r="AM96" s="46"/>
    </row>
    <row r="97" spans="1:39" ht="15.75" x14ac:dyDescent="0.15">
      <c r="A97" s="46"/>
      <c r="B97" s="46"/>
      <c r="C97" s="46"/>
      <c r="D97" s="46"/>
      <c r="E97" s="46"/>
      <c r="F97" s="46"/>
      <c r="G97" s="46"/>
      <c r="H97" s="46"/>
      <c r="I97" s="46"/>
      <c r="J97" s="46"/>
      <c r="K97" s="46"/>
      <c r="L97" s="46"/>
      <c r="M97" s="46"/>
      <c r="N97" s="46"/>
      <c r="O97" s="46"/>
      <c r="P97" s="83">
        <v>92</v>
      </c>
      <c r="Q97" s="106">
        <v>2491</v>
      </c>
      <c r="R97" s="107">
        <v>2929</v>
      </c>
      <c r="S97" s="108">
        <v>3430</v>
      </c>
      <c r="T97" s="106">
        <v>3817</v>
      </c>
      <c r="U97" s="109">
        <v>3938</v>
      </c>
      <c r="V97" s="107" t="e">
        <v>#N/A</v>
      </c>
      <c r="W97" s="108" t="e">
        <v>#N/A</v>
      </c>
      <c r="X97" s="106" t="e">
        <v>#N/A</v>
      </c>
      <c r="Y97" s="109"/>
      <c r="Z97" s="109"/>
      <c r="AA97" s="74"/>
      <c r="AB97" s="75">
        <v>2491</v>
      </c>
      <c r="AC97" s="75">
        <v>2955</v>
      </c>
      <c r="AD97" s="77">
        <v>3430</v>
      </c>
      <c r="AE97" s="75">
        <v>3817</v>
      </c>
      <c r="AF97" s="125">
        <v>3938</v>
      </c>
      <c r="AG97" s="126"/>
      <c r="AH97" s="128"/>
      <c r="AI97" s="128"/>
      <c r="AJ97" s="129"/>
      <c r="AK97" s="113"/>
      <c r="AL97" s="97">
        <v>92</v>
      </c>
      <c r="AM97" s="46"/>
    </row>
    <row r="98" spans="1:39" ht="16.5" thickBot="1" x14ac:dyDescent="0.2">
      <c r="A98" s="46"/>
      <c r="B98" s="46"/>
      <c r="C98" s="46"/>
      <c r="D98" s="46"/>
      <c r="E98" s="46"/>
      <c r="F98" s="46"/>
      <c r="G98" s="46"/>
      <c r="H98" s="46"/>
      <c r="I98" s="46"/>
      <c r="J98" s="46"/>
      <c r="K98" s="46"/>
      <c r="L98" s="46"/>
      <c r="M98" s="46"/>
      <c r="N98" s="46"/>
      <c r="O98" s="46"/>
      <c r="P98" s="69">
        <v>93</v>
      </c>
      <c r="Q98" s="98">
        <v>2494</v>
      </c>
      <c r="R98" s="99">
        <v>2932</v>
      </c>
      <c r="S98" s="100">
        <v>3432</v>
      </c>
      <c r="T98" s="98">
        <v>3820</v>
      </c>
      <c r="U98" s="101">
        <v>3940</v>
      </c>
      <c r="V98" s="99" t="e">
        <v>#N/A</v>
      </c>
      <c r="W98" s="100" t="e">
        <v>#N/A</v>
      </c>
      <c r="X98" s="98" t="e">
        <v>#N/A</v>
      </c>
      <c r="Y98" s="101"/>
      <c r="Z98" s="101"/>
      <c r="AA98" s="74"/>
      <c r="AB98" s="130">
        <v>2494</v>
      </c>
      <c r="AC98" s="75">
        <v>2957</v>
      </c>
      <c r="AD98" s="77">
        <v>3432</v>
      </c>
      <c r="AE98" s="130">
        <v>3820</v>
      </c>
      <c r="AF98" s="131">
        <v>3940</v>
      </c>
      <c r="AG98" s="126"/>
      <c r="AH98" s="132"/>
      <c r="AI98" s="128"/>
      <c r="AJ98" s="127"/>
      <c r="AK98" s="113"/>
      <c r="AL98" s="91">
        <v>93</v>
      </c>
      <c r="AM98" s="46"/>
    </row>
    <row r="99" spans="1:39" ht="16.5" thickTop="1" x14ac:dyDescent="0.15">
      <c r="A99" s="46"/>
      <c r="B99" s="46"/>
      <c r="C99" s="46"/>
      <c r="D99" s="46"/>
      <c r="E99" s="46"/>
      <c r="F99" s="46"/>
      <c r="G99" s="46"/>
      <c r="H99" s="46"/>
      <c r="I99" s="46"/>
      <c r="J99" s="46"/>
      <c r="K99" s="46"/>
      <c r="L99" s="46"/>
      <c r="M99" s="46"/>
      <c r="N99" s="46"/>
      <c r="O99" s="46"/>
      <c r="P99" s="83">
        <v>94</v>
      </c>
      <c r="Q99" s="84" t="e">
        <v>#N/A</v>
      </c>
      <c r="R99" s="85" t="e">
        <v>#N/A</v>
      </c>
      <c r="S99" s="86">
        <v>3436</v>
      </c>
      <c r="T99" s="84">
        <v>3825</v>
      </c>
      <c r="U99" s="87">
        <v>3943</v>
      </c>
      <c r="V99" s="85" t="e">
        <v>#N/A</v>
      </c>
      <c r="W99" s="86" t="e">
        <v>#N/A</v>
      </c>
      <c r="X99" s="84" t="e">
        <v>#N/A</v>
      </c>
      <c r="Y99" s="87"/>
      <c r="Z99" s="87"/>
      <c r="AA99" s="74"/>
      <c r="AB99" s="133"/>
      <c r="AC99" s="75">
        <v>2959</v>
      </c>
      <c r="AD99" s="77">
        <v>3436</v>
      </c>
      <c r="AE99" s="134"/>
      <c r="AF99" s="135"/>
      <c r="AG99" s="136"/>
      <c r="AH99" s="137"/>
      <c r="AI99" s="138"/>
      <c r="AJ99" s="139"/>
      <c r="AK99" s="140"/>
      <c r="AL99" s="91">
        <v>94</v>
      </c>
      <c r="AM99" s="46"/>
    </row>
    <row r="100" spans="1:39" ht="15.75" x14ac:dyDescent="0.15">
      <c r="A100" s="46"/>
      <c r="B100" s="46"/>
      <c r="C100" s="46"/>
      <c r="D100" s="46"/>
      <c r="E100" s="46"/>
      <c r="F100" s="46"/>
      <c r="G100" s="46"/>
      <c r="H100" s="46"/>
      <c r="I100" s="46"/>
      <c r="J100" s="46"/>
      <c r="K100" s="46"/>
      <c r="L100" s="46"/>
      <c r="M100" s="46"/>
      <c r="N100" s="46"/>
      <c r="O100" s="46"/>
      <c r="P100" s="83">
        <v>95</v>
      </c>
      <c r="Q100" s="84" t="e">
        <v>#N/A</v>
      </c>
      <c r="R100" s="85" t="e">
        <v>#N/A</v>
      </c>
      <c r="S100" s="86">
        <v>3441</v>
      </c>
      <c r="T100" s="84">
        <v>3829</v>
      </c>
      <c r="U100" s="87">
        <v>3946</v>
      </c>
      <c r="V100" s="85" t="e">
        <v>#N/A</v>
      </c>
      <c r="W100" s="86" t="e">
        <v>#N/A</v>
      </c>
      <c r="X100" s="84" t="e">
        <v>#N/A</v>
      </c>
      <c r="Y100" s="87"/>
      <c r="Z100" s="87"/>
      <c r="AA100" s="74"/>
      <c r="AB100" s="133"/>
      <c r="AC100" s="75">
        <v>2962</v>
      </c>
      <c r="AD100" s="77">
        <v>3441</v>
      </c>
      <c r="AE100" s="134"/>
      <c r="AF100" s="135"/>
      <c r="AG100" s="136"/>
      <c r="AH100" s="137"/>
      <c r="AI100" s="138"/>
      <c r="AJ100" s="139"/>
      <c r="AK100" s="140"/>
      <c r="AL100" s="91">
        <v>95</v>
      </c>
      <c r="AM100" s="46"/>
    </row>
    <row r="101" spans="1:39" ht="15.75" x14ac:dyDescent="0.15">
      <c r="A101" s="46"/>
      <c r="B101" s="46"/>
      <c r="C101" s="46"/>
      <c r="D101" s="46"/>
      <c r="E101" s="46"/>
      <c r="F101" s="46"/>
      <c r="G101" s="46"/>
      <c r="H101" s="46"/>
      <c r="I101" s="46"/>
      <c r="J101" s="46"/>
      <c r="K101" s="46"/>
      <c r="L101" s="46"/>
      <c r="M101" s="46"/>
      <c r="N101" s="46"/>
      <c r="O101" s="46"/>
      <c r="P101" s="92">
        <v>96</v>
      </c>
      <c r="Q101" s="93" t="e">
        <v>#N/A</v>
      </c>
      <c r="R101" s="94" t="e">
        <v>#N/A</v>
      </c>
      <c r="S101" s="95">
        <v>3445</v>
      </c>
      <c r="T101" s="93">
        <v>3833</v>
      </c>
      <c r="U101" s="96">
        <v>3948</v>
      </c>
      <c r="V101" s="94" t="e">
        <v>#N/A</v>
      </c>
      <c r="W101" s="95" t="e">
        <v>#N/A</v>
      </c>
      <c r="X101" s="93" t="e">
        <v>#N/A</v>
      </c>
      <c r="Y101" s="96"/>
      <c r="Z101" s="96"/>
      <c r="AA101" s="74"/>
      <c r="AB101" s="133"/>
      <c r="AC101" s="75">
        <v>2966</v>
      </c>
      <c r="AD101" s="77">
        <v>3445</v>
      </c>
      <c r="AE101" s="134"/>
      <c r="AF101" s="135"/>
      <c r="AG101" s="136"/>
      <c r="AH101" s="137"/>
      <c r="AI101" s="138"/>
      <c r="AJ101" s="139"/>
      <c r="AK101" s="140"/>
      <c r="AL101" s="91">
        <v>96</v>
      </c>
      <c r="AM101" s="46"/>
    </row>
    <row r="102" spans="1:39" ht="15.75" x14ac:dyDescent="0.15">
      <c r="A102" s="46"/>
      <c r="B102" s="46"/>
      <c r="C102" s="46"/>
      <c r="D102" s="46"/>
      <c r="E102" s="46"/>
      <c r="F102" s="46"/>
      <c r="G102" s="46"/>
      <c r="H102" s="46"/>
      <c r="I102" s="46"/>
      <c r="J102" s="46"/>
      <c r="K102" s="46"/>
      <c r="L102" s="46"/>
      <c r="M102" s="46"/>
      <c r="N102" s="46"/>
      <c r="O102" s="46"/>
      <c r="P102" s="83">
        <v>97</v>
      </c>
      <c r="Q102" s="102" t="e">
        <v>#N/A</v>
      </c>
      <c r="R102" s="103" t="e">
        <v>#N/A</v>
      </c>
      <c r="S102" s="104">
        <v>3447</v>
      </c>
      <c r="T102" s="102">
        <v>3836</v>
      </c>
      <c r="U102" s="105">
        <v>3950</v>
      </c>
      <c r="V102" s="103" t="e">
        <v>#N/A</v>
      </c>
      <c r="W102" s="104" t="e">
        <v>#N/A</v>
      </c>
      <c r="X102" s="102" t="e">
        <v>#N/A</v>
      </c>
      <c r="Y102" s="105"/>
      <c r="Z102" s="105"/>
      <c r="AA102" s="74"/>
      <c r="AB102" s="133"/>
      <c r="AC102" s="75">
        <v>2968</v>
      </c>
      <c r="AD102" s="77">
        <v>3447</v>
      </c>
      <c r="AE102" s="134"/>
      <c r="AF102" s="135"/>
      <c r="AG102" s="136"/>
      <c r="AH102" s="137"/>
      <c r="AI102" s="138"/>
      <c r="AJ102" s="139"/>
      <c r="AK102" s="140"/>
      <c r="AL102" s="82">
        <v>97</v>
      </c>
      <c r="AM102" s="46"/>
    </row>
    <row r="103" spans="1:39" ht="15.75" x14ac:dyDescent="0.15">
      <c r="A103" s="46"/>
      <c r="B103" s="46"/>
      <c r="C103" s="46"/>
      <c r="D103" s="46"/>
      <c r="E103" s="46"/>
      <c r="F103" s="46"/>
      <c r="G103" s="46"/>
      <c r="H103" s="46"/>
      <c r="I103" s="46"/>
      <c r="J103" s="46"/>
      <c r="K103" s="46"/>
      <c r="L103" s="46"/>
      <c r="M103" s="46"/>
      <c r="N103" s="46"/>
      <c r="O103" s="46"/>
      <c r="P103" s="83">
        <v>98</v>
      </c>
      <c r="Q103" s="84" t="e">
        <v>#N/A</v>
      </c>
      <c r="R103" s="85" t="e">
        <v>#N/A</v>
      </c>
      <c r="S103" s="86">
        <v>3451</v>
      </c>
      <c r="T103" s="84">
        <v>3841</v>
      </c>
      <c r="U103" s="87">
        <v>3953</v>
      </c>
      <c r="V103" s="85" t="e">
        <v>#N/A</v>
      </c>
      <c r="W103" s="86" t="e">
        <v>#N/A</v>
      </c>
      <c r="X103" s="84" t="e">
        <v>#N/A</v>
      </c>
      <c r="Y103" s="87"/>
      <c r="Z103" s="87"/>
      <c r="AA103" s="74"/>
      <c r="AB103" s="133"/>
      <c r="AC103" s="75">
        <v>2971</v>
      </c>
      <c r="AD103" s="77">
        <v>3451</v>
      </c>
      <c r="AE103" s="134"/>
      <c r="AF103" s="135"/>
      <c r="AG103" s="136"/>
      <c r="AH103" s="137"/>
      <c r="AI103" s="138"/>
      <c r="AJ103" s="139"/>
      <c r="AK103" s="140"/>
      <c r="AL103" s="91">
        <v>98</v>
      </c>
      <c r="AM103" s="46"/>
    </row>
    <row r="104" spans="1:39" ht="15.75" x14ac:dyDescent="0.15">
      <c r="A104" s="46"/>
      <c r="B104" s="46"/>
      <c r="C104" s="46"/>
      <c r="D104" s="46"/>
      <c r="E104" s="46"/>
      <c r="F104" s="46"/>
      <c r="G104" s="46"/>
      <c r="H104" s="46"/>
      <c r="I104" s="46"/>
      <c r="J104" s="46"/>
      <c r="K104" s="46"/>
      <c r="L104" s="46"/>
      <c r="M104" s="46"/>
      <c r="N104" s="46"/>
      <c r="O104" s="46"/>
      <c r="P104" s="83">
        <v>99</v>
      </c>
      <c r="Q104" s="84" t="e">
        <v>#N/A</v>
      </c>
      <c r="R104" s="85" t="e">
        <v>#N/A</v>
      </c>
      <c r="S104" s="86">
        <v>3455</v>
      </c>
      <c r="T104" s="84">
        <v>3845</v>
      </c>
      <c r="U104" s="87">
        <v>3956</v>
      </c>
      <c r="V104" s="85" t="e">
        <v>#N/A</v>
      </c>
      <c r="W104" s="86" t="e">
        <v>#N/A</v>
      </c>
      <c r="X104" s="84" t="e">
        <v>#N/A</v>
      </c>
      <c r="Y104" s="87"/>
      <c r="Z104" s="87"/>
      <c r="AA104" s="74"/>
      <c r="AB104" s="133"/>
      <c r="AC104" s="75">
        <v>2975</v>
      </c>
      <c r="AD104" s="77">
        <v>3455</v>
      </c>
      <c r="AE104" s="134"/>
      <c r="AF104" s="135"/>
      <c r="AG104" s="136"/>
      <c r="AH104" s="137"/>
      <c r="AI104" s="138"/>
      <c r="AJ104" s="139"/>
      <c r="AK104" s="140"/>
      <c r="AL104" s="91">
        <v>99</v>
      </c>
      <c r="AM104" s="46"/>
    </row>
    <row r="105" spans="1:39" ht="15.75" x14ac:dyDescent="0.15">
      <c r="A105" s="46"/>
      <c r="B105" s="46"/>
      <c r="C105" s="46"/>
      <c r="D105" s="46"/>
      <c r="E105" s="46"/>
      <c r="F105" s="46"/>
      <c r="G105" s="46"/>
      <c r="H105" s="46"/>
      <c r="I105" s="46"/>
      <c r="J105" s="46"/>
      <c r="K105" s="46"/>
      <c r="L105" s="46"/>
      <c r="M105" s="46"/>
      <c r="N105" s="46"/>
      <c r="O105" s="46"/>
      <c r="P105" s="83">
        <v>100</v>
      </c>
      <c r="Q105" s="106" t="e">
        <v>#N/A</v>
      </c>
      <c r="R105" s="107" t="e">
        <v>#N/A</v>
      </c>
      <c r="S105" s="108">
        <v>3458</v>
      </c>
      <c r="T105" s="106">
        <v>3849</v>
      </c>
      <c r="U105" s="109">
        <v>3958</v>
      </c>
      <c r="V105" s="107" t="e">
        <v>#N/A</v>
      </c>
      <c r="W105" s="108" t="e">
        <v>#N/A</v>
      </c>
      <c r="X105" s="106" t="e">
        <v>#N/A</v>
      </c>
      <c r="Y105" s="109"/>
      <c r="Z105" s="109"/>
      <c r="AA105" s="74"/>
      <c r="AB105" s="141"/>
      <c r="AC105" s="75">
        <v>2979</v>
      </c>
      <c r="AD105" s="77">
        <v>3458</v>
      </c>
      <c r="AE105" s="134"/>
      <c r="AF105" s="135"/>
      <c r="AG105" s="136"/>
      <c r="AH105" s="137"/>
      <c r="AI105" s="138"/>
      <c r="AJ105" s="139"/>
      <c r="AK105" s="140"/>
      <c r="AL105" s="97">
        <v>100</v>
      </c>
      <c r="AM105" s="46"/>
    </row>
    <row r="106" spans="1:39" ht="15.75" x14ac:dyDescent="0.15">
      <c r="A106" s="46"/>
      <c r="B106" s="46"/>
      <c r="C106" s="46"/>
      <c r="D106" s="46"/>
      <c r="E106" s="46"/>
      <c r="F106" s="46"/>
      <c r="G106" s="46"/>
      <c r="H106" s="46"/>
      <c r="I106" s="46"/>
      <c r="J106" s="46"/>
      <c r="K106" s="46"/>
      <c r="L106" s="46"/>
      <c r="M106" s="46"/>
      <c r="N106" s="46"/>
      <c r="O106" s="46"/>
      <c r="P106" s="69">
        <v>101</v>
      </c>
      <c r="Q106" s="98" t="e">
        <v>#N/A</v>
      </c>
      <c r="R106" s="99" t="e">
        <v>#N/A</v>
      </c>
      <c r="S106" s="100">
        <v>3461</v>
      </c>
      <c r="T106" s="98">
        <v>3852</v>
      </c>
      <c r="U106" s="101">
        <v>3960</v>
      </c>
      <c r="V106" s="99" t="e">
        <v>#N/A</v>
      </c>
      <c r="W106" s="100" t="e">
        <v>#N/A</v>
      </c>
      <c r="X106" s="98" t="e">
        <v>#N/A</v>
      </c>
      <c r="Y106" s="101"/>
      <c r="Z106" s="101"/>
      <c r="AA106" s="74"/>
      <c r="AB106" s="133"/>
      <c r="AC106" s="75">
        <v>2981</v>
      </c>
      <c r="AD106" s="77">
        <v>3461</v>
      </c>
      <c r="AE106" s="134"/>
      <c r="AF106" s="135"/>
      <c r="AG106" s="136"/>
      <c r="AH106" s="137"/>
      <c r="AI106" s="138"/>
      <c r="AJ106" s="139"/>
      <c r="AK106" s="140"/>
      <c r="AL106" s="91">
        <v>101</v>
      </c>
      <c r="AM106" s="46"/>
    </row>
    <row r="107" spans="1:39" ht="15.75" x14ac:dyDescent="0.15">
      <c r="A107" s="46"/>
      <c r="B107" s="46"/>
      <c r="C107" s="46"/>
      <c r="D107" s="46"/>
      <c r="E107" s="46"/>
      <c r="F107" s="46"/>
      <c r="G107" s="46"/>
      <c r="H107" s="46"/>
      <c r="I107" s="46"/>
      <c r="J107" s="46"/>
      <c r="K107" s="46"/>
      <c r="L107" s="46"/>
      <c r="M107" s="46"/>
      <c r="N107" s="46"/>
      <c r="O107" s="46"/>
      <c r="P107" s="83">
        <v>102</v>
      </c>
      <c r="Q107" s="84" t="e">
        <v>#N/A</v>
      </c>
      <c r="R107" s="85" t="e">
        <v>#N/A</v>
      </c>
      <c r="S107" s="86">
        <v>3465</v>
      </c>
      <c r="T107" s="84">
        <v>3857</v>
      </c>
      <c r="U107" s="87">
        <v>3963</v>
      </c>
      <c r="V107" s="85" t="e">
        <v>#N/A</v>
      </c>
      <c r="W107" s="86" t="e">
        <v>#N/A</v>
      </c>
      <c r="X107" s="84" t="e">
        <v>#N/A</v>
      </c>
      <c r="Y107" s="87"/>
      <c r="Z107" s="87"/>
      <c r="AA107" s="74"/>
      <c r="AB107" s="133"/>
      <c r="AC107" s="75">
        <v>2984</v>
      </c>
      <c r="AD107" s="77">
        <v>3465</v>
      </c>
      <c r="AE107" s="134"/>
      <c r="AF107" s="135"/>
      <c r="AG107" s="136"/>
      <c r="AH107" s="137"/>
      <c r="AI107" s="138"/>
      <c r="AJ107" s="139"/>
      <c r="AK107" s="140"/>
      <c r="AL107" s="91">
        <v>102</v>
      </c>
      <c r="AM107" s="46"/>
    </row>
    <row r="108" spans="1:39" ht="15.75" x14ac:dyDescent="0.15">
      <c r="A108" s="46"/>
      <c r="B108" s="46"/>
      <c r="C108" s="46"/>
      <c r="D108" s="46"/>
      <c r="E108" s="46"/>
      <c r="F108" s="46"/>
      <c r="G108" s="46"/>
      <c r="H108" s="46"/>
      <c r="I108" s="46"/>
      <c r="J108" s="46"/>
      <c r="K108" s="46"/>
      <c r="L108" s="46"/>
      <c r="M108" s="46"/>
      <c r="N108" s="46"/>
      <c r="O108" s="46"/>
      <c r="P108" s="83">
        <v>103</v>
      </c>
      <c r="Q108" s="84" t="e">
        <v>#N/A</v>
      </c>
      <c r="R108" s="85" t="e">
        <v>#N/A</v>
      </c>
      <c r="S108" s="86">
        <v>3469</v>
      </c>
      <c r="T108" s="84">
        <v>3861</v>
      </c>
      <c r="U108" s="87">
        <v>3966</v>
      </c>
      <c r="V108" s="85" t="e">
        <v>#N/A</v>
      </c>
      <c r="W108" s="86" t="e">
        <v>#N/A</v>
      </c>
      <c r="X108" s="84" t="e">
        <v>#N/A</v>
      </c>
      <c r="Y108" s="87"/>
      <c r="Z108" s="87"/>
      <c r="AA108" s="74"/>
      <c r="AB108" s="133"/>
      <c r="AC108" s="75">
        <v>2988</v>
      </c>
      <c r="AD108" s="77">
        <v>3469</v>
      </c>
      <c r="AE108" s="134"/>
      <c r="AF108" s="135"/>
      <c r="AG108" s="136"/>
      <c r="AH108" s="137"/>
      <c r="AI108" s="138"/>
      <c r="AJ108" s="139"/>
      <c r="AK108" s="140"/>
      <c r="AL108" s="91">
        <v>103</v>
      </c>
      <c r="AM108" s="46"/>
    </row>
    <row r="109" spans="1:39" ht="15.75" x14ac:dyDescent="0.15">
      <c r="A109" s="46"/>
      <c r="B109" s="46"/>
      <c r="C109" s="46"/>
      <c r="D109" s="46"/>
      <c r="E109" s="46"/>
      <c r="F109" s="46"/>
      <c r="G109" s="46"/>
      <c r="H109" s="46"/>
      <c r="I109" s="46"/>
      <c r="J109" s="46"/>
      <c r="K109" s="46"/>
      <c r="L109" s="46"/>
      <c r="M109" s="46"/>
      <c r="N109" s="46"/>
      <c r="O109" s="46"/>
      <c r="P109" s="92">
        <v>104</v>
      </c>
      <c r="Q109" s="93" t="e">
        <v>#N/A</v>
      </c>
      <c r="R109" s="94" t="e">
        <v>#N/A</v>
      </c>
      <c r="S109" s="95">
        <v>3473</v>
      </c>
      <c r="T109" s="93">
        <v>3865</v>
      </c>
      <c r="U109" s="96">
        <v>3968</v>
      </c>
      <c r="V109" s="94" t="e">
        <v>#N/A</v>
      </c>
      <c r="W109" s="95" t="e">
        <v>#N/A</v>
      </c>
      <c r="X109" s="93" t="e">
        <v>#N/A</v>
      </c>
      <c r="Y109" s="96"/>
      <c r="Z109" s="96"/>
      <c r="AA109" s="74"/>
      <c r="AB109" s="133"/>
      <c r="AC109" s="75">
        <v>2991</v>
      </c>
      <c r="AD109" s="77">
        <v>3473</v>
      </c>
      <c r="AE109" s="134"/>
      <c r="AF109" s="135"/>
      <c r="AG109" s="136"/>
      <c r="AH109" s="137"/>
      <c r="AI109" s="138"/>
      <c r="AJ109" s="139"/>
      <c r="AK109" s="140"/>
      <c r="AL109" s="91">
        <v>104</v>
      </c>
      <c r="AM109" s="46"/>
    </row>
    <row r="110" spans="1:39" ht="15.75" x14ac:dyDescent="0.15">
      <c r="A110" s="46"/>
      <c r="B110" s="46"/>
      <c r="C110" s="46"/>
      <c r="D110" s="46"/>
      <c r="E110" s="46"/>
      <c r="F110" s="46"/>
      <c r="G110" s="46"/>
      <c r="H110" s="46"/>
      <c r="I110" s="46"/>
      <c r="J110" s="46"/>
      <c r="K110" s="46"/>
      <c r="L110" s="46"/>
      <c r="M110" s="46"/>
      <c r="N110" s="46"/>
      <c r="O110" s="46"/>
      <c r="P110" s="83">
        <v>105</v>
      </c>
      <c r="Q110" s="102" t="e">
        <v>#N/A</v>
      </c>
      <c r="R110" s="103" t="e">
        <v>#N/A</v>
      </c>
      <c r="S110" s="104">
        <v>3478</v>
      </c>
      <c r="T110" s="102">
        <v>3868</v>
      </c>
      <c r="U110" s="105">
        <v>3970</v>
      </c>
      <c r="V110" s="103" t="e">
        <v>#N/A</v>
      </c>
      <c r="W110" s="104" t="e">
        <v>#N/A</v>
      </c>
      <c r="X110" s="102" t="e">
        <v>#N/A</v>
      </c>
      <c r="Y110" s="105"/>
      <c r="Z110" s="105"/>
      <c r="AA110" s="74"/>
      <c r="AB110" s="133"/>
      <c r="AC110" s="75">
        <v>2993</v>
      </c>
      <c r="AD110" s="77">
        <v>3478</v>
      </c>
      <c r="AE110" s="134"/>
      <c r="AF110" s="135"/>
      <c r="AG110" s="136"/>
      <c r="AH110" s="137"/>
      <c r="AI110" s="136"/>
      <c r="AJ110" s="139"/>
      <c r="AK110" s="140"/>
      <c r="AL110" s="82">
        <v>105</v>
      </c>
      <c r="AM110" s="46"/>
    </row>
    <row r="111" spans="1:39" ht="15.75" x14ac:dyDescent="0.15">
      <c r="A111" s="46"/>
      <c r="B111" s="46"/>
      <c r="C111" s="46"/>
      <c r="D111" s="46"/>
      <c r="E111" s="46"/>
      <c r="F111" s="46"/>
      <c r="G111" s="46"/>
      <c r="H111" s="46"/>
      <c r="I111" s="46"/>
      <c r="J111" s="46"/>
      <c r="K111" s="46"/>
      <c r="L111" s="46"/>
      <c r="M111" s="46"/>
      <c r="N111" s="46"/>
      <c r="O111" s="46"/>
      <c r="P111" s="83">
        <v>106</v>
      </c>
      <c r="Q111" s="84" t="e">
        <v>#N/A</v>
      </c>
      <c r="R111" s="85" t="e">
        <v>#N/A</v>
      </c>
      <c r="S111" s="86">
        <v>3482</v>
      </c>
      <c r="T111" s="84">
        <v>3873</v>
      </c>
      <c r="U111" s="87">
        <v>3973</v>
      </c>
      <c r="V111" s="85" t="e">
        <v>#N/A</v>
      </c>
      <c r="W111" s="86" t="e">
        <v>#N/A</v>
      </c>
      <c r="X111" s="84" t="e">
        <v>#N/A</v>
      </c>
      <c r="Y111" s="87"/>
      <c r="Z111" s="87"/>
      <c r="AA111" s="74"/>
      <c r="AB111" s="133"/>
      <c r="AC111" s="75">
        <v>2996</v>
      </c>
      <c r="AD111" s="77">
        <v>3482</v>
      </c>
      <c r="AE111" s="134"/>
      <c r="AF111" s="135"/>
      <c r="AG111" s="136"/>
      <c r="AH111" s="137"/>
      <c r="AI111" s="136"/>
      <c r="AJ111" s="139"/>
      <c r="AK111" s="140"/>
      <c r="AL111" s="91">
        <v>106</v>
      </c>
      <c r="AM111" s="46"/>
    </row>
    <row r="112" spans="1:39" ht="15.75" x14ac:dyDescent="0.15">
      <c r="A112" s="46"/>
      <c r="B112" s="46"/>
      <c r="C112" s="46"/>
      <c r="D112" s="46"/>
      <c r="E112" s="46"/>
      <c r="F112" s="46"/>
      <c r="G112" s="46"/>
      <c r="H112" s="46"/>
      <c r="I112" s="46"/>
      <c r="J112" s="46"/>
      <c r="K112" s="46"/>
      <c r="L112" s="46"/>
      <c r="M112" s="46"/>
      <c r="N112" s="46"/>
      <c r="O112" s="46"/>
      <c r="P112" s="83">
        <v>107</v>
      </c>
      <c r="Q112" s="84" t="e">
        <v>#N/A</v>
      </c>
      <c r="R112" s="85" t="e">
        <v>#N/A</v>
      </c>
      <c r="S112" s="86">
        <v>3486</v>
      </c>
      <c r="T112" s="84">
        <v>3877</v>
      </c>
      <c r="U112" s="87">
        <v>3976</v>
      </c>
      <c r="V112" s="85" t="e">
        <v>#N/A</v>
      </c>
      <c r="W112" s="86" t="e">
        <v>#N/A</v>
      </c>
      <c r="X112" s="84" t="e">
        <v>#N/A</v>
      </c>
      <c r="Y112" s="87"/>
      <c r="Z112" s="87"/>
      <c r="AA112" s="74"/>
      <c r="AB112" s="133"/>
      <c r="AC112" s="75">
        <v>3000</v>
      </c>
      <c r="AD112" s="77">
        <v>3486</v>
      </c>
      <c r="AE112" s="134"/>
      <c r="AF112" s="135"/>
      <c r="AG112" s="136"/>
      <c r="AH112" s="137"/>
      <c r="AI112" s="136"/>
      <c r="AJ112" s="139"/>
      <c r="AK112" s="140"/>
      <c r="AL112" s="91">
        <v>107</v>
      </c>
      <c r="AM112" s="46"/>
    </row>
    <row r="113" spans="1:39" ht="15.75" x14ac:dyDescent="0.15">
      <c r="A113" s="46"/>
      <c r="B113" s="46"/>
      <c r="C113" s="46"/>
      <c r="D113" s="46"/>
      <c r="E113" s="46"/>
      <c r="F113" s="46"/>
      <c r="G113" s="46"/>
      <c r="H113" s="46"/>
      <c r="I113" s="46"/>
      <c r="J113" s="46"/>
      <c r="K113" s="46"/>
      <c r="L113" s="46"/>
      <c r="M113" s="46"/>
      <c r="N113" s="46"/>
      <c r="O113" s="46"/>
      <c r="P113" s="83">
        <v>108</v>
      </c>
      <c r="Q113" s="106" t="e">
        <v>#N/A</v>
      </c>
      <c r="R113" s="107" t="e">
        <v>#N/A</v>
      </c>
      <c r="S113" s="108">
        <v>3490</v>
      </c>
      <c r="T113" s="106">
        <v>3881</v>
      </c>
      <c r="U113" s="109">
        <v>3978</v>
      </c>
      <c r="V113" s="107" t="e">
        <v>#N/A</v>
      </c>
      <c r="W113" s="108" t="e">
        <v>#N/A</v>
      </c>
      <c r="X113" s="106" t="e">
        <v>#N/A</v>
      </c>
      <c r="Y113" s="109"/>
      <c r="Z113" s="109"/>
      <c r="AA113" s="74"/>
      <c r="AB113" s="133"/>
      <c r="AC113" s="75">
        <v>3003</v>
      </c>
      <c r="AD113" s="77">
        <v>3490</v>
      </c>
      <c r="AE113" s="134"/>
      <c r="AF113" s="135"/>
      <c r="AG113" s="136"/>
      <c r="AH113" s="137"/>
      <c r="AI113" s="136"/>
      <c r="AJ113" s="139"/>
      <c r="AK113" s="140"/>
      <c r="AL113" s="97">
        <v>108</v>
      </c>
      <c r="AM113" s="46"/>
    </row>
    <row r="114" spans="1:39" ht="15.75" x14ac:dyDescent="0.15">
      <c r="A114" s="46"/>
      <c r="B114" s="46"/>
      <c r="C114" s="46"/>
      <c r="D114" s="46"/>
      <c r="E114" s="46"/>
      <c r="F114" s="46"/>
      <c r="G114" s="46"/>
      <c r="H114" s="46"/>
      <c r="I114" s="46"/>
      <c r="J114" s="46"/>
      <c r="K114" s="46"/>
      <c r="L114" s="46"/>
      <c r="M114" s="46"/>
      <c r="N114" s="46"/>
      <c r="O114" s="46"/>
      <c r="P114" s="69">
        <v>109</v>
      </c>
      <c r="Q114" s="98" t="e">
        <v>#N/A</v>
      </c>
      <c r="R114" s="99" t="e">
        <v>#N/A</v>
      </c>
      <c r="S114" s="100">
        <v>3495</v>
      </c>
      <c r="T114" s="98">
        <v>3884</v>
      </c>
      <c r="U114" s="101">
        <v>3980</v>
      </c>
      <c r="V114" s="99" t="e">
        <v>#N/A</v>
      </c>
      <c r="W114" s="100" t="e">
        <v>#N/A</v>
      </c>
      <c r="X114" s="98" t="e">
        <v>#N/A</v>
      </c>
      <c r="Y114" s="101"/>
      <c r="Z114" s="101"/>
      <c r="AA114" s="74"/>
      <c r="AB114" s="133"/>
      <c r="AC114" s="75">
        <v>3005</v>
      </c>
      <c r="AD114" s="77">
        <v>3495</v>
      </c>
      <c r="AE114" s="134"/>
      <c r="AF114" s="135"/>
      <c r="AG114" s="136"/>
      <c r="AH114" s="137"/>
      <c r="AI114" s="136"/>
      <c r="AJ114" s="139"/>
      <c r="AK114" s="140"/>
      <c r="AL114" s="91">
        <v>109</v>
      </c>
      <c r="AM114" s="46"/>
    </row>
    <row r="115" spans="1:39" ht="15.75" x14ac:dyDescent="0.15">
      <c r="A115" s="46"/>
      <c r="B115" s="46"/>
      <c r="C115" s="46"/>
      <c r="D115" s="46"/>
      <c r="E115" s="46"/>
      <c r="F115" s="46"/>
      <c r="G115" s="46"/>
      <c r="H115" s="46"/>
      <c r="I115" s="46"/>
      <c r="J115" s="46"/>
      <c r="K115" s="46"/>
      <c r="L115" s="46"/>
      <c r="M115" s="46"/>
      <c r="N115" s="46"/>
      <c r="O115" s="46"/>
      <c r="P115" s="83">
        <v>110</v>
      </c>
      <c r="Q115" s="84" t="e">
        <v>#N/A</v>
      </c>
      <c r="R115" s="85" t="e">
        <v>#N/A</v>
      </c>
      <c r="S115" s="86">
        <v>3499</v>
      </c>
      <c r="T115" s="84">
        <v>3889</v>
      </c>
      <c r="U115" s="87">
        <v>3983</v>
      </c>
      <c r="V115" s="85" t="e">
        <v>#N/A</v>
      </c>
      <c r="W115" s="86" t="e">
        <v>#N/A</v>
      </c>
      <c r="X115" s="84" t="e">
        <v>#N/A</v>
      </c>
      <c r="Y115" s="87"/>
      <c r="Z115" s="87"/>
      <c r="AA115" s="74"/>
      <c r="AB115" s="133"/>
      <c r="AC115" s="75">
        <v>3009</v>
      </c>
      <c r="AD115" s="142">
        <v>3499</v>
      </c>
      <c r="AE115" s="134"/>
      <c r="AF115" s="135"/>
      <c r="AG115" s="136"/>
      <c r="AH115" s="137"/>
      <c r="AI115" s="136"/>
      <c r="AJ115" s="139"/>
      <c r="AK115" s="140"/>
      <c r="AL115" s="91">
        <v>110</v>
      </c>
      <c r="AM115" s="46"/>
    </row>
    <row r="116" spans="1:39" ht="15.75" x14ac:dyDescent="0.15">
      <c r="A116" s="46"/>
      <c r="B116" s="46"/>
      <c r="C116" s="46"/>
      <c r="D116" s="46"/>
      <c r="E116" s="46"/>
      <c r="F116" s="46"/>
      <c r="G116" s="46"/>
      <c r="H116" s="46"/>
      <c r="I116" s="46"/>
      <c r="J116" s="46"/>
      <c r="K116" s="46"/>
      <c r="L116" s="46"/>
      <c r="M116" s="46"/>
      <c r="N116" s="46"/>
      <c r="O116" s="46"/>
      <c r="P116" s="83">
        <v>111</v>
      </c>
      <c r="Q116" s="84" t="e">
        <v>#N/A</v>
      </c>
      <c r="R116" s="85" t="e">
        <v>#N/A</v>
      </c>
      <c r="S116" s="86">
        <v>3502</v>
      </c>
      <c r="T116" s="84">
        <v>3893</v>
      </c>
      <c r="U116" s="87">
        <v>3986</v>
      </c>
      <c r="V116" s="85" t="e">
        <v>#N/A</v>
      </c>
      <c r="W116" s="86" t="e">
        <v>#N/A</v>
      </c>
      <c r="X116" s="84" t="e">
        <v>#N/A</v>
      </c>
      <c r="Y116" s="87"/>
      <c r="Z116" s="87"/>
      <c r="AA116" s="74"/>
      <c r="AB116" s="133"/>
      <c r="AC116" s="75">
        <v>3013</v>
      </c>
      <c r="AD116" s="142">
        <v>3502</v>
      </c>
      <c r="AE116" s="134"/>
      <c r="AF116" s="135"/>
      <c r="AG116" s="136"/>
      <c r="AH116" s="137"/>
      <c r="AI116" s="136"/>
      <c r="AJ116" s="139"/>
      <c r="AK116" s="140"/>
      <c r="AL116" s="91">
        <v>111</v>
      </c>
      <c r="AM116" s="46"/>
    </row>
    <row r="117" spans="1:39" ht="15.75" x14ac:dyDescent="0.15">
      <c r="A117" s="46"/>
      <c r="B117" s="46"/>
      <c r="C117" s="46"/>
      <c r="D117" s="46"/>
      <c r="E117" s="46"/>
      <c r="F117" s="46"/>
      <c r="G117" s="46"/>
      <c r="H117" s="46"/>
      <c r="I117" s="46"/>
      <c r="J117" s="46"/>
      <c r="K117" s="46"/>
      <c r="L117" s="46"/>
      <c r="M117" s="46"/>
      <c r="N117" s="46"/>
      <c r="O117" s="46"/>
      <c r="P117" s="92">
        <v>112</v>
      </c>
      <c r="Q117" s="93" t="e">
        <v>#N/A</v>
      </c>
      <c r="R117" s="94" t="e">
        <v>#N/A</v>
      </c>
      <c r="S117" s="95">
        <v>3505</v>
      </c>
      <c r="T117" s="93">
        <v>3897</v>
      </c>
      <c r="U117" s="96">
        <v>3988</v>
      </c>
      <c r="V117" s="94" t="e">
        <v>#N/A</v>
      </c>
      <c r="W117" s="95" t="e">
        <v>#N/A</v>
      </c>
      <c r="X117" s="93" t="e">
        <v>#N/A</v>
      </c>
      <c r="Y117" s="96"/>
      <c r="Z117" s="96"/>
      <c r="AA117" s="74"/>
      <c r="AB117" s="133"/>
      <c r="AC117" s="75">
        <v>3016</v>
      </c>
      <c r="AD117" s="142">
        <v>3505</v>
      </c>
      <c r="AE117" s="134"/>
      <c r="AF117" s="135"/>
      <c r="AG117" s="136"/>
      <c r="AH117" s="137"/>
      <c r="AI117" s="136"/>
      <c r="AJ117" s="139"/>
      <c r="AK117" s="140"/>
      <c r="AL117" s="91">
        <v>112</v>
      </c>
      <c r="AM117" s="46"/>
    </row>
    <row r="118" spans="1:39" ht="16.5" thickBot="1" x14ac:dyDescent="0.2">
      <c r="A118" s="46"/>
      <c r="B118" s="46"/>
      <c r="C118" s="46"/>
      <c r="D118" s="46"/>
      <c r="E118" s="46"/>
      <c r="F118" s="46"/>
      <c r="G118" s="46"/>
      <c r="H118" s="46"/>
      <c r="I118" s="46"/>
      <c r="J118" s="46"/>
      <c r="K118" s="46"/>
      <c r="L118" s="46"/>
      <c r="M118" s="46"/>
      <c r="N118" s="46"/>
      <c r="O118" s="46"/>
      <c r="P118" s="83">
        <v>113</v>
      </c>
      <c r="Q118" s="102" t="e">
        <v>#N/A</v>
      </c>
      <c r="R118" s="103" t="e">
        <v>#N/A</v>
      </c>
      <c r="S118" s="104">
        <v>3510</v>
      </c>
      <c r="T118" s="102">
        <v>3900</v>
      </c>
      <c r="U118" s="105">
        <v>3990</v>
      </c>
      <c r="V118" s="103" t="e">
        <v>#N/A</v>
      </c>
      <c r="W118" s="104" t="e">
        <v>#N/A</v>
      </c>
      <c r="X118" s="102" t="e">
        <v>#N/A</v>
      </c>
      <c r="Y118" s="105"/>
      <c r="Z118" s="105"/>
      <c r="AA118" s="74"/>
      <c r="AB118" s="133"/>
      <c r="AC118" s="75">
        <v>3018</v>
      </c>
      <c r="AD118" s="143">
        <v>3510</v>
      </c>
      <c r="AE118" s="134"/>
      <c r="AF118" s="135"/>
      <c r="AG118" s="136"/>
      <c r="AH118" s="137"/>
      <c r="AI118" s="136"/>
      <c r="AJ118" s="139"/>
      <c r="AK118" s="140"/>
      <c r="AL118" s="82">
        <v>113</v>
      </c>
      <c r="AM118" s="46"/>
    </row>
    <row r="119" spans="1:39" ht="16.5" thickTop="1" x14ac:dyDescent="0.15">
      <c r="A119" s="46"/>
      <c r="B119" s="46"/>
      <c r="C119" s="46"/>
      <c r="D119" s="46"/>
      <c r="E119" s="46"/>
      <c r="F119" s="46"/>
      <c r="G119" s="46"/>
      <c r="H119" s="46"/>
      <c r="I119" s="46"/>
      <c r="J119" s="46"/>
      <c r="K119" s="46"/>
      <c r="L119" s="46"/>
      <c r="M119" s="46"/>
      <c r="N119" s="46"/>
      <c r="O119" s="46"/>
      <c r="P119" s="83">
        <v>114</v>
      </c>
      <c r="Q119" s="84" t="e">
        <v>#N/A</v>
      </c>
      <c r="R119" s="85" t="e">
        <v>#N/A</v>
      </c>
      <c r="S119" s="86" t="e">
        <v>#N/A</v>
      </c>
      <c r="T119" s="84">
        <v>3905</v>
      </c>
      <c r="U119" s="87" t="e">
        <v>#N/A</v>
      </c>
      <c r="V119" s="85" t="e">
        <v>#N/A</v>
      </c>
      <c r="W119" s="86" t="e">
        <v>#N/A</v>
      </c>
      <c r="X119" s="84" t="e">
        <v>#N/A</v>
      </c>
      <c r="Y119" s="87"/>
      <c r="Z119" s="87"/>
      <c r="AA119" s="74"/>
      <c r="AB119" s="133"/>
      <c r="AC119" s="75">
        <v>3020</v>
      </c>
      <c r="AD119" s="144"/>
      <c r="AE119" s="134"/>
      <c r="AF119" s="135"/>
      <c r="AG119" s="136"/>
      <c r="AH119" s="137"/>
      <c r="AI119" s="136"/>
      <c r="AJ119" s="139"/>
      <c r="AK119" s="140"/>
      <c r="AL119" s="91">
        <v>114</v>
      </c>
      <c r="AM119" s="46"/>
    </row>
    <row r="120" spans="1:39" ht="15.75" x14ac:dyDescent="0.15">
      <c r="A120" s="46"/>
      <c r="B120" s="46"/>
      <c r="C120" s="46"/>
      <c r="D120" s="46"/>
      <c r="E120" s="46"/>
      <c r="F120" s="46"/>
      <c r="G120" s="46"/>
      <c r="H120" s="46"/>
      <c r="I120" s="46"/>
      <c r="J120" s="46"/>
      <c r="K120" s="46"/>
      <c r="L120" s="46"/>
      <c r="M120" s="46"/>
      <c r="N120" s="46"/>
      <c r="O120" s="46"/>
      <c r="P120" s="83">
        <v>115</v>
      </c>
      <c r="Q120" s="84" t="e">
        <v>#N/A</v>
      </c>
      <c r="R120" s="85" t="e">
        <v>#N/A</v>
      </c>
      <c r="S120" s="86" t="e">
        <v>#N/A</v>
      </c>
      <c r="T120" s="84">
        <v>3909</v>
      </c>
      <c r="U120" s="87" t="e">
        <v>#N/A</v>
      </c>
      <c r="V120" s="85" t="e">
        <v>#N/A</v>
      </c>
      <c r="W120" s="86" t="e">
        <v>#N/A</v>
      </c>
      <c r="X120" s="84" t="e">
        <v>#N/A</v>
      </c>
      <c r="Y120" s="87"/>
      <c r="Z120" s="87"/>
      <c r="AA120" s="74"/>
      <c r="AB120" s="133"/>
      <c r="AC120" s="75">
        <v>3023</v>
      </c>
      <c r="AD120" s="144"/>
      <c r="AE120" s="134"/>
      <c r="AF120" s="135"/>
      <c r="AG120" s="136"/>
      <c r="AH120" s="137"/>
      <c r="AI120" s="136"/>
      <c r="AJ120" s="139"/>
      <c r="AK120" s="140"/>
      <c r="AL120" s="91">
        <v>115</v>
      </c>
      <c r="AM120" s="46"/>
    </row>
    <row r="121" spans="1:39" ht="15.75" x14ac:dyDescent="0.15">
      <c r="A121" s="46"/>
      <c r="B121" s="46"/>
      <c r="C121" s="46"/>
      <c r="D121" s="46"/>
      <c r="E121" s="46"/>
      <c r="F121" s="46"/>
      <c r="G121" s="46"/>
      <c r="H121" s="46"/>
      <c r="I121" s="46"/>
      <c r="J121" s="46"/>
      <c r="K121" s="46"/>
      <c r="L121" s="46"/>
      <c r="M121" s="46"/>
      <c r="N121" s="46"/>
      <c r="O121" s="46"/>
      <c r="P121" s="83">
        <v>116</v>
      </c>
      <c r="Q121" s="106" t="e">
        <v>#N/A</v>
      </c>
      <c r="R121" s="107" t="e">
        <v>#N/A</v>
      </c>
      <c r="S121" s="108" t="e">
        <v>#N/A</v>
      </c>
      <c r="T121" s="106">
        <v>3913</v>
      </c>
      <c r="U121" s="109" t="e">
        <v>#N/A</v>
      </c>
      <c r="V121" s="107" t="e">
        <v>#N/A</v>
      </c>
      <c r="W121" s="108" t="e">
        <v>#N/A</v>
      </c>
      <c r="X121" s="106" t="e">
        <v>#N/A</v>
      </c>
      <c r="Y121" s="109"/>
      <c r="Z121" s="109"/>
      <c r="AA121" s="74"/>
      <c r="AB121" s="133"/>
      <c r="AC121" s="75">
        <v>3027</v>
      </c>
      <c r="AD121" s="144"/>
      <c r="AE121" s="134"/>
      <c r="AF121" s="135"/>
      <c r="AG121" s="136"/>
      <c r="AH121" s="137"/>
      <c r="AI121" s="136"/>
      <c r="AJ121" s="139"/>
      <c r="AK121" s="140"/>
      <c r="AL121" s="97">
        <v>116</v>
      </c>
      <c r="AM121" s="46"/>
    </row>
    <row r="122" spans="1:39" ht="15.75" x14ac:dyDescent="0.15">
      <c r="A122" s="46"/>
      <c r="B122" s="46"/>
      <c r="C122" s="46"/>
      <c r="D122" s="46"/>
      <c r="E122" s="46"/>
      <c r="F122" s="46"/>
      <c r="G122" s="46"/>
      <c r="H122" s="46"/>
      <c r="I122" s="46"/>
      <c r="J122" s="46"/>
      <c r="K122" s="46"/>
      <c r="L122" s="46"/>
      <c r="M122" s="46"/>
      <c r="N122" s="46"/>
      <c r="O122" s="46"/>
      <c r="P122" s="69">
        <v>117</v>
      </c>
      <c r="Q122" s="98" t="e">
        <v>#N/A</v>
      </c>
      <c r="R122" s="99" t="e">
        <v>#N/A</v>
      </c>
      <c r="S122" s="100" t="e">
        <v>#N/A</v>
      </c>
      <c r="T122" s="98">
        <v>3916</v>
      </c>
      <c r="U122" s="101" t="e">
        <v>#N/A</v>
      </c>
      <c r="V122" s="99" t="e">
        <v>#N/A</v>
      </c>
      <c r="W122" s="100" t="e">
        <v>#N/A</v>
      </c>
      <c r="X122" s="98" t="e">
        <v>#N/A</v>
      </c>
      <c r="Y122" s="101"/>
      <c r="Z122" s="101"/>
      <c r="AA122" s="74"/>
      <c r="AB122" s="133"/>
      <c r="AC122" s="75">
        <v>3029</v>
      </c>
      <c r="AD122" s="144"/>
      <c r="AE122" s="134"/>
      <c r="AF122" s="135"/>
      <c r="AG122" s="136"/>
      <c r="AH122" s="137"/>
      <c r="AI122" s="136"/>
      <c r="AJ122" s="139"/>
      <c r="AK122" s="140"/>
      <c r="AL122" s="91">
        <v>117</v>
      </c>
      <c r="AM122" s="46"/>
    </row>
    <row r="123" spans="1:39" ht="15.75" x14ac:dyDescent="0.15">
      <c r="A123" s="46"/>
      <c r="B123" s="46"/>
      <c r="C123" s="46"/>
      <c r="D123" s="46"/>
      <c r="E123" s="46"/>
      <c r="F123" s="46"/>
      <c r="G123" s="46"/>
      <c r="H123" s="46"/>
      <c r="I123" s="46"/>
      <c r="J123" s="46"/>
      <c r="K123" s="46"/>
      <c r="L123" s="46"/>
      <c r="M123" s="46"/>
      <c r="N123" s="46"/>
      <c r="O123" s="46"/>
      <c r="P123" s="83">
        <v>118</v>
      </c>
      <c r="Q123" s="84" t="e">
        <v>#N/A</v>
      </c>
      <c r="R123" s="85" t="e">
        <v>#N/A</v>
      </c>
      <c r="S123" s="86" t="e">
        <v>#N/A</v>
      </c>
      <c r="T123" s="84" t="e">
        <v>#N/A</v>
      </c>
      <c r="U123" s="87" t="e">
        <v>#N/A</v>
      </c>
      <c r="V123" s="85" t="e">
        <v>#N/A</v>
      </c>
      <c r="W123" s="86" t="e">
        <v>#N/A</v>
      </c>
      <c r="X123" s="84" t="e">
        <v>#N/A</v>
      </c>
      <c r="Y123" s="87"/>
      <c r="Z123" s="87"/>
      <c r="AA123" s="74"/>
      <c r="AB123" s="133"/>
      <c r="AC123" s="75">
        <v>3031</v>
      </c>
      <c r="AD123" s="144"/>
      <c r="AE123" s="134"/>
      <c r="AF123" s="135"/>
      <c r="AG123" s="136"/>
      <c r="AH123" s="137"/>
      <c r="AI123" s="136"/>
      <c r="AJ123" s="139"/>
      <c r="AK123" s="140"/>
      <c r="AL123" s="91">
        <v>118</v>
      </c>
      <c r="AM123" s="46"/>
    </row>
    <row r="124" spans="1:39" ht="15.75" x14ac:dyDescent="0.15">
      <c r="A124" s="46"/>
      <c r="B124" s="46"/>
      <c r="C124" s="46"/>
      <c r="D124" s="46"/>
      <c r="E124" s="46"/>
      <c r="F124" s="46"/>
      <c r="G124" s="46"/>
      <c r="H124" s="46"/>
      <c r="I124" s="46"/>
      <c r="J124" s="46"/>
      <c r="K124" s="46"/>
      <c r="L124" s="46"/>
      <c r="M124" s="46"/>
      <c r="N124" s="46"/>
      <c r="O124" s="46"/>
      <c r="P124" s="83">
        <v>119</v>
      </c>
      <c r="Q124" s="84" t="e">
        <v>#N/A</v>
      </c>
      <c r="R124" s="85" t="e">
        <v>#N/A</v>
      </c>
      <c r="S124" s="86" t="e">
        <v>#N/A</v>
      </c>
      <c r="T124" s="84" t="e">
        <v>#N/A</v>
      </c>
      <c r="U124" s="87" t="e">
        <v>#N/A</v>
      </c>
      <c r="V124" s="85" t="e">
        <v>#N/A</v>
      </c>
      <c r="W124" s="86" t="e">
        <v>#N/A</v>
      </c>
      <c r="X124" s="84" t="e">
        <v>#N/A</v>
      </c>
      <c r="Y124" s="87"/>
      <c r="Z124" s="87"/>
      <c r="AA124" s="74"/>
      <c r="AB124" s="133"/>
      <c r="AC124" s="75">
        <v>3034</v>
      </c>
      <c r="AD124" s="144"/>
      <c r="AE124" s="134"/>
      <c r="AF124" s="135"/>
      <c r="AG124" s="136"/>
      <c r="AH124" s="137"/>
      <c r="AI124" s="136"/>
      <c r="AJ124" s="139"/>
      <c r="AK124" s="140"/>
      <c r="AL124" s="91">
        <v>119</v>
      </c>
      <c r="AM124" s="46"/>
    </row>
    <row r="125" spans="1:39" ht="15.75" x14ac:dyDescent="0.15">
      <c r="A125" s="46"/>
      <c r="B125" s="46"/>
      <c r="C125" s="46"/>
      <c r="D125" s="46"/>
      <c r="E125" s="46"/>
      <c r="F125" s="46"/>
      <c r="G125" s="46"/>
      <c r="H125" s="46"/>
      <c r="I125" s="46"/>
      <c r="J125" s="46"/>
      <c r="K125" s="46"/>
      <c r="L125" s="46"/>
      <c r="M125" s="46"/>
      <c r="N125" s="46"/>
      <c r="O125" s="46"/>
      <c r="P125" s="92">
        <v>120</v>
      </c>
      <c r="Q125" s="93" t="e">
        <v>#N/A</v>
      </c>
      <c r="R125" s="94" t="e">
        <v>#N/A</v>
      </c>
      <c r="S125" s="95" t="e">
        <v>#N/A</v>
      </c>
      <c r="T125" s="93" t="e">
        <v>#N/A</v>
      </c>
      <c r="U125" s="96" t="e">
        <v>#N/A</v>
      </c>
      <c r="V125" s="94" t="e">
        <v>#N/A</v>
      </c>
      <c r="W125" s="95" t="e">
        <v>#N/A</v>
      </c>
      <c r="X125" s="93" t="e">
        <v>#N/A</v>
      </c>
      <c r="Y125" s="96"/>
      <c r="Z125" s="96"/>
      <c r="AA125" s="74"/>
      <c r="AB125" s="133"/>
      <c r="AC125" s="75">
        <v>3037</v>
      </c>
      <c r="AD125" s="144"/>
      <c r="AE125" s="134"/>
      <c r="AF125" s="135"/>
      <c r="AG125" s="136"/>
      <c r="AH125" s="137"/>
      <c r="AI125" s="136"/>
      <c r="AJ125" s="138"/>
      <c r="AK125" s="140"/>
      <c r="AL125" s="91">
        <v>120</v>
      </c>
      <c r="AM125" s="46"/>
    </row>
    <row r="126" spans="1:39" ht="15.75" x14ac:dyDescent="0.15">
      <c r="A126" s="46"/>
      <c r="B126" s="46"/>
      <c r="C126" s="46"/>
      <c r="D126" s="46"/>
      <c r="E126" s="46"/>
      <c r="F126" s="46"/>
      <c r="G126" s="46"/>
      <c r="H126" s="46"/>
      <c r="I126" s="46"/>
      <c r="J126" s="46"/>
      <c r="K126" s="46"/>
      <c r="L126" s="46"/>
      <c r="M126" s="46"/>
      <c r="N126" s="46"/>
      <c r="O126" s="46"/>
      <c r="P126" s="83">
        <v>121</v>
      </c>
      <c r="Q126" s="102"/>
      <c r="R126" s="103"/>
      <c r="S126" s="104"/>
      <c r="T126" s="102"/>
      <c r="U126" s="105"/>
      <c r="V126" s="103"/>
      <c r="W126" s="104"/>
      <c r="X126" s="102"/>
      <c r="Y126" s="105"/>
      <c r="Z126" s="105"/>
      <c r="AA126" s="74"/>
      <c r="AB126" s="133"/>
      <c r="AC126" s="75">
        <v>3041</v>
      </c>
      <c r="AD126" s="144"/>
      <c r="AE126" s="134"/>
      <c r="AF126" s="135"/>
      <c r="AG126" s="136"/>
      <c r="AH126" s="137"/>
      <c r="AI126" s="136"/>
      <c r="AJ126" s="137"/>
      <c r="AK126" s="140"/>
      <c r="AL126" s="82">
        <v>121</v>
      </c>
      <c r="AM126" s="46"/>
    </row>
    <row r="127" spans="1:39" ht="15.75" x14ac:dyDescent="0.15">
      <c r="A127" s="46"/>
      <c r="B127" s="46"/>
      <c r="C127" s="46"/>
      <c r="D127" s="46"/>
      <c r="E127" s="46"/>
      <c r="F127" s="46"/>
      <c r="G127" s="46"/>
      <c r="H127" s="46"/>
      <c r="I127" s="46"/>
      <c r="J127" s="46"/>
      <c r="K127" s="46"/>
      <c r="L127" s="46"/>
      <c r="M127" s="46"/>
      <c r="N127" s="46"/>
      <c r="O127" s="46"/>
      <c r="P127" s="83">
        <v>122</v>
      </c>
      <c r="Q127" s="84"/>
      <c r="R127" s="85"/>
      <c r="S127" s="86"/>
      <c r="T127" s="84"/>
      <c r="U127" s="87"/>
      <c r="V127" s="85"/>
      <c r="W127" s="86"/>
      <c r="X127" s="84"/>
      <c r="Y127" s="87"/>
      <c r="Z127" s="87"/>
      <c r="AA127" s="74"/>
      <c r="AB127" s="133"/>
      <c r="AC127" s="75">
        <v>3043</v>
      </c>
      <c r="AD127" s="144"/>
      <c r="AE127" s="134"/>
      <c r="AF127" s="135"/>
      <c r="AG127" s="136"/>
      <c r="AH127" s="137"/>
      <c r="AI127" s="136"/>
      <c r="AJ127" s="137"/>
      <c r="AK127" s="140"/>
      <c r="AL127" s="91">
        <v>122</v>
      </c>
      <c r="AM127" s="46"/>
    </row>
    <row r="128" spans="1:39" ht="15.75" x14ac:dyDescent="0.15">
      <c r="A128" s="46"/>
      <c r="B128" s="46"/>
      <c r="C128" s="46"/>
      <c r="D128" s="46"/>
      <c r="E128" s="46"/>
      <c r="F128" s="46"/>
      <c r="G128" s="46"/>
      <c r="H128" s="46"/>
      <c r="I128" s="46"/>
      <c r="J128" s="46"/>
      <c r="K128" s="46"/>
      <c r="L128" s="46"/>
      <c r="M128" s="46"/>
      <c r="N128" s="46"/>
      <c r="O128" s="46"/>
      <c r="P128" s="83">
        <v>123</v>
      </c>
      <c r="Q128" s="84"/>
      <c r="R128" s="85"/>
      <c r="S128" s="86"/>
      <c r="T128" s="84"/>
      <c r="U128" s="87"/>
      <c r="V128" s="85"/>
      <c r="W128" s="86"/>
      <c r="X128" s="84"/>
      <c r="Y128" s="87"/>
      <c r="Z128" s="87"/>
      <c r="AA128" s="74"/>
      <c r="AB128" s="133"/>
      <c r="AC128" s="75">
        <v>3046</v>
      </c>
      <c r="AD128" s="144"/>
      <c r="AE128" s="134"/>
      <c r="AF128" s="135"/>
      <c r="AG128" s="136"/>
      <c r="AH128" s="137"/>
      <c r="AI128" s="136"/>
      <c r="AJ128" s="137"/>
      <c r="AK128" s="140"/>
      <c r="AL128" s="91">
        <v>123</v>
      </c>
      <c r="AM128" s="46"/>
    </row>
    <row r="129" spans="1:39" ht="15.75" x14ac:dyDescent="0.15">
      <c r="A129" s="46"/>
      <c r="B129" s="46"/>
      <c r="C129" s="46"/>
      <c r="D129" s="46"/>
      <c r="E129" s="46"/>
      <c r="F129" s="46"/>
      <c r="G129" s="46"/>
      <c r="H129" s="46"/>
      <c r="I129" s="46"/>
      <c r="J129" s="46"/>
      <c r="K129" s="46"/>
      <c r="L129" s="46"/>
      <c r="M129" s="46"/>
      <c r="N129" s="46"/>
      <c r="O129" s="46"/>
      <c r="P129" s="83">
        <v>124</v>
      </c>
      <c r="Q129" s="106"/>
      <c r="R129" s="107"/>
      <c r="S129" s="108"/>
      <c r="T129" s="106"/>
      <c r="U129" s="109"/>
      <c r="V129" s="107"/>
      <c r="W129" s="108"/>
      <c r="X129" s="106"/>
      <c r="Y129" s="109"/>
      <c r="Z129" s="109"/>
      <c r="AA129" s="74"/>
      <c r="AB129" s="133"/>
      <c r="AC129" s="75">
        <v>3049</v>
      </c>
      <c r="AD129" s="144"/>
      <c r="AE129" s="134"/>
      <c r="AF129" s="135"/>
      <c r="AG129" s="136"/>
      <c r="AH129" s="137"/>
      <c r="AI129" s="136"/>
      <c r="AJ129" s="137"/>
      <c r="AK129" s="140"/>
      <c r="AL129" s="97">
        <v>124</v>
      </c>
      <c r="AM129" s="46"/>
    </row>
    <row r="130" spans="1:39" ht="16.5" thickBot="1" x14ac:dyDescent="0.2">
      <c r="A130" s="46"/>
      <c r="B130" s="46"/>
      <c r="C130" s="46"/>
      <c r="D130" s="46"/>
      <c r="E130" s="46"/>
      <c r="F130" s="46"/>
      <c r="G130" s="46"/>
      <c r="H130" s="46"/>
      <c r="I130" s="46"/>
      <c r="J130" s="46"/>
      <c r="K130" s="46"/>
      <c r="L130" s="46"/>
      <c r="M130" s="46"/>
      <c r="N130" s="46"/>
      <c r="O130" s="46"/>
      <c r="P130" s="69">
        <v>125</v>
      </c>
      <c r="Q130" s="98"/>
      <c r="R130" s="99"/>
      <c r="S130" s="100"/>
      <c r="T130" s="98"/>
      <c r="U130" s="101"/>
      <c r="V130" s="99"/>
      <c r="W130" s="100"/>
      <c r="X130" s="98"/>
      <c r="Y130" s="101"/>
      <c r="Z130" s="101"/>
      <c r="AA130" s="74"/>
      <c r="AB130" s="133"/>
      <c r="AC130" s="130">
        <v>3052</v>
      </c>
      <c r="AD130" s="144"/>
      <c r="AE130" s="134"/>
      <c r="AF130" s="135"/>
      <c r="AG130" s="136"/>
      <c r="AH130" s="137"/>
      <c r="AI130" s="136"/>
      <c r="AJ130" s="137"/>
      <c r="AK130" s="140"/>
      <c r="AL130" s="91">
        <v>125</v>
      </c>
      <c r="AM130" s="46"/>
    </row>
    <row r="131" spans="1:39" ht="16.5" thickTop="1" x14ac:dyDescent="0.15">
      <c r="A131" s="46"/>
      <c r="B131" s="46"/>
      <c r="C131" s="46"/>
      <c r="D131" s="46"/>
      <c r="E131" s="46"/>
      <c r="F131" s="46"/>
      <c r="G131" s="46"/>
      <c r="H131" s="46"/>
      <c r="I131" s="46"/>
      <c r="J131" s="46"/>
      <c r="K131" s="46"/>
      <c r="L131" s="46"/>
      <c r="M131" s="46"/>
      <c r="N131" s="46"/>
      <c r="O131" s="46"/>
      <c r="P131" s="91">
        <v>126</v>
      </c>
      <c r="Q131" s="84"/>
      <c r="R131" s="85"/>
      <c r="S131" s="86"/>
      <c r="T131" s="84"/>
      <c r="U131" s="87"/>
      <c r="V131" s="85"/>
      <c r="W131" s="86"/>
      <c r="X131" s="84"/>
      <c r="Y131" s="87"/>
      <c r="Z131" s="87"/>
      <c r="AA131" s="74"/>
      <c r="AB131" s="145"/>
      <c r="AC131" s="146"/>
      <c r="AD131" s="147"/>
      <c r="AE131" s="146"/>
      <c r="AF131" s="148"/>
      <c r="AG131" s="149"/>
      <c r="AH131" s="150"/>
      <c r="AI131" s="149"/>
      <c r="AJ131" s="150"/>
      <c r="AK131" s="151"/>
      <c r="AL131" s="91">
        <v>126</v>
      </c>
      <c r="AM131" s="46"/>
    </row>
    <row r="132" spans="1:39" ht="15.75" x14ac:dyDescent="0.15">
      <c r="A132" s="46"/>
      <c r="B132" s="46"/>
      <c r="C132" s="46"/>
      <c r="D132" s="46"/>
      <c r="E132" s="46"/>
      <c r="F132" s="46"/>
      <c r="G132" s="46"/>
      <c r="H132" s="46"/>
      <c r="I132" s="46"/>
      <c r="J132" s="46"/>
      <c r="K132" s="46"/>
      <c r="L132" s="46"/>
      <c r="M132" s="46"/>
      <c r="N132" s="46"/>
      <c r="O132" s="46"/>
      <c r="P132" s="83">
        <v>127</v>
      </c>
      <c r="Q132" s="84"/>
      <c r="R132" s="85"/>
      <c r="S132" s="86"/>
      <c r="T132" s="84"/>
      <c r="U132" s="87"/>
      <c r="V132" s="85"/>
      <c r="W132" s="86"/>
      <c r="X132" s="84"/>
      <c r="Y132" s="87"/>
      <c r="Z132" s="87"/>
      <c r="AA132" s="74"/>
      <c r="AB132" s="145"/>
      <c r="AC132" s="146"/>
      <c r="AD132" s="147"/>
      <c r="AE132" s="146"/>
      <c r="AF132" s="148"/>
      <c r="AG132" s="149"/>
      <c r="AH132" s="150"/>
      <c r="AI132" s="149"/>
      <c r="AJ132" s="150"/>
      <c r="AK132" s="151"/>
      <c r="AL132" s="91">
        <v>127</v>
      </c>
      <c r="AM132" s="46"/>
    </row>
    <row r="133" spans="1:39" ht="15.75" x14ac:dyDescent="0.15">
      <c r="A133" s="46"/>
      <c r="B133" s="46"/>
      <c r="C133" s="46"/>
      <c r="D133" s="46"/>
      <c r="E133" s="46"/>
      <c r="F133" s="46"/>
      <c r="G133" s="46"/>
      <c r="H133" s="46"/>
      <c r="I133" s="46"/>
      <c r="J133" s="46"/>
      <c r="K133" s="46"/>
      <c r="L133" s="46"/>
      <c r="M133" s="46"/>
      <c r="N133" s="46"/>
      <c r="O133" s="46"/>
      <c r="P133" s="92">
        <v>128</v>
      </c>
      <c r="Q133" s="93"/>
      <c r="R133" s="94"/>
      <c r="S133" s="95"/>
      <c r="T133" s="93"/>
      <c r="U133" s="96"/>
      <c r="V133" s="94"/>
      <c r="W133" s="95"/>
      <c r="X133" s="93"/>
      <c r="Y133" s="96"/>
      <c r="Z133" s="96"/>
      <c r="AA133" s="74"/>
      <c r="AB133" s="145"/>
      <c r="AC133" s="146"/>
      <c r="AD133" s="147"/>
      <c r="AE133" s="146"/>
      <c r="AF133" s="148"/>
      <c r="AG133" s="149"/>
      <c r="AH133" s="150"/>
      <c r="AI133" s="149"/>
      <c r="AJ133" s="150"/>
      <c r="AK133" s="151"/>
      <c r="AL133" s="97">
        <v>128</v>
      </c>
      <c r="AM133" s="46"/>
    </row>
    <row r="134" spans="1:39" ht="15.75" x14ac:dyDescent="0.15">
      <c r="A134" s="46"/>
      <c r="B134" s="46"/>
      <c r="C134" s="46"/>
      <c r="D134" s="46"/>
      <c r="E134" s="46"/>
      <c r="F134" s="46"/>
      <c r="G134" s="46"/>
      <c r="H134" s="46"/>
      <c r="I134" s="46"/>
      <c r="J134" s="46"/>
      <c r="K134" s="46"/>
      <c r="L134" s="46"/>
      <c r="M134" s="46"/>
      <c r="N134" s="46"/>
      <c r="O134" s="46"/>
      <c r="P134" s="83">
        <v>129</v>
      </c>
      <c r="Q134" s="102"/>
      <c r="R134" s="103"/>
      <c r="S134" s="104"/>
      <c r="T134" s="102"/>
      <c r="U134" s="105"/>
      <c r="V134" s="103"/>
      <c r="W134" s="104"/>
      <c r="X134" s="102"/>
      <c r="Y134" s="105"/>
      <c r="Z134" s="105"/>
      <c r="AA134" s="74"/>
      <c r="AB134" s="145"/>
      <c r="AC134" s="146"/>
      <c r="AD134" s="147"/>
      <c r="AE134" s="146"/>
      <c r="AF134" s="148"/>
      <c r="AG134" s="149"/>
      <c r="AH134" s="150"/>
      <c r="AI134" s="149"/>
      <c r="AJ134" s="150"/>
      <c r="AK134" s="151"/>
      <c r="AL134" s="82">
        <v>129</v>
      </c>
      <c r="AM134" s="46"/>
    </row>
    <row r="135" spans="1:39" ht="15.75" x14ac:dyDescent="0.15">
      <c r="A135" s="46"/>
      <c r="B135" s="46"/>
      <c r="C135" s="46"/>
      <c r="D135" s="46"/>
      <c r="E135" s="46"/>
      <c r="F135" s="46"/>
      <c r="G135" s="46"/>
      <c r="H135" s="46"/>
      <c r="I135" s="46"/>
      <c r="J135" s="46"/>
      <c r="K135" s="46"/>
      <c r="L135" s="46"/>
      <c r="M135" s="46"/>
      <c r="N135" s="46"/>
      <c r="O135" s="46"/>
      <c r="P135" s="83">
        <v>130</v>
      </c>
      <c r="Q135" s="84"/>
      <c r="R135" s="85"/>
      <c r="S135" s="86"/>
      <c r="T135" s="84"/>
      <c r="U135" s="87"/>
      <c r="V135" s="85"/>
      <c r="W135" s="86"/>
      <c r="X135" s="84"/>
      <c r="Y135" s="87"/>
      <c r="Z135" s="87"/>
      <c r="AA135" s="74"/>
      <c r="AB135" s="145"/>
      <c r="AC135" s="146"/>
      <c r="AD135" s="147"/>
      <c r="AE135" s="146"/>
      <c r="AF135" s="148"/>
      <c r="AG135" s="149"/>
      <c r="AH135" s="150"/>
      <c r="AI135" s="149"/>
      <c r="AJ135" s="150"/>
      <c r="AK135" s="151"/>
      <c r="AL135" s="91">
        <v>130</v>
      </c>
      <c r="AM135" s="46"/>
    </row>
    <row r="136" spans="1:39" ht="15.75" x14ac:dyDescent="0.15">
      <c r="A136" s="46"/>
      <c r="B136" s="46"/>
      <c r="C136" s="46"/>
      <c r="D136" s="46"/>
      <c r="E136" s="46"/>
      <c r="F136" s="46"/>
      <c r="G136" s="46"/>
      <c r="H136" s="46"/>
      <c r="I136" s="46"/>
      <c r="J136" s="46"/>
      <c r="K136" s="46"/>
      <c r="L136" s="46"/>
      <c r="M136" s="46"/>
      <c r="N136" s="46"/>
      <c r="O136" s="46"/>
      <c r="P136" s="83">
        <v>131</v>
      </c>
      <c r="Q136" s="84"/>
      <c r="R136" s="85"/>
      <c r="S136" s="86"/>
      <c r="T136" s="84"/>
      <c r="U136" s="87"/>
      <c r="V136" s="85"/>
      <c r="W136" s="86"/>
      <c r="X136" s="84"/>
      <c r="Y136" s="87"/>
      <c r="Z136" s="87"/>
      <c r="AA136" s="74"/>
      <c r="AB136" s="145"/>
      <c r="AC136" s="146"/>
      <c r="AD136" s="147"/>
      <c r="AE136" s="146"/>
      <c r="AF136" s="148"/>
      <c r="AG136" s="149"/>
      <c r="AH136" s="150"/>
      <c r="AI136" s="149"/>
      <c r="AJ136" s="150"/>
      <c r="AK136" s="151"/>
      <c r="AL136" s="91">
        <v>131</v>
      </c>
      <c r="AM136" s="46"/>
    </row>
    <row r="137" spans="1:39" ht="15.75" x14ac:dyDescent="0.15">
      <c r="A137" s="46"/>
      <c r="B137" s="46"/>
      <c r="C137" s="46"/>
      <c r="D137" s="46"/>
      <c r="E137" s="46"/>
      <c r="F137" s="46"/>
      <c r="G137" s="46"/>
      <c r="H137" s="46"/>
      <c r="I137" s="46"/>
      <c r="J137" s="46"/>
      <c r="K137" s="46"/>
      <c r="L137" s="46"/>
      <c r="M137" s="46"/>
      <c r="N137" s="46"/>
      <c r="O137" s="46"/>
      <c r="P137" s="83">
        <v>132</v>
      </c>
      <c r="Q137" s="106"/>
      <c r="R137" s="107"/>
      <c r="S137" s="108"/>
      <c r="T137" s="106"/>
      <c r="U137" s="109"/>
      <c r="V137" s="107"/>
      <c r="W137" s="108"/>
      <c r="X137" s="106"/>
      <c r="Y137" s="109"/>
      <c r="Z137" s="109"/>
      <c r="AA137" s="74"/>
      <c r="AB137" s="145"/>
      <c r="AC137" s="146"/>
      <c r="AD137" s="147"/>
      <c r="AE137" s="146"/>
      <c r="AF137" s="148"/>
      <c r="AG137" s="149"/>
      <c r="AH137" s="150"/>
      <c r="AI137" s="149"/>
      <c r="AJ137" s="150"/>
      <c r="AK137" s="151"/>
      <c r="AL137" s="91">
        <v>132</v>
      </c>
      <c r="AM137" s="46"/>
    </row>
    <row r="138" spans="1:39" ht="15.75" x14ac:dyDescent="0.15">
      <c r="A138" s="46"/>
      <c r="B138" s="46"/>
      <c r="C138" s="46"/>
      <c r="D138" s="46"/>
      <c r="E138" s="46"/>
      <c r="F138" s="46"/>
      <c r="G138" s="46"/>
      <c r="H138" s="46"/>
      <c r="I138" s="46"/>
      <c r="J138" s="46"/>
      <c r="K138" s="46"/>
      <c r="L138" s="46"/>
      <c r="M138" s="46"/>
      <c r="N138" s="46"/>
      <c r="O138" s="46"/>
      <c r="P138" s="69">
        <v>133</v>
      </c>
      <c r="Q138" s="98"/>
      <c r="R138" s="99"/>
      <c r="S138" s="100"/>
      <c r="T138" s="98"/>
      <c r="U138" s="101"/>
      <c r="V138" s="99"/>
      <c r="W138" s="100"/>
      <c r="X138" s="98"/>
      <c r="Y138" s="101"/>
      <c r="Z138" s="101"/>
      <c r="AA138" s="74"/>
      <c r="AB138" s="145"/>
      <c r="AC138" s="146"/>
      <c r="AD138" s="147"/>
      <c r="AE138" s="146"/>
      <c r="AF138" s="148"/>
      <c r="AG138" s="149"/>
      <c r="AH138" s="150"/>
      <c r="AI138" s="149"/>
      <c r="AJ138" s="150"/>
      <c r="AK138" s="151"/>
      <c r="AL138" s="82">
        <v>133</v>
      </c>
      <c r="AM138" s="46"/>
    </row>
    <row r="139" spans="1:39" ht="15.75" x14ac:dyDescent="0.15">
      <c r="A139" s="46"/>
      <c r="B139" s="46"/>
      <c r="C139" s="46"/>
      <c r="D139" s="46"/>
      <c r="E139" s="46"/>
      <c r="F139" s="46"/>
      <c r="G139" s="46"/>
      <c r="H139" s="46"/>
      <c r="I139" s="46"/>
      <c r="J139" s="46"/>
      <c r="K139" s="46"/>
      <c r="L139" s="46"/>
      <c r="M139" s="46"/>
      <c r="N139" s="46"/>
      <c r="O139" s="46"/>
      <c r="P139" s="83">
        <v>134</v>
      </c>
      <c r="Q139" s="84"/>
      <c r="R139" s="85"/>
      <c r="S139" s="86"/>
      <c r="T139" s="84"/>
      <c r="U139" s="87"/>
      <c r="V139" s="85"/>
      <c r="W139" s="86"/>
      <c r="X139" s="84"/>
      <c r="Y139" s="87"/>
      <c r="Z139" s="87"/>
      <c r="AA139" s="74"/>
      <c r="AB139" s="145"/>
      <c r="AC139" s="146"/>
      <c r="AD139" s="147"/>
      <c r="AE139" s="146"/>
      <c r="AF139" s="148"/>
      <c r="AG139" s="149"/>
      <c r="AH139" s="150"/>
      <c r="AI139" s="149"/>
      <c r="AJ139" s="150"/>
      <c r="AK139" s="151"/>
      <c r="AL139" s="91">
        <v>134</v>
      </c>
      <c r="AM139" s="46"/>
    </row>
    <row r="140" spans="1:39" ht="15.75" x14ac:dyDescent="0.15">
      <c r="A140" s="46"/>
      <c r="B140" s="46"/>
      <c r="C140" s="46"/>
      <c r="D140" s="46"/>
      <c r="E140" s="46"/>
      <c r="F140" s="46"/>
      <c r="G140" s="46"/>
      <c r="H140" s="46"/>
      <c r="I140" s="46"/>
      <c r="J140" s="46"/>
      <c r="K140" s="46"/>
      <c r="L140" s="46"/>
      <c r="M140" s="46"/>
      <c r="N140" s="46"/>
      <c r="O140" s="46"/>
      <c r="P140" s="83">
        <v>135</v>
      </c>
      <c r="Q140" s="84"/>
      <c r="R140" s="85"/>
      <c r="S140" s="86"/>
      <c r="T140" s="84"/>
      <c r="U140" s="87"/>
      <c r="V140" s="85"/>
      <c r="W140" s="86"/>
      <c r="X140" s="84"/>
      <c r="Y140" s="87"/>
      <c r="Z140" s="87"/>
      <c r="AA140" s="74"/>
      <c r="AB140" s="145"/>
      <c r="AC140" s="146"/>
      <c r="AD140" s="147"/>
      <c r="AE140" s="146"/>
      <c r="AF140" s="148"/>
      <c r="AG140" s="149"/>
      <c r="AH140" s="150"/>
      <c r="AI140" s="149"/>
      <c r="AJ140" s="150"/>
      <c r="AK140" s="151"/>
      <c r="AL140" s="91">
        <v>135</v>
      </c>
      <c r="AM140" s="46"/>
    </row>
    <row r="141" spans="1:39" ht="15.75" x14ac:dyDescent="0.15">
      <c r="A141" s="46"/>
      <c r="B141" s="46"/>
      <c r="C141" s="46"/>
      <c r="D141" s="46"/>
      <c r="E141" s="46"/>
      <c r="F141" s="46"/>
      <c r="G141" s="46"/>
      <c r="H141" s="46"/>
      <c r="I141" s="46"/>
      <c r="J141" s="46"/>
      <c r="K141" s="46"/>
      <c r="L141" s="46"/>
      <c r="M141" s="46"/>
      <c r="N141" s="46"/>
      <c r="O141" s="46"/>
      <c r="P141" s="92">
        <v>136</v>
      </c>
      <c r="Q141" s="93"/>
      <c r="R141" s="94"/>
      <c r="S141" s="95"/>
      <c r="T141" s="93"/>
      <c r="U141" s="96"/>
      <c r="V141" s="94"/>
      <c r="W141" s="95"/>
      <c r="X141" s="93"/>
      <c r="Y141" s="96"/>
      <c r="Z141" s="96"/>
      <c r="AA141" s="74"/>
      <c r="AB141" s="145"/>
      <c r="AC141" s="146"/>
      <c r="AD141" s="147"/>
      <c r="AE141" s="146"/>
      <c r="AF141" s="148"/>
      <c r="AG141" s="149"/>
      <c r="AH141" s="150"/>
      <c r="AI141" s="149"/>
      <c r="AJ141" s="150"/>
      <c r="AK141" s="151"/>
      <c r="AL141" s="97">
        <v>136</v>
      </c>
      <c r="AM141" s="46"/>
    </row>
    <row r="142" spans="1:39" ht="15.75" x14ac:dyDescent="0.15">
      <c r="A142" s="46"/>
      <c r="B142" s="46"/>
      <c r="C142" s="46"/>
      <c r="D142" s="46"/>
      <c r="E142" s="46"/>
      <c r="F142" s="46"/>
      <c r="G142" s="46"/>
      <c r="H142" s="46"/>
      <c r="I142" s="46"/>
      <c r="J142" s="46"/>
      <c r="K142" s="46"/>
      <c r="L142" s="46"/>
      <c r="M142" s="46"/>
      <c r="N142" s="46"/>
      <c r="O142" s="46"/>
      <c r="P142" s="83">
        <v>137</v>
      </c>
      <c r="Q142" s="102"/>
      <c r="R142" s="103"/>
      <c r="S142" s="104"/>
      <c r="T142" s="102"/>
      <c r="U142" s="105"/>
      <c r="V142" s="103"/>
      <c r="W142" s="104"/>
      <c r="X142" s="102"/>
      <c r="Y142" s="105"/>
      <c r="Z142" s="105"/>
      <c r="AA142" s="74"/>
      <c r="AB142" s="145"/>
      <c r="AC142" s="146"/>
      <c r="AD142" s="147"/>
      <c r="AE142" s="146"/>
      <c r="AF142" s="148"/>
      <c r="AG142" s="149"/>
      <c r="AH142" s="150"/>
      <c r="AI142" s="149"/>
      <c r="AJ142" s="150"/>
      <c r="AK142" s="151"/>
      <c r="AL142" s="91">
        <v>137</v>
      </c>
      <c r="AM142" s="46"/>
    </row>
    <row r="143" spans="1:39" ht="15.75" x14ac:dyDescent="0.15">
      <c r="A143" s="46"/>
      <c r="B143" s="46"/>
      <c r="C143" s="46"/>
      <c r="D143" s="46"/>
      <c r="E143" s="46"/>
      <c r="F143" s="46"/>
      <c r="G143" s="46"/>
      <c r="H143" s="46"/>
      <c r="I143" s="46"/>
      <c r="J143" s="46"/>
      <c r="K143" s="46"/>
      <c r="L143" s="46"/>
      <c r="M143" s="46"/>
      <c r="N143" s="46"/>
      <c r="O143" s="46"/>
      <c r="P143" s="83">
        <v>138</v>
      </c>
      <c r="Q143" s="84"/>
      <c r="R143" s="85"/>
      <c r="S143" s="86"/>
      <c r="T143" s="84"/>
      <c r="U143" s="87"/>
      <c r="V143" s="85"/>
      <c r="W143" s="86"/>
      <c r="X143" s="84"/>
      <c r="Y143" s="87"/>
      <c r="Z143" s="87"/>
      <c r="AA143" s="74"/>
      <c r="AB143" s="145"/>
      <c r="AC143" s="146"/>
      <c r="AD143" s="147"/>
      <c r="AE143" s="146"/>
      <c r="AF143" s="148"/>
      <c r="AG143" s="149"/>
      <c r="AH143" s="150"/>
      <c r="AI143" s="149"/>
      <c r="AJ143" s="150"/>
      <c r="AK143" s="151"/>
      <c r="AL143" s="91">
        <v>138</v>
      </c>
      <c r="AM143" s="46"/>
    </row>
    <row r="144" spans="1:39" ht="15.75" x14ac:dyDescent="0.15">
      <c r="A144" s="46"/>
      <c r="B144" s="46"/>
      <c r="C144" s="46"/>
      <c r="D144" s="46"/>
      <c r="E144" s="46"/>
      <c r="F144" s="46"/>
      <c r="G144" s="46"/>
      <c r="H144" s="46"/>
      <c r="I144" s="46"/>
      <c r="J144" s="46"/>
      <c r="K144" s="46"/>
      <c r="L144" s="46"/>
      <c r="M144" s="46"/>
      <c r="N144" s="46"/>
      <c r="O144" s="46"/>
      <c r="P144" s="83">
        <v>139</v>
      </c>
      <c r="Q144" s="84"/>
      <c r="R144" s="85"/>
      <c r="S144" s="86"/>
      <c r="T144" s="84"/>
      <c r="U144" s="87"/>
      <c r="V144" s="85"/>
      <c r="W144" s="86"/>
      <c r="X144" s="84"/>
      <c r="Y144" s="87"/>
      <c r="Z144" s="87"/>
      <c r="AA144" s="74"/>
      <c r="AB144" s="145"/>
      <c r="AC144" s="146"/>
      <c r="AD144" s="147"/>
      <c r="AE144" s="146"/>
      <c r="AF144" s="148"/>
      <c r="AG144" s="149"/>
      <c r="AH144" s="150"/>
      <c r="AI144" s="149"/>
      <c r="AJ144" s="150"/>
      <c r="AK144" s="151"/>
      <c r="AL144" s="91">
        <v>139</v>
      </c>
      <c r="AM144" s="46"/>
    </row>
    <row r="145" spans="1:39" ht="15.75" x14ac:dyDescent="0.15">
      <c r="A145" s="46"/>
      <c r="B145" s="46"/>
      <c r="C145" s="46"/>
      <c r="D145" s="46"/>
      <c r="E145" s="46"/>
      <c r="F145" s="46"/>
      <c r="G145" s="46"/>
      <c r="H145" s="46"/>
      <c r="I145" s="46"/>
      <c r="J145" s="46"/>
      <c r="K145" s="46"/>
      <c r="L145" s="46"/>
      <c r="M145" s="46"/>
      <c r="N145" s="46"/>
      <c r="O145" s="46"/>
      <c r="P145" s="83">
        <v>140</v>
      </c>
      <c r="Q145" s="106"/>
      <c r="R145" s="107"/>
      <c r="S145" s="108"/>
      <c r="T145" s="106"/>
      <c r="U145" s="109"/>
      <c r="V145" s="107"/>
      <c r="W145" s="108"/>
      <c r="X145" s="106"/>
      <c r="Y145" s="109"/>
      <c r="Z145" s="109"/>
      <c r="AA145" s="74"/>
      <c r="AB145" s="145"/>
      <c r="AC145" s="146"/>
      <c r="AD145" s="147"/>
      <c r="AE145" s="146"/>
      <c r="AF145" s="148"/>
      <c r="AG145" s="149"/>
      <c r="AH145" s="150"/>
      <c r="AI145" s="149"/>
      <c r="AJ145" s="150"/>
      <c r="AK145" s="151"/>
      <c r="AL145" s="91">
        <v>140</v>
      </c>
      <c r="AM145" s="46"/>
    </row>
    <row r="146" spans="1:39" ht="15.75" x14ac:dyDescent="0.15">
      <c r="A146" s="46"/>
      <c r="B146" s="46"/>
      <c r="C146" s="46"/>
      <c r="D146" s="46"/>
      <c r="E146" s="46"/>
      <c r="F146" s="46"/>
      <c r="G146" s="46"/>
      <c r="H146" s="46"/>
      <c r="I146" s="46"/>
      <c r="J146" s="46"/>
      <c r="K146" s="46"/>
      <c r="L146" s="46"/>
      <c r="M146" s="46"/>
      <c r="N146" s="46"/>
      <c r="O146" s="46"/>
      <c r="P146" s="69">
        <v>141</v>
      </c>
      <c r="Q146" s="98"/>
      <c r="R146" s="99"/>
      <c r="S146" s="100"/>
      <c r="T146" s="98"/>
      <c r="U146" s="101"/>
      <c r="V146" s="99"/>
      <c r="W146" s="100"/>
      <c r="X146" s="98"/>
      <c r="Y146" s="101"/>
      <c r="Z146" s="101"/>
      <c r="AA146" s="74"/>
      <c r="AB146" s="145"/>
      <c r="AC146" s="146"/>
      <c r="AD146" s="147"/>
      <c r="AE146" s="146"/>
      <c r="AF146" s="148"/>
      <c r="AG146" s="149"/>
      <c r="AH146" s="150"/>
      <c r="AI146" s="149"/>
      <c r="AJ146" s="150"/>
      <c r="AK146" s="149"/>
      <c r="AL146" s="82">
        <v>141</v>
      </c>
      <c r="AM146" s="46"/>
    </row>
    <row r="147" spans="1:39" ht="15.75" x14ac:dyDescent="0.15">
      <c r="A147" s="46"/>
      <c r="B147" s="46"/>
      <c r="C147" s="46"/>
      <c r="D147" s="46"/>
      <c r="E147" s="46"/>
      <c r="F147" s="46"/>
      <c r="G147" s="46"/>
      <c r="H147" s="46"/>
      <c r="I147" s="46"/>
      <c r="J147" s="46"/>
      <c r="K147" s="46"/>
      <c r="L147" s="46"/>
      <c r="M147" s="46"/>
      <c r="N147" s="46"/>
      <c r="O147" s="46"/>
      <c r="P147" s="83">
        <v>142</v>
      </c>
      <c r="Q147" s="84"/>
      <c r="R147" s="85"/>
      <c r="S147" s="86"/>
      <c r="T147" s="84"/>
      <c r="U147" s="87"/>
      <c r="V147" s="85"/>
      <c r="W147" s="86"/>
      <c r="X147" s="84"/>
      <c r="Y147" s="87"/>
      <c r="Z147" s="87"/>
      <c r="AA147" s="74"/>
      <c r="AB147" s="145"/>
      <c r="AC147" s="146"/>
      <c r="AD147" s="147"/>
      <c r="AE147" s="146"/>
      <c r="AF147" s="148"/>
      <c r="AG147" s="149"/>
      <c r="AH147" s="150"/>
      <c r="AI147" s="149"/>
      <c r="AJ147" s="150"/>
      <c r="AK147" s="149"/>
      <c r="AL147" s="91">
        <v>142</v>
      </c>
      <c r="AM147" s="46"/>
    </row>
    <row r="148" spans="1:39" ht="15.75" x14ac:dyDescent="0.15">
      <c r="A148" s="46"/>
      <c r="B148" s="46"/>
      <c r="C148" s="46"/>
      <c r="D148" s="46"/>
      <c r="E148" s="46"/>
      <c r="F148" s="46"/>
      <c r="G148" s="46"/>
      <c r="H148" s="46"/>
      <c r="I148" s="46"/>
      <c r="J148" s="46"/>
      <c r="K148" s="46"/>
      <c r="L148" s="46"/>
      <c r="M148" s="46"/>
      <c r="N148" s="46"/>
      <c r="O148" s="46"/>
      <c r="P148" s="83">
        <v>143</v>
      </c>
      <c r="Q148" s="84"/>
      <c r="R148" s="85"/>
      <c r="S148" s="86"/>
      <c r="T148" s="84"/>
      <c r="U148" s="87"/>
      <c r="V148" s="85"/>
      <c r="W148" s="86"/>
      <c r="X148" s="84"/>
      <c r="Y148" s="87"/>
      <c r="Z148" s="87"/>
      <c r="AA148" s="74"/>
      <c r="AB148" s="145"/>
      <c r="AC148" s="146"/>
      <c r="AD148" s="147"/>
      <c r="AE148" s="146"/>
      <c r="AF148" s="148"/>
      <c r="AG148" s="149"/>
      <c r="AH148" s="150"/>
      <c r="AI148" s="149"/>
      <c r="AJ148" s="150"/>
      <c r="AK148" s="149"/>
      <c r="AL148" s="91">
        <v>143</v>
      </c>
      <c r="AM148" s="46"/>
    </row>
    <row r="149" spans="1:39" ht="15.75" x14ac:dyDescent="0.15">
      <c r="A149" s="46"/>
      <c r="B149" s="46"/>
      <c r="C149" s="46"/>
      <c r="D149" s="46"/>
      <c r="E149" s="46"/>
      <c r="F149" s="46"/>
      <c r="G149" s="46"/>
      <c r="H149" s="46"/>
      <c r="I149" s="46"/>
      <c r="J149" s="46"/>
      <c r="K149" s="46"/>
      <c r="L149" s="46"/>
      <c r="M149" s="46"/>
      <c r="N149" s="46"/>
      <c r="O149" s="46"/>
      <c r="P149" s="92">
        <v>144</v>
      </c>
      <c r="Q149" s="93"/>
      <c r="R149" s="94"/>
      <c r="S149" s="95"/>
      <c r="T149" s="93"/>
      <c r="U149" s="96"/>
      <c r="V149" s="94"/>
      <c r="W149" s="95"/>
      <c r="X149" s="93"/>
      <c r="Y149" s="96"/>
      <c r="Z149" s="96"/>
      <c r="AA149" s="74"/>
      <c r="AB149" s="145"/>
      <c r="AC149" s="146"/>
      <c r="AD149" s="147"/>
      <c r="AE149" s="146"/>
      <c r="AF149" s="148"/>
      <c r="AG149" s="149"/>
      <c r="AH149" s="150"/>
      <c r="AI149" s="149"/>
      <c r="AJ149" s="150"/>
      <c r="AK149" s="149"/>
      <c r="AL149" s="97">
        <v>144</v>
      </c>
      <c r="AM149" s="46"/>
    </row>
    <row r="150" spans="1:39" ht="15.75" x14ac:dyDescent="0.15">
      <c r="A150" s="46"/>
      <c r="B150" s="46"/>
      <c r="C150" s="46"/>
      <c r="D150" s="46"/>
      <c r="E150" s="46"/>
      <c r="F150" s="46"/>
      <c r="G150" s="46"/>
      <c r="H150" s="46"/>
      <c r="I150" s="46"/>
      <c r="J150" s="46"/>
      <c r="K150" s="46"/>
      <c r="L150" s="46"/>
      <c r="M150" s="46"/>
      <c r="N150" s="46"/>
      <c r="O150" s="46"/>
      <c r="P150" s="83">
        <v>145</v>
      </c>
      <c r="Q150" s="102"/>
      <c r="R150" s="103"/>
      <c r="S150" s="104"/>
      <c r="T150" s="102"/>
      <c r="U150" s="105"/>
      <c r="V150" s="103"/>
      <c r="W150" s="104"/>
      <c r="X150" s="102"/>
      <c r="Y150" s="105"/>
      <c r="Z150" s="105"/>
      <c r="AA150" s="74"/>
      <c r="AB150" s="145"/>
      <c r="AC150" s="146"/>
      <c r="AD150" s="147"/>
      <c r="AE150" s="146"/>
      <c r="AF150" s="148"/>
      <c r="AG150" s="149"/>
      <c r="AH150" s="150"/>
      <c r="AI150" s="149"/>
      <c r="AJ150" s="150"/>
      <c r="AK150" s="149"/>
      <c r="AL150" s="91">
        <v>145</v>
      </c>
      <c r="AM150" s="46"/>
    </row>
    <row r="151" spans="1:39" ht="15.75" x14ac:dyDescent="0.15">
      <c r="A151" s="46"/>
      <c r="B151" s="46"/>
      <c r="C151" s="46"/>
      <c r="D151" s="46"/>
      <c r="E151" s="46"/>
      <c r="F151" s="46"/>
      <c r="G151" s="46"/>
      <c r="H151" s="46"/>
      <c r="I151" s="46"/>
      <c r="J151" s="46"/>
      <c r="K151" s="46"/>
      <c r="L151" s="46"/>
      <c r="M151" s="46"/>
      <c r="N151" s="46"/>
      <c r="O151" s="46"/>
      <c r="P151" s="83">
        <v>146</v>
      </c>
      <c r="Q151" s="84"/>
      <c r="R151" s="85"/>
      <c r="S151" s="86"/>
      <c r="T151" s="84"/>
      <c r="U151" s="87"/>
      <c r="V151" s="85"/>
      <c r="W151" s="86"/>
      <c r="X151" s="84"/>
      <c r="Y151" s="87"/>
      <c r="Z151" s="87"/>
      <c r="AA151" s="74"/>
      <c r="AB151" s="145"/>
      <c r="AC151" s="146"/>
      <c r="AD151" s="147"/>
      <c r="AE151" s="146"/>
      <c r="AF151" s="148"/>
      <c r="AG151" s="149"/>
      <c r="AH151" s="150"/>
      <c r="AI151" s="149"/>
      <c r="AJ151" s="150"/>
      <c r="AK151" s="149"/>
      <c r="AL151" s="91">
        <v>146</v>
      </c>
      <c r="AM151" s="46"/>
    </row>
    <row r="152" spans="1:39" ht="15.75" x14ac:dyDescent="0.15">
      <c r="A152" s="46"/>
      <c r="B152" s="46"/>
      <c r="C152" s="46"/>
      <c r="D152" s="46"/>
      <c r="E152" s="46"/>
      <c r="F152" s="46"/>
      <c r="G152" s="46"/>
      <c r="H152" s="46"/>
      <c r="I152" s="46"/>
      <c r="J152" s="46"/>
      <c r="K152" s="46"/>
      <c r="L152" s="46"/>
      <c r="M152" s="46"/>
      <c r="N152" s="46"/>
      <c r="O152" s="46"/>
      <c r="P152" s="83">
        <v>147</v>
      </c>
      <c r="Q152" s="84"/>
      <c r="R152" s="85"/>
      <c r="S152" s="86"/>
      <c r="T152" s="84"/>
      <c r="U152" s="87"/>
      <c r="V152" s="85"/>
      <c r="W152" s="86"/>
      <c r="X152" s="84"/>
      <c r="Y152" s="87"/>
      <c r="Z152" s="87"/>
      <c r="AA152" s="74"/>
      <c r="AB152" s="145"/>
      <c r="AC152" s="146"/>
      <c r="AD152" s="147"/>
      <c r="AE152" s="146"/>
      <c r="AF152" s="148"/>
      <c r="AG152" s="149"/>
      <c r="AH152" s="150"/>
      <c r="AI152" s="149"/>
      <c r="AJ152" s="150"/>
      <c r="AK152" s="149"/>
      <c r="AL152" s="91">
        <v>147</v>
      </c>
      <c r="AM152" s="46"/>
    </row>
    <row r="153" spans="1:39" ht="15.75" x14ac:dyDescent="0.15">
      <c r="A153" s="46"/>
      <c r="B153" s="46"/>
      <c r="C153" s="46"/>
      <c r="D153" s="46"/>
      <c r="E153" s="46"/>
      <c r="F153" s="46"/>
      <c r="G153" s="46"/>
      <c r="H153" s="46"/>
      <c r="I153" s="46"/>
      <c r="J153" s="46"/>
      <c r="K153" s="46"/>
      <c r="L153" s="46"/>
      <c r="M153" s="46"/>
      <c r="N153" s="46"/>
      <c r="O153" s="46"/>
      <c r="P153" s="83">
        <v>148</v>
      </c>
      <c r="Q153" s="106"/>
      <c r="R153" s="107"/>
      <c r="S153" s="108"/>
      <c r="T153" s="106"/>
      <c r="U153" s="109"/>
      <c r="V153" s="107"/>
      <c r="W153" s="108"/>
      <c r="X153" s="106"/>
      <c r="Y153" s="109"/>
      <c r="Z153" s="109"/>
      <c r="AA153" s="74"/>
      <c r="AB153" s="145"/>
      <c r="AC153" s="146"/>
      <c r="AD153" s="147"/>
      <c r="AE153" s="146"/>
      <c r="AF153" s="148"/>
      <c r="AG153" s="149"/>
      <c r="AH153" s="150"/>
      <c r="AI153" s="149"/>
      <c r="AJ153" s="150"/>
      <c r="AK153" s="149"/>
      <c r="AL153" s="91">
        <v>148</v>
      </c>
      <c r="AM153" s="46"/>
    </row>
    <row r="154" spans="1:39" ht="15.75" x14ac:dyDescent="0.15">
      <c r="A154" s="46"/>
      <c r="B154" s="46"/>
      <c r="C154" s="46"/>
      <c r="D154" s="46"/>
      <c r="E154" s="46"/>
      <c r="F154" s="46"/>
      <c r="G154" s="46"/>
      <c r="H154" s="46"/>
      <c r="I154" s="46"/>
      <c r="J154" s="46"/>
      <c r="K154" s="46"/>
      <c r="L154" s="46"/>
      <c r="M154" s="46"/>
      <c r="N154" s="46"/>
      <c r="O154" s="46"/>
      <c r="P154" s="69">
        <v>149</v>
      </c>
      <c r="Q154" s="98"/>
      <c r="R154" s="99"/>
      <c r="S154" s="100"/>
      <c r="T154" s="98"/>
      <c r="U154" s="101"/>
      <c r="V154" s="99"/>
      <c r="W154" s="100"/>
      <c r="X154" s="98"/>
      <c r="Y154" s="101"/>
      <c r="Z154" s="101"/>
      <c r="AA154" s="74"/>
      <c r="AB154" s="145"/>
      <c r="AC154" s="146"/>
      <c r="AD154" s="147"/>
      <c r="AE154" s="146"/>
      <c r="AF154" s="148"/>
      <c r="AG154" s="149"/>
      <c r="AH154" s="150"/>
      <c r="AI154" s="149"/>
      <c r="AJ154" s="150"/>
      <c r="AK154" s="149"/>
      <c r="AL154" s="82">
        <v>149</v>
      </c>
      <c r="AM154" s="46"/>
    </row>
    <row r="155" spans="1:39" ht="15.75" x14ac:dyDescent="0.15">
      <c r="A155" s="46"/>
      <c r="B155" s="46"/>
      <c r="C155" s="46"/>
      <c r="D155" s="46"/>
      <c r="E155" s="46"/>
      <c r="F155" s="46"/>
      <c r="G155" s="46"/>
      <c r="H155" s="46"/>
      <c r="I155" s="46"/>
      <c r="J155" s="46"/>
      <c r="K155" s="46"/>
      <c r="L155" s="46"/>
      <c r="M155" s="46"/>
      <c r="N155" s="46"/>
      <c r="O155" s="46"/>
      <c r="P155" s="83">
        <v>150</v>
      </c>
      <c r="Q155" s="84"/>
      <c r="R155" s="85"/>
      <c r="S155" s="86"/>
      <c r="T155" s="84"/>
      <c r="U155" s="87"/>
      <c r="V155" s="85"/>
      <c r="W155" s="86"/>
      <c r="X155" s="84"/>
      <c r="Y155" s="87"/>
      <c r="Z155" s="87"/>
      <c r="AA155" s="74"/>
      <c r="AB155" s="145"/>
      <c r="AC155" s="146"/>
      <c r="AD155" s="147"/>
      <c r="AE155" s="146"/>
      <c r="AF155" s="148"/>
      <c r="AG155" s="149"/>
      <c r="AH155" s="150"/>
      <c r="AI155" s="152"/>
      <c r="AJ155" s="150"/>
      <c r="AK155" s="149"/>
      <c r="AL155" s="91">
        <v>150</v>
      </c>
      <c r="AM155" s="46"/>
    </row>
    <row r="156" spans="1:39" ht="15.75" x14ac:dyDescent="0.15">
      <c r="A156" s="46"/>
      <c r="B156" s="46"/>
      <c r="C156" s="46"/>
      <c r="D156" s="46"/>
      <c r="E156" s="46"/>
      <c r="F156" s="46"/>
      <c r="G156" s="46"/>
      <c r="H156" s="46"/>
      <c r="I156" s="46"/>
      <c r="J156" s="46"/>
      <c r="K156" s="46"/>
      <c r="L156" s="46"/>
      <c r="M156" s="46"/>
      <c r="N156" s="46"/>
      <c r="O156" s="46"/>
      <c r="P156" s="83">
        <v>151</v>
      </c>
      <c r="Q156" s="84"/>
      <c r="R156" s="85"/>
      <c r="S156" s="86"/>
      <c r="T156" s="84"/>
      <c r="U156" s="87"/>
      <c r="V156" s="85"/>
      <c r="W156" s="86"/>
      <c r="X156" s="84"/>
      <c r="Y156" s="87"/>
      <c r="Z156" s="87"/>
      <c r="AA156" s="74"/>
      <c r="AB156" s="145"/>
      <c r="AC156" s="146"/>
      <c r="AD156" s="147"/>
      <c r="AE156" s="146"/>
      <c r="AF156" s="148"/>
      <c r="AG156" s="149"/>
      <c r="AH156" s="150"/>
      <c r="AI156" s="152"/>
      <c r="AJ156" s="150"/>
      <c r="AK156" s="149"/>
      <c r="AL156" s="91">
        <v>151</v>
      </c>
      <c r="AM156" s="46"/>
    </row>
    <row r="157" spans="1:39" ht="15.75" x14ac:dyDescent="0.15">
      <c r="A157" s="46"/>
      <c r="B157" s="46"/>
      <c r="C157" s="46"/>
      <c r="D157" s="46"/>
      <c r="E157" s="46"/>
      <c r="F157" s="46"/>
      <c r="G157" s="46"/>
      <c r="H157" s="46"/>
      <c r="I157" s="46"/>
      <c r="J157" s="46"/>
      <c r="K157" s="46"/>
      <c r="L157" s="46"/>
      <c r="M157" s="46"/>
      <c r="N157" s="46"/>
      <c r="O157" s="46"/>
      <c r="P157" s="92">
        <v>152</v>
      </c>
      <c r="Q157" s="93"/>
      <c r="R157" s="94"/>
      <c r="S157" s="95"/>
      <c r="T157" s="93"/>
      <c r="U157" s="96"/>
      <c r="V157" s="94"/>
      <c r="W157" s="95"/>
      <c r="X157" s="93"/>
      <c r="Y157" s="96"/>
      <c r="Z157" s="96"/>
      <c r="AA157" s="74"/>
      <c r="AB157" s="145"/>
      <c r="AC157" s="146"/>
      <c r="AD157" s="147"/>
      <c r="AE157" s="146"/>
      <c r="AF157" s="148"/>
      <c r="AG157" s="149"/>
      <c r="AH157" s="150"/>
      <c r="AI157" s="152"/>
      <c r="AJ157" s="150"/>
      <c r="AK157" s="149"/>
      <c r="AL157" s="97">
        <v>152</v>
      </c>
      <c r="AM157" s="46"/>
    </row>
    <row r="158" spans="1:39" ht="15.75" x14ac:dyDescent="0.15">
      <c r="A158" s="46"/>
      <c r="B158" s="46"/>
      <c r="C158" s="46"/>
      <c r="D158" s="46"/>
      <c r="E158" s="46"/>
      <c r="F158" s="46"/>
      <c r="G158" s="46"/>
      <c r="H158" s="46"/>
      <c r="I158" s="46"/>
      <c r="J158" s="46"/>
      <c r="K158" s="46"/>
      <c r="L158" s="46"/>
      <c r="M158" s="46"/>
      <c r="N158" s="46"/>
      <c r="O158" s="46"/>
      <c r="P158" s="83">
        <v>153</v>
      </c>
      <c r="Q158" s="102"/>
      <c r="R158" s="103"/>
      <c r="S158" s="104"/>
      <c r="T158" s="102"/>
      <c r="U158" s="105"/>
      <c r="V158" s="103"/>
      <c r="W158" s="104"/>
      <c r="X158" s="102"/>
      <c r="Y158" s="105"/>
      <c r="Z158" s="105"/>
      <c r="AA158" s="74"/>
      <c r="AB158" s="153"/>
      <c r="AC158" s="146"/>
      <c r="AD158" s="147"/>
      <c r="AE158" s="146"/>
      <c r="AF158" s="148"/>
      <c r="AG158" s="149"/>
      <c r="AH158" s="150"/>
      <c r="AI158" s="152"/>
      <c r="AJ158" s="150"/>
      <c r="AK158" s="149"/>
      <c r="AL158" s="91">
        <v>153</v>
      </c>
      <c r="AM158" s="46"/>
    </row>
    <row r="159" spans="1:39" ht="15.75" x14ac:dyDescent="0.15">
      <c r="A159" s="46"/>
      <c r="B159" s="46"/>
      <c r="C159" s="46"/>
      <c r="D159" s="46"/>
      <c r="E159" s="46"/>
      <c r="F159" s="46"/>
      <c r="G159" s="46"/>
      <c r="H159" s="46"/>
      <c r="I159" s="46"/>
      <c r="J159" s="46"/>
      <c r="K159" s="46"/>
      <c r="L159" s="46"/>
      <c r="M159" s="46"/>
      <c r="N159" s="46"/>
      <c r="O159" s="46"/>
      <c r="P159" s="83">
        <v>154</v>
      </c>
      <c r="Q159" s="84"/>
      <c r="R159" s="85"/>
      <c r="S159" s="86"/>
      <c r="T159" s="84"/>
      <c r="U159" s="87"/>
      <c r="V159" s="85"/>
      <c r="W159" s="86"/>
      <c r="X159" s="84"/>
      <c r="Y159" s="87"/>
      <c r="Z159" s="87"/>
      <c r="AA159" s="74"/>
      <c r="AB159" s="153"/>
      <c r="AC159" s="146"/>
      <c r="AD159" s="147"/>
      <c r="AE159" s="146"/>
      <c r="AF159" s="148"/>
      <c r="AG159" s="149"/>
      <c r="AH159" s="154"/>
      <c r="AI159" s="152"/>
      <c r="AJ159" s="150"/>
      <c r="AK159" s="149"/>
      <c r="AL159" s="91">
        <v>154</v>
      </c>
      <c r="AM159" s="46"/>
    </row>
    <row r="160" spans="1:39" ht="15.75" x14ac:dyDescent="0.15">
      <c r="A160" s="46"/>
      <c r="B160" s="46"/>
      <c r="C160" s="46"/>
      <c r="D160" s="46"/>
      <c r="E160" s="46"/>
      <c r="F160" s="46"/>
      <c r="G160" s="46"/>
      <c r="H160" s="46"/>
      <c r="I160" s="46"/>
      <c r="J160" s="46"/>
      <c r="K160" s="46"/>
      <c r="L160" s="46"/>
      <c r="M160" s="46"/>
      <c r="N160" s="46"/>
      <c r="O160" s="46"/>
      <c r="P160" s="83">
        <v>155</v>
      </c>
      <c r="Q160" s="84"/>
      <c r="R160" s="85"/>
      <c r="S160" s="86"/>
      <c r="T160" s="84"/>
      <c r="U160" s="87"/>
      <c r="V160" s="85"/>
      <c r="W160" s="86"/>
      <c r="X160" s="84"/>
      <c r="Y160" s="87"/>
      <c r="Z160" s="87"/>
      <c r="AA160" s="74"/>
      <c r="AB160" s="153"/>
      <c r="AC160" s="146"/>
      <c r="AD160" s="147"/>
      <c r="AE160" s="146"/>
      <c r="AF160" s="148"/>
      <c r="AG160" s="149"/>
      <c r="AH160" s="154"/>
      <c r="AI160" s="152"/>
      <c r="AJ160" s="150"/>
      <c r="AK160" s="149"/>
      <c r="AL160" s="91">
        <v>155</v>
      </c>
      <c r="AM160" s="46"/>
    </row>
    <row r="161" spans="1:39" ht="15.75" x14ac:dyDescent="0.15">
      <c r="A161" s="46"/>
      <c r="B161" s="46"/>
      <c r="C161" s="46"/>
      <c r="D161" s="46"/>
      <c r="E161" s="46"/>
      <c r="F161" s="46"/>
      <c r="G161" s="46"/>
      <c r="H161" s="46"/>
      <c r="I161" s="46"/>
      <c r="J161" s="46"/>
      <c r="K161" s="46"/>
      <c r="L161" s="46"/>
      <c r="M161" s="46"/>
      <c r="N161" s="46"/>
      <c r="O161" s="46"/>
      <c r="P161" s="83">
        <v>156</v>
      </c>
      <c r="Q161" s="106"/>
      <c r="R161" s="107"/>
      <c r="S161" s="108"/>
      <c r="T161" s="106"/>
      <c r="U161" s="109"/>
      <c r="V161" s="107"/>
      <c r="W161" s="108"/>
      <c r="X161" s="106"/>
      <c r="Y161" s="109"/>
      <c r="Z161" s="109"/>
      <c r="AA161" s="74"/>
      <c r="AB161" s="153"/>
      <c r="AC161" s="146"/>
      <c r="AD161" s="147"/>
      <c r="AE161" s="146"/>
      <c r="AF161" s="148"/>
      <c r="AG161" s="149"/>
      <c r="AH161" s="154"/>
      <c r="AI161" s="152"/>
      <c r="AJ161" s="150"/>
      <c r="AK161" s="149"/>
      <c r="AL161" s="91">
        <v>156</v>
      </c>
      <c r="AM161" s="46"/>
    </row>
    <row r="162" spans="1:39" ht="15.75" x14ac:dyDescent="0.15">
      <c r="A162" s="46"/>
      <c r="B162" s="46"/>
      <c r="C162" s="46"/>
      <c r="D162" s="46"/>
      <c r="E162" s="46"/>
      <c r="F162" s="46"/>
      <c r="G162" s="46"/>
      <c r="H162" s="46"/>
      <c r="I162" s="46"/>
      <c r="J162" s="46"/>
      <c r="K162" s="46"/>
      <c r="L162" s="46"/>
      <c r="M162" s="46"/>
      <c r="N162" s="46"/>
      <c r="O162" s="46"/>
      <c r="P162" s="69">
        <v>157</v>
      </c>
      <c r="Q162" s="98"/>
      <c r="R162" s="99"/>
      <c r="S162" s="100"/>
      <c r="T162" s="98"/>
      <c r="U162" s="101"/>
      <c r="V162" s="99"/>
      <c r="W162" s="100"/>
      <c r="X162" s="98"/>
      <c r="Y162" s="101"/>
      <c r="Z162" s="101"/>
      <c r="AA162" s="74"/>
      <c r="AB162" s="153"/>
      <c r="AC162" s="146"/>
      <c r="AD162" s="147"/>
      <c r="AE162" s="146"/>
      <c r="AF162" s="148"/>
      <c r="AG162" s="149"/>
      <c r="AH162" s="154"/>
      <c r="AI162" s="152"/>
      <c r="AJ162" s="150"/>
      <c r="AK162" s="149"/>
      <c r="AL162" s="82">
        <v>157</v>
      </c>
      <c r="AM162" s="46"/>
    </row>
    <row r="163" spans="1:39" ht="15.75" x14ac:dyDescent="0.15">
      <c r="A163" s="46"/>
      <c r="B163" s="46"/>
      <c r="C163" s="46"/>
      <c r="D163" s="46"/>
      <c r="E163" s="46"/>
      <c r="F163" s="46"/>
      <c r="G163" s="46"/>
      <c r="H163" s="46"/>
      <c r="I163" s="46"/>
      <c r="J163" s="46"/>
      <c r="K163" s="46"/>
      <c r="L163" s="46"/>
      <c r="M163" s="46"/>
      <c r="N163" s="46"/>
      <c r="O163" s="46"/>
      <c r="P163" s="83">
        <v>158</v>
      </c>
      <c r="Q163" s="84"/>
      <c r="R163" s="85"/>
      <c r="S163" s="86"/>
      <c r="T163" s="84"/>
      <c r="U163" s="87"/>
      <c r="V163" s="85"/>
      <c r="W163" s="86"/>
      <c r="X163" s="84"/>
      <c r="Y163" s="87"/>
      <c r="Z163" s="87"/>
      <c r="AA163" s="74"/>
      <c r="AB163" s="153"/>
      <c r="AC163" s="155"/>
      <c r="AD163" s="147"/>
      <c r="AE163" s="146"/>
      <c r="AF163" s="148"/>
      <c r="AG163" s="149"/>
      <c r="AH163" s="154"/>
      <c r="AI163" s="152"/>
      <c r="AJ163" s="150"/>
      <c r="AK163" s="149"/>
      <c r="AL163" s="91">
        <v>158</v>
      </c>
      <c r="AM163" s="46"/>
    </row>
    <row r="164" spans="1:39" ht="15.75" x14ac:dyDescent="0.15">
      <c r="A164" s="46"/>
      <c r="B164" s="46"/>
      <c r="C164" s="46"/>
      <c r="D164" s="46"/>
      <c r="E164" s="46"/>
      <c r="F164" s="46"/>
      <c r="G164" s="46"/>
      <c r="H164" s="46"/>
      <c r="I164" s="46"/>
      <c r="J164" s="46"/>
      <c r="K164" s="46"/>
      <c r="L164" s="46"/>
      <c r="M164" s="46"/>
      <c r="N164" s="46"/>
      <c r="O164" s="46"/>
      <c r="P164" s="83">
        <v>159</v>
      </c>
      <c r="Q164" s="84"/>
      <c r="R164" s="85"/>
      <c r="S164" s="86"/>
      <c r="T164" s="84"/>
      <c r="U164" s="87"/>
      <c r="V164" s="85"/>
      <c r="W164" s="86"/>
      <c r="X164" s="84"/>
      <c r="Y164" s="87"/>
      <c r="Z164" s="87"/>
      <c r="AA164" s="74"/>
      <c r="AB164" s="153"/>
      <c r="AC164" s="155"/>
      <c r="AD164" s="147"/>
      <c r="AE164" s="146"/>
      <c r="AF164" s="148"/>
      <c r="AG164" s="149"/>
      <c r="AH164" s="154"/>
      <c r="AI164" s="152"/>
      <c r="AJ164" s="150"/>
      <c r="AK164" s="149"/>
      <c r="AL164" s="91">
        <v>159</v>
      </c>
      <c r="AM164" s="46"/>
    </row>
    <row r="165" spans="1:39" ht="15.75" x14ac:dyDescent="0.15">
      <c r="A165" s="46"/>
      <c r="B165" s="46"/>
      <c r="C165" s="46"/>
      <c r="D165" s="46"/>
      <c r="E165" s="46"/>
      <c r="F165" s="46"/>
      <c r="G165" s="46"/>
      <c r="H165" s="46"/>
      <c r="I165" s="46"/>
      <c r="J165" s="46"/>
      <c r="K165" s="46"/>
      <c r="L165" s="46"/>
      <c r="M165" s="46"/>
      <c r="N165" s="46"/>
      <c r="O165" s="46"/>
      <c r="P165" s="92">
        <v>160</v>
      </c>
      <c r="Q165" s="93"/>
      <c r="R165" s="94"/>
      <c r="S165" s="95"/>
      <c r="T165" s="93"/>
      <c r="U165" s="96"/>
      <c r="V165" s="94"/>
      <c r="W165" s="95"/>
      <c r="X165" s="93"/>
      <c r="Y165" s="96"/>
      <c r="Z165" s="96"/>
      <c r="AA165" s="74"/>
      <c r="AB165" s="153"/>
      <c r="AC165" s="155"/>
      <c r="AD165" s="147"/>
      <c r="AE165" s="146"/>
      <c r="AF165" s="148"/>
      <c r="AG165" s="149"/>
      <c r="AH165" s="154"/>
      <c r="AI165" s="152"/>
      <c r="AJ165" s="150"/>
      <c r="AK165" s="149"/>
      <c r="AL165" s="97">
        <v>160</v>
      </c>
      <c r="AM165" s="46"/>
    </row>
    <row r="166" spans="1:39" ht="15.75" x14ac:dyDescent="0.15">
      <c r="A166" s="46"/>
      <c r="B166" s="46"/>
      <c r="C166" s="46"/>
      <c r="D166" s="46"/>
      <c r="E166" s="46"/>
      <c r="F166" s="46"/>
      <c r="G166" s="46"/>
      <c r="H166" s="46"/>
      <c r="I166" s="46"/>
      <c r="J166" s="46"/>
      <c r="K166" s="46"/>
      <c r="L166" s="46"/>
      <c r="M166" s="46"/>
      <c r="N166" s="46"/>
      <c r="O166" s="46"/>
      <c r="P166" s="83">
        <v>161</v>
      </c>
      <c r="Q166" s="102"/>
      <c r="R166" s="103"/>
      <c r="S166" s="104"/>
      <c r="T166" s="102"/>
      <c r="U166" s="105"/>
      <c r="V166" s="103"/>
      <c r="W166" s="104"/>
      <c r="X166" s="102"/>
      <c r="Y166" s="105"/>
      <c r="Z166" s="105"/>
      <c r="AA166" s="74"/>
      <c r="AB166" s="153"/>
      <c r="AC166" s="155"/>
      <c r="AD166" s="147"/>
      <c r="AE166" s="146"/>
      <c r="AF166" s="148"/>
      <c r="AG166" s="149"/>
      <c r="AH166" s="154"/>
      <c r="AI166" s="152"/>
      <c r="AJ166" s="150"/>
      <c r="AK166" s="149"/>
      <c r="AL166" s="91">
        <v>161</v>
      </c>
      <c r="AM166" s="46"/>
    </row>
    <row r="167" spans="1:39" ht="15.75" x14ac:dyDescent="0.15">
      <c r="A167" s="46"/>
      <c r="B167" s="46"/>
      <c r="C167" s="46"/>
      <c r="D167" s="46"/>
      <c r="E167" s="46"/>
      <c r="F167" s="46"/>
      <c r="G167" s="46"/>
      <c r="H167" s="46"/>
      <c r="I167" s="46"/>
      <c r="J167" s="46"/>
      <c r="K167" s="46"/>
      <c r="L167" s="46"/>
      <c r="M167" s="46"/>
      <c r="N167" s="46"/>
      <c r="O167" s="46"/>
      <c r="P167" s="83">
        <v>162</v>
      </c>
      <c r="Q167" s="84"/>
      <c r="R167" s="85"/>
      <c r="S167" s="86"/>
      <c r="T167" s="84"/>
      <c r="U167" s="87"/>
      <c r="V167" s="85"/>
      <c r="W167" s="86"/>
      <c r="X167" s="84"/>
      <c r="Y167" s="87"/>
      <c r="Z167" s="87"/>
      <c r="AA167" s="74"/>
      <c r="AB167" s="153"/>
      <c r="AC167" s="155"/>
      <c r="AD167" s="147"/>
      <c r="AE167" s="146"/>
      <c r="AF167" s="148"/>
      <c r="AG167" s="149"/>
      <c r="AH167" s="154"/>
      <c r="AI167" s="152"/>
      <c r="AJ167" s="150"/>
      <c r="AK167" s="149"/>
      <c r="AL167" s="91">
        <v>162</v>
      </c>
      <c r="AM167" s="46"/>
    </row>
    <row r="168" spans="1:39" ht="15.75" x14ac:dyDescent="0.15">
      <c r="A168" s="46"/>
      <c r="B168" s="46"/>
      <c r="C168" s="46"/>
      <c r="D168" s="46"/>
      <c r="E168" s="46"/>
      <c r="F168" s="46"/>
      <c r="G168" s="46"/>
      <c r="H168" s="46"/>
      <c r="I168" s="46"/>
      <c r="J168" s="46"/>
      <c r="K168" s="46"/>
      <c r="L168" s="46"/>
      <c r="M168" s="46"/>
      <c r="N168" s="46"/>
      <c r="O168" s="46"/>
      <c r="P168" s="83">
        <v>163</v>
      </c>
      <c r="Q168" s="84"/>
      <c r="R168" s="85"/>
      <c r="S168" s="86"/>
      <c r="T168" s="84"/>
      <c r="U168" s="87"/>
      <c r="V168" s="85"/>
      <c r="W168" s="86"/>
      <c r="X168" s="84"/>
      <c r="Y168" s="87"/>
      <c r="Z168" s="87"/>
      <c r="AA168" s="74"/>
      <c r="AB168" s="153"/>
      <c r="AC168" s="155"/>
      <c r="AD168" s="147"/>
      <c r="AE168" s="146"/>
      <c r="AF168" s="148"/>
      <c r="AG168" s="149"/>
      <c r="AH168" s="154"/>
      <c r="AI168" s="152"/>
      <c r="AJ168" s="150"/>
      <c r="AK168" s="149"/>
      <c r="AL168" s="91">
        <v>163</v>
      </c>
      <c r="AM168" s="46"/>
    </row>
    <row r="169" spans="1:39" ht="15.75" x14ac:dyDescent="0.15">
      <c r="A169" s="46"/>
      <c r="B169" s="46"/>
      <c r="C169" s="46"/>
      <c r="D169" s="46"/>
      <c r="E169" s="46"/>
      <c r="F169" s="46"/>
      <c r="G169" s="46"/>
      <c r="H169" s="46"/>
      <c r="I169" s="46"/>
      <c r="J169" s="46"/>
      <c r="K169" s="46"/>
      <c r="L169" s="46"/>
      <c r="M169" s="46"/>
      <c r="N169" s="46"/>
      <c r="O169" s="46"/>
      <c r="P169" s="83">
        <v>164</v>
      </c>
      <c r="Q169" s="106"/>
      <c r="R169" s="107"/>
      <c r="S169" s="108"/>
      <c r="T169" s="106"/>
      <c r="U169" s="109"/>
      <c r="V169" s="107"/>
      <c r="W169" s="108"/>
      <c r="X169" s="106"/>
      <c r="Y169" s="109"/>
      <c r="Z169" s="109"/>
      <c r="AA169" s="74"/>
      <c r="AB169" s="153"/>
      <c r="AC169" s="155"/>
      <c r="AD169" s="147"/>
      <c r="AE169" s="146"/>
      <c r="AF169" s="148"/>
      <c r="AG169" s="149"/>
      <c r="AH169" s="154"/>
      <c r="AI169" s="152"/>
      <c r="AJ169" s="150"/>
      <c r="AK169" s="149"/>
      <c r="AL169" s="91">
        <v>164</v>
      </c>
      <c r="AM169" s="46"/>
    </row>
    <row r="170" spans="1:39" ht="15.75" x14ac:dyDescent="0.15">
      <c r="A170" s="46"/>
      <c r="B170" s="46"/>
      <c r="C170" s="46"/>
      <c r="D170" s="46"/>
      <c r="E170" s="46"/>
      <c r="F170" s="46"/>
      <c r="G170" s="46"/>
      <c r="H170" s="46"/>
      <c r="I170" s="46"/>
      <c r="J170" s="46"/>
      <c r="K170" s="46"/>
      <c r="L170" s="46"/>
      <c r="M170" s="46"/>
      <c r="N170" s="46"/>
      <c r="O170" s="46"/>
      <c r="P170" s="69">
        <v>165</v>
      </c>
      <c r="Q170" s="98"/>
      <c r="R170" s="99"/>
      <c r="S170" s="100"/>
      <c r="T170" s="98"/>
      <c r="U170" s="101"/>
      <c r="V170" s="99"/>
      <c r="W170" s="100"/>
      <c r="X170" s="98"/>
      <c r="Y170" s="101"/>
      <c r="Z170" s="101"/>
      <c r="AA170" s="74"/>
      <c r="AB170" s="153"/>
      <c r="AC170" s="155"/>
      <c r="AD170" s="147"/>
      <c r="AE170" s="146"/>
      <c r="AF170" s="148"/>
      <c r="AG170" s="149"/>
      <c r="AH170" s="154"/>
      <c r="AI170" s="152"/>
      <c r="AJ170" s="150"/>
      <c r="AK170" s="149"/>
      <c r="AL170" s="82">
        <v>165</v>
      </c>
      <c r="AM170" s="46"/>
    </row>
    <row r="171" spans="1:39" ht="15.75" x14ac:dyDescent="0.15">
      <c r="A171" s="46"/>
      <c r="B171" s="46"/>
      <c r="C171" s="46"/>
      <c r="D171" s="46"/>
      <c r="E171" s="46"/>
      <c r="F171" s="46"/>
      <c r="G171" s="46"/>
      <c r="H171" s="46"/>
      <c r="I171" s="46"/>
      <c r="J171" s="46"/>
      <c r="K171" s="46"/>
      <c r="L171" s="46"/>
      <c r="M171" s="46"/>
      <c r="N171" s="46"/>
      <c r="O171" s="46"/>
      <c r="P171" s="83">
        <v>166</v>
      </c>
      <c r="Q171" s="84"/>
      <c r="R171" s="85"/>
      <c r="S171" s="86"/>
      <c r="T171" s="84"/>
      <c r="U171" s="87"/>
      <c r="V171" s="85"/>
      <c r="W171" s="86"/>
      <c r="X171" s="84"/>
      <c r="Y171" s="87"/>
      <c r="Z171" s="87"/>
      <c r="AA171" s="48"/>
      <c r="AB171" s="153"/>
      <c r="AC171" s="155"/>
      <c r="AD171" s="147"/>
      <c r="AE171" s="146"/>
      <c r="AF171" s="148"/>
      <c r="AG171" s="149"/>
      <c r="AH171" s="154"/>
      <c r="AI171" s="152"/>
      <c r="AJ171" s="150"/>
      <c r="AK171" s="149"/>
      <c r="AL171" s="91">
        <v>166</v>
      </c>
      <c r="AM171" s="46"/>
    </row>
    <row r="172" spans="1:39" ht="15.75" x14ac:dyDescent="0.15">
      <c r="A172" s="46"/>
      <c r="B172" s="46"/>
      <c r="C172" s="46"/>
      <c r="D172" s="46"/>
      <c r="E172" s="46"/>
      <c r="F172" s="46"/>
      <c r="G172" s="46"/>
      <c r="H172" s="46"/>
      <c r="I172" s="46"/>
      <c r="J172" s="46"/>
      <c r="K172" s="46"/>
      <c r="L172" s="46"/>
      <c r="M172" s="46"/>
      <c r="N172" s="46"/>
      <c r="O172" s="46"/>
      <c r="P172" s="83">
        <v>167</v>
      </c>
      <c r="Q172" s="84"/>
      <c r="R172" s="85"/>
      <c r="S172" s="86"/>
      <c r="T172" s="84"/>
      <c r="U172" s="87"/>
      <c r="V172" s="85"/>
      <c r="W172" s="86"/>
      <c r="X172" s="84"/>
      <c r="Y172" s="87"/>
      <c r="Z172" s="87"/>
      <c r="AA172" s="48"/>
      <c r="AB172" s="153"/>
      <c r="AC172" s="155"/>
      <c r="AD172" s="147"/>
      <c r="AE172" s="146"/>
      <c r="AF172" s="148"/>
      <c r="AG172" s="149"/>
      <c r="AH172" s="154"/>
      <c r="AI172" s="152"/>
      <c r="AJ172" s="150"/>
      <c r="AK172" s="149"/>
      <c r="AL172" s="91">
        <v>167</v>
      </c>
      <c r="AM172" s="46"/>
    </row>
    <row r="173" spans="1:39" ht="15.75" x14ac:dyDescent="0.15">
      <c r="A173" s="46"/>
      <c r="B173" s="46"/>
      <c r="C173" s="46"/>
      <c r="D173" s="46"/>
      <c r="E173" s="46"/>
      <c r="F173" s="46"/>
      <c r="G173" s="46"/>
      <c r="H173" s="46"/>
      <c r="I173" s="46"/>
      <c r="J173" s="46"/>
      <c r="K173" s="46"/>
      <c r="L173" s="46"/>
      <c r="M173" s="46"/>
      <c r="N173" s="46"/>
      <c r="O173" s="46"/>
      <c r="P173" s="92">
        <v>168</v>
      </c>
      <c r="Q173" s="93"/>
      <c r="R173" s="94"/>
      <c r="S173" s="95"/>
      <c r="T173" s="93"/>
      <c r="U173" s="96"/>
      <c r="V173" s="94"/>
      <c r="W173" s="95"/>
      <c r="X173" s="93"/>
      <c r="Y173" s="96"/>
      <c r="Z173" s="96"/>
      <c r="AA173" s="48"/>
      <c r="AB173" s="153"/>
      <c r="AC173" s="155"/>
      <c r="AD173" s="147"/>
      <c r="AE173" s="146"/>
      <c r="AF173" s="148"/>
      <c r="AG173" s="149"/>
      <c r="AH173" s="154"/>
      <c r="AI173" s="152"/>
      <c r="AJ173" s="150"/>
      <c r="AK173" s="149"/>
      <c r="AL173" s="97">
        <v>168</v>
      </c>
      <c r="AM173" s="46"/>
    </row>
    <row r="174" spans="1:39" ht="15.75" x14ac:dyDescent="0.15">
      <c r="A174" s="46"/>
      <c r="B174" s="46"/>
      <c r="C174" s="46"/>
      <c r="D174" s="46"/>
      <c r="E174" s="46"/>
      <c r="F174" s="46"/>
      <c r="G174" s="46"/>
      <c r="H174" s="46"/>
      <c r="I174" s="46"/>
      <c r="J174" s="46"/>
      <c r="K174" s="46"/>
      <c r="L174" s="46"/>
      <c r="M174" s="46"/>
      <c r="N174" s="46"/>
      <c r="O174" s="46"/>
      <c r="P174" s="83">
        <v>169</v>
      </c>
      <c r="Q174" s="102"/>
      <c r="R174" s="103"/>
      <c r="S174" s="104"/>
      <c r="T174" s="102"/>
      <c r="U174" s="105"/>
      <c r="V174" s="103"/>
      <c r="W174" s="104"/>
      <c r="X174" s="102"/>
      <c r="Y174" s="105"/>
      <c r="Z174" s="105"/>
      <c r="AA174" s="48"/>
      <c r="AB174" s="153"/>
      <c r="AC174" s="155"/>
      <c r="AD174" s="147"/>
      <c r="AE174" s="146"/>
      <c r="AF174" s="148"/>
      <c r="AG174" s="149"/>
      <c r="AH174" s="154"/>
      <c r="AI174" s="152"/>
      <c r="AJ174" s="150"/>
      <c r="AK174" s="149"/>
      <c r="AL174" s="91">
        <v>169</v>
      </c>
      <c r="AM174" s="46"/>
    </row>
    <row r="175" spans="1:39" ht="15.75" x14ac:dyDescent="0.15">
      <c r="A175" s="46"/>
      <c r="B175" s="46"/>
      <c r="C175" s="46"/>
      <c r="D175" s="46"/>
      <c r="E175" s="46"/>
      <c r="F175" s="46"/>
      <c r="G175" s="46"/>
      <c r="H175" s="46"/>
      <c r="I175" s="46"/>
      <c r="J175" s="46"/>
      <c r="K175" s="46"/>
      <c r="L175" s="46"/>
      <c r="M175" s="46"/>
      <c r="N175" s="46"/>
      <c r="O175" s="46"/>
      <c r="P175" s="83">
        <v>170</v>
      </c>
      <c r="Q175" s="84"/>
      <c r="R175" s="85"/>
      <c r="S175" s="86"/>
      <c r="T175" s="84"/>
      <c r="U175" s="87"/>
      <c r="V175" s="85"/>
      <c r="W175" s="86"/>
      <c r="X175" s="84"/>
      <c r="Y175" s="87"/>
      <c r="Z175" s="87"/>
      <c r="AA175" s="48"/>
      <c r="AB175" s="153"/>
      <c r="AC175" s="155"/>
      <c r="AD175" s="147"/>
      <c r="AE175" s="146"/>
      <c r="AF175" s="148"/>
      <c r="AG175" s="149"/>
      <c r="AH175" s="154"/>
      <c r="AI175" s="152"/>
      <c r="AJ175" s="150"/>
      <c r="AK175" s="149"/>
      <c r="AL175" s="91">
        <v>170</v>
      </c>
      <c r="AM175" s="46"/>
    </row>
    <row r="176" spans="1:39" ht="15.75" x14ac:dyDescent="0.15">
      <c r="A176" s="46"/>
      <c r="B176" s="46"/>
      <c r="C176" s="46"/>
      <c r="D176" s="46"/>
      <c r="E176" s="46"/>
      <c r="F176" s="46"/>
      <c r="G176" s="46"/>
      <c r="H176" s="46"/>
      <c r="I176" s="46"/>
      <c r="J176" s="46"/>
      <c r="K176" s="46"/>
      <c r="L176" s="46"/>
      <c r="M176" s="46"/>
      <c r="N176" s="46"/>
      <c r="O176" s="46"/>
      <c r="P176" s="83">
        <v>171</v>
      </c>
      <c r="Q176" s="84"/>
      <c r="R176" s="85"/>
      <c r="S176" s="86"/>
      <c r="T176" s="84"/>
      <c r="U176" s="87"/>
      <c r="V176" s="85"/>
      <c r="W176" s="86"/>
      <c r="X176" s="84"/>
      <c r="Y176" s="87"/>
      <c r="Z176" s="87"/>
      <c r="AA176" s="48"/>
      <c r="AB176" s="153"/>
      <c r="AC176" s="155"/>
      <c r="AD176" s="147"/>
      <c r="AE176" s="146"/>
      <c r="AF176" s="148"/>
      <c r="AG176" s="149"/>
      <c r="AH176" s="154"/>
      <c r="AI176" s="152"/>
      <c r="AJ176" s="150"/>
      <c r="AK176" s="149"/>
      <c r="AL176" s="91">
        <v>171</v>
      </c>
      <c r="AM176" s="46"/>
    </row>
    <row r="177" spans="1:39" ht="15.75" x14ac:dyDescent="0.15">
      <c r="A177" s="46"/>
      <c r="B177" s="46"/>
      <c r="C177" s="46"/>
      <c r="D177" s="46"/>
      <c r="E177" s="46"/>
      <c r="F177" s="46"/>
      <c r="G177" s="46"/>
      <c r="H177" s="46"/>
      <c r="I177" s="46"/>
      <c r="J177" s="46"/>
      <c r="K177" s="46"/>
      <c r="L177" s="46"/>
      <c r="M177" s="46"/>
      <c r="N177" s="46"/>
      <c r="O177" s="46"/>
      <c r="P177" s="83">
        <v>172</v>
      </c>
      <c r="Q177" s="106"/>
      <c r="R177" s="107"/>
      <c r="S177" s="108"/>
      <c r="T177" s="106"/>
      <c r="U177" s="109"/>
      <c r="V177" s="107"/>
      <c r="W177" s="108"/>
      <c r="X177" s="106"/>
      <c r="Y177" s="109"/>
      <c r="Z177" s="109"/>
      <c r="AA177" s="48"/>
      <c r="AB177" s="153"/>
      <c r="AC177" s="155"/>
      <c r="AD177" s="147"/>
      <c r="AE177" s="146"/>
      <c r="AF177" s="148"/>
      <c r="AG177" s="149"/>
      <c r="AH177" s="154"/>
      <c r="AI177" s="152"/>
      <c r="AJ177" s="150"/>
      <c r="AK177" s="149"/>
      <c r="AL177" s="91">
        <v>172</v>
      </c>
      <c r="AM177" s="46"/>
    </row>
    <row r="178" spans="1:39" ht="15.75" x14ac:dyDescent="0.15">
      <c r="A178" s="46"/>
      <c r="B178" s="46"/>
      <c r="C178" s="46"/>
      <c r="D178" s="46"/>
      <c r="E178" s="46"/>
      <c r="F178" s="46"/>
      <c r="G178" s="46"/>
      <c r="H178" s="46"/>
      <c r="I178" s="46"/>
      <c r="J178" s="46"/>
      <c r="K178" s="46"/>
      <c r="L178" s="46"/>
      <c r="M178" s="46"/>
      <c r="N178" s="46"/>
      <c r="O178" s="46"/>
      <c r="P178" s="69">
        <v>173</v>
      </c>
      <c r="Q178" s="98"/>
      <c r="R178" s="99"/>
      <c r="S178" s="100"/>
      <c r="T178" s="98"/>
      <c r="U178" s="101"/>
      <c r="V178" s="99"/>
      <c r="W178" s="100"/>
      <c r="X178" s="98"/>
      <c r="Y178" s="101"/>
      <c r="Z178" s="101"/>
      <c r="AA178" s="48"/>
      <c r="AB178" s="153"/>
      <c r="AC178" s="155"/>
      <c r="AD178" s="147"/>
      <c r="AE178" s="146"/>
      <c r="AF178" s="148"/>
      <c r="AG178" s="149"/>
      <c r="AH178" s="154"/>
      <c r="AI178" s="152"/>
      <c r="AJ178" s="150"/>
      <c r="AK178" s="149"/>
      <c r="AL178" s="82">
        <v>173</v>
      </c>
      <c r="AM178" s="46"/>
    </row>
    <row r="179" spans="1:39" ht="15.75" x14ac:dyDescent="0.15">
      <c r="A179" s="46"/>
      <c r="B179" s="46"/>
      <c r="C179" s="46"/>
      <c r="D179" s="46"/>
      <c r="E179" s="46"/>
      <c r="F179" s="46"/>
      <c r="G179" s="46"/>
      <c r="H179" s="46"/>
      <c r="I179" s="46"/>
      <c r="J179" s="46"/>
      <c r="K179" s="46"/>
      <c r="L179" s="46"/>
      <c r="M179" s="46"/>
      <c r="N179" s="46"/>
      <c r="O179" s="46"/>
      <c r="P179" s="83">
        <v>174</v>
      </c>
      <c r="Q179" s="84"/>
      <c r="R179" s="85"/>
      <c r="S179" s="86"/>
      <c r="T179" s="84"/>
      <c r="U179" s="87"/>
      <c r="V179" s="85"/>
      <c r="W179" s="86"/>
      <c r="X179" s="84"/>
      <c r="Y179" s="87"/>
      <c r="Z179" s="87"/>
      <c r="AA179" s="48"/>
      <c r="AB179" s="153"/>
      <c r="AC179" s="155"/>
      <c r="AD179" s="147"/>
      <c r="AE179" s="146"/>
      <c r="AF179" s="148"/>
      <c r="AG179" s="149"/>
      <c r="AH179" s="154"/>
      <c r="AI179" s="152"/>
      <c r="AJ179" s="150"/>
      <c r="AK179" s="149"/>
      <c r="AL179" s="91">
        <v>174</v>
      </c>
      <c r="AM179" s="46"/>
    </row>
    <row r="180" spans="1:39" ht="15.75" x14ac:dyDescent="0.15">
      <c r="A180" s="46"/>
      <c r="B180" s="46"/>
      <c r="C180" s="46"/>
      <c r="D180" s="46"/>
      <c r="E180" s="46"/>
      <c r="F180" s="46"/>
      <c r="G180" s="46"/>
      <c r="H180" s="46"/>
      <c r="I180" s="46"/>
      <c r="J180" s="46"/>
      <c r="K180" s="46"/>
      <c r="L180" s="46"/>
      <c r="M180" s="46"/>
      <c r="N180" s="46"/>
      <c r="O180" s="46"/>
      <c r="P180" s="83">
        <v>175</v>
      </c>
      <c r="Q180" s="84"/>
      <c r="R180" s="85"/>
      <c r="S180" s="86"/>
      <c r="T180" s="84"/>
      <c r="U180" s="87"/>
      <c r="V180" s="85"/>
      <c r="W180" s="86"/>
      <c r="X180" s="84"/>
      <c r="Y180" s="87"/>
      <c r="Z180" s="87"/>
      <c r="AA180" s="48"/>
      <c r="AB180" s="153"/>
      <c r="AC180" s="155"/>
      <c r="AD180" s="147"/>
      <c r="AE180" s="146"/>
      <c r="AF180" s="148"/>
      <c r="AG180" s="149"/>
      <c r="AH180" s="154"/>
      <c r="AI180" s="152"/>
      <c r="AJ180" s="150"/>
      <c r="AK180" s="149"/>
      <c r="AL180" s="91">
        <v>175</v>
      </c>
      <c r="AM180" s="46"/>
    </row>
    <row r="181" spans="1:39" ht="15.75" x14ac:dyDescent="0.15">
      <c r="A181" s="46"/>
      <c r="B181" s="46"/>
      <c r="C181" s="46"/>
      <c r="D181" s="46"/>
      <c r="E181" s="46"/>
      <c r="F181" s="46"/>
      <c r="G181" s="46"/>
      <c r="H181" s="46"/>
      <c r="I181" s="46"/>
      <c r="J181" s="46"/>
      <c r="K181" s="46"/>
      <c r="L181" s="46"/>
      <c r="M181" s="46"/>
      <c r="N181" s="46"/>
      <c r="O181" s="46"/>
      <c r="P181" s="92">
        <v>176</v>
      </c>
      <c r="Q181" s="93"/>
      <c r="R181" s="94"/>
      <c r="S181" s="95"/>
      <c r="T181" s="93"/>
      <c r="U181" s="96"/>
      <c r="V181" s="94"/>
      <c r="W181" s="95"/>
      <c r="X181" s="93"/>
      <c r="Y181" s="96"/>
      <c r="Z181" s="96"/>
      <c r="AA181" s="48"/>
      <c r="AB181" s="153"/>
      <c r="AC181" s="155"/>
      <c r="AD181" s="147"/>
      <c r="AE181" s="146"/>
      <c r="AF181" s="148"/>
      <c r="AG181" s="149"/>
      <c r="AH181" s="154"/>
      <c r="AI181" s="152"/>
      <c r="AJ181" s="150"/>
      <c r="AK181" s="149"/>
      <c r="AL181" s="97">
        <v>176</v>
      </c>
      <c r="AM181" s="46"/>
    </row>
    <row r="182" spans="1:39" ht="15.75" x14ac:dyDescent="0.15">
      <c r="A182" s="46"/>
      <c r="B182" s="46"/>
      <c r="C182" s="46"/>
      <c r="D182" s="46"/>
      <c r="E182" s="46"/>
      <c r="F182" s="46"/>
      <c r="G182" s="46"/>
      <c r="H182" s="46"/>
      <c r="I182" s="46"/>
      <c r="J182" s="46"/>
      <c r="K182" s="46"/>
      <c r="L182" s="46"/>
      <c r="M182" s="46"/>
      <c r="N182" s="46"/>
      <c r="O182" s="46"/>
      <c r="P182" s="83">
        <v>177</v>
      </c>
      <c r="Q182" s="102"/>
      <c r="R182" s="103"/>
      <c r="S182" s="104"/>
      <c r="T182" s="102"/>
      <c r="U182" s="105"/>
      <c r="V182" s="103"/>
      <c r="W182" s="104"/>
      <c r="X182" s="102"/>
      <c r="Y182" s="105"/>
      <c r="Z182" s="105"/>
      <c r="AA182" s="48"/>
      <c r="AB182" s="153"/>
      <c r="AC182" s="155"/>
      <c r="AD182" s="147"/>
      <c r="AE182" s="146"/>
      <c r="AF182" s="148"/>
      <c r="AG182" s="149"/>
      <c r="AH182" s="154"/>
      <c r="AI182" s="152"/>
      <c r="AJ182" s="150"/>
      <c r="AK182" s="149"/>
      <c r="AL182" s="91">
        <v>177</v>
      </c>
      <c r="AM182" s="46"/>
    </row>
    <row r="183" spans="1:39" ht="15.75" x14ac:dyDescent="0.15">
      <c r="A183" s="46"/>
      <c r="B183" s="46"/>
      <c r="C183" s="46"/>
      <c r="D183" s="46"/>
      <c r="E183" s="46"/>
      <c r="F183" s="46"/>
      <c r="G183" s="46"/>
      <c r="H183" s="46"/>
      <c r="I183" s="46"/>
      <c r="J183" s="46"/>
      <c r="K183" s="46"/>
      <c r="L183" s="46"/>
      <c r="M183" s="46"/>
      <c r="N183" s="46"/>
      <c r="O183" s="46"/>
      <c r="P183" s="83">
        <v>178</v>
      </c>
      <c r="Q183" s="84"/>
      <c r="R183" s="85"/>
      <c r="S183" s="86"/>
      <c r="T183" s="84"/>
      <c r="U183" s="87"/>
      <c r="V183" s="85"/>
      <c r="W183" s="86"/>
      <c r="X183" s="84"/>
      <c r="Y183" s="87"/>
      <c r="Z183" s="87"/>
      <c r="AA183" s="48"/>
      <c r="AB183" s="153"/>
      <c r="AC183" s="155"/>
      <c r="AD183" s="147"/>
      <c r="AE183" s="146"/>
      <c r="AF183" s="148"/>
      <c r="AG183" s="149"/>
      <c r="AH183" s="154"/>
      <c r="AI183" s="152"/>
      <c r="AJ183" s="150"/>
      <c r="AK183" s="149"/>
      <c r="AL183" s="91">
        <v>178</v>
      </c>
      <c r="AM183" s="46"/>
    </row>
    <row r="184" spans="1:39" ht="15.75" x14ac:dyDescent="0.15">
      <c r="A184" s="46"/>
      <c r="B184" s="46"/>
      <c r="C184" s="46"/>
      <c r="D184" s="46"/>
      <c r="E184" s="46"/>
      <c r="F184" s="46"/>
      <c r="G184" s="46"/>
      <c r="H184" s="46"/>
      <c r="I184" s="46"/>
      <c r="J184" s="46"/>
      <c r="K184" s="46"/>
      <c r="L184" s="46"/>
      <c r="M184" s="46"/>
      <c r="N184" s="46"/>
      <c r="O184" s="46"/>
      <c r="P184" s="83">
        <v>179</v>
      </c>
      <c r="Q184" s="84"/>
      <c r="R184" s="85"/>
      <c r="S184" s="86"/>
      <c r="T184" s="84"/>
      <c r="U184" s="87"/>
      <c r="V184" s="85"/>
      <c r="W184" s="86"/>
      <c r="X184" s="84"/>
      <c r="Y184" s="87"/>
      <c r="Z184" s="87"/>
      <c r="AA184" s="48"/>
      <c r="AB184" s="153"/>
      <c r="AC184" s="155"/>
      <c r="AD184" s="147"/>
      <c r="AE184" s="146"/>
      <c r="AF184" s="148"/>
      <c r="AG184" s="149"/>
      <c r="AH184" s="154"/>
      <c r="AI184" s="152"/>
      <c r="AJ184" s="150"/>
      <c r="AK184" s="149"/>
      <c r="AL184" s="91">
        <v>179</v>
      </c>
      <c r="AM184" s="46"/>
    </row>
    <row r="185" spans="1:39" ht="15.75" x14ac:dyDescent="0.15">
      <c r="A185" s="46"/>
      <c r="B185" s="46"/>
      <c r="C185" s="46"/>
      <c r="D185" s="46"/>
      <c r="E185" s="46"/>
      <c r="F185" s="46"/>
      <c r="G185" s="46"/>
      <c r="H185" s="46"/>
      <c r="I185" s="46"/>
      <c r="J185" s="46"/>
      <c r="K185" s="46"/>
      <c r="L185" s="46"/>
      <c r="M185" s="46"/>
      <c r="N185" s="46"/>
      <c r="O185" s="46"/>
      <c r="P185" s="83">
        <v>180</v>
      </c>
      <c r="Q185" s="106"/>
      <c r="R185" s="107"/>
      <c r="S185" s="108"/>
      <c r="T185" s="106"/>
      <c r="U185" s="109"/>
      <c r="V185" s="107"/>
      <c r="W185" s="108"/>
      <c r="X185" s="106"/>
      <c r="Y185" s="109"/>
      <c r="Z185" s="109"/>
      <c r="AA185" s="48"/>
      <c r="AB185" s="153"/>
      <c r="AC185" s="155"/>
      <c r="AD185" s="147"/>
      <c r="AE185" s="146"/>
      <c r="AF185" s="148"/>
      <c r="AG185" s="149"/>
      <c r="AH185" s="154"/>
      <c r="AI185" s="152"/>
      <c r="AJ185" s="150"/>
      <c r="AK185" s="149"/>
      <c r="AL185" s="91">
        <v>180</v>
      </c>
      <c r="AM185" s="46"/>
    </row>
    <row r="186" spans="1:39" ht="15.75" x14ac:dyDescent="0.15">
      <c r="A186" s="46"/>
      <c r="B186" s="46"/>
      <c r="C186" s="46"/>
      <c r="D186" s="46"/>
      <c r="E186" s="46"/>
      <c r="F186" s="46"/>
      <c r="G186" s="46"/>
      <c r="H186" s="46"/>
      <c r="I186" s="46"/>
      <c r="J186" s="46"/>
      <c r="K186" s="46"/>
      <c r="L186" s="46"/>
      <c r="M186" s="46"/>
      <c r="N186" s="46"/>
      <c r="O186" s="46"/>
      <c r="P186" s="69">
        <v>181</v>
      </c>
      <c r="Q186" s="98"/>
      <c r="R186" s="99"/>
      <c r="S186" s="100"/>
      <c r="T186" s="98"/>
      <c r="U186" s="101"/>
      <c r="V186" s="99"/>
      <c r="W186" s="100"/>
      <c r="X186" s="98"/>
      <c r="Y186" s="101"/>
      <c r="Z186" s="101"/>
      <c r="AA186" s="48"/>
      <c r="AB186" s="153"/>
      <c r="AC186" s="155"/>
      <c r="AD186" s="147"/>
      <c r="AE186" s="146"/>
      <c r="AF186" s="148"/>
      <c r="AG186" s="149"/>
      <c r="AH186" s="154"/>
      <c r="AI186" s="152"/>
      <c r="AJ186" s="150"/>
      <c r="AK186" s="149"/>
      <c r="AL186" s="82">
        <v>181</v>
      </c>
      <c r="AM186" s="46"/>
    </row>
    <row r="187" spans="1:39" ht="15.75" x14ac:dyDescent="0.15">
      <c r="A187" s="46"/>
      <c r="B187" s="46"/>
      <c r="C187" s="46"/>
      <c r="D187" s="46"/>
      <c r="E187" s="46"/>
      <c r="F187" s="46"/>
      <c r="G187" s="46"/>
      <c r="H187" s="46"/>
      <c r="I187" s="46"/>
      <c r="J187" s="46"/>
      <c r="K187" s="46"/>
      <c r="L187" s="46"/>
      <c r="M187" s="46"/>
      <c r="N187" s="46"/>
      <c r="O187" s="46"/>
      <c r="P187" s="83">
        <v>182</v>
      </c>
      <c r="Q187" s="84"/>
      <c r="R187" s="85"/>
      <c r="S187" s="86"/>
      <c r="T187" s="84"/>
      <c r="U187" s="87"/>
      <c r="V187" s="85"/>
      <c r="W187" s="86"/>
      <c r="X187" s="84"/>
      <c r="Y187" s="87"/>
      <c r="Z187" s="87"/>
      <c r="AA187" s="48"/>
      <c r="AB187" s="153"/>
      <c r="AC187" s="155"/>
      <c r="AD187" s="147"/>
      <c r="AE187" s="146"/>
      <c r="AF187" s="148"/>
      <c r="AG187" s="149"/>
      <c r="AH187" s="154"/>
      <c r="AI187" s="152"/>
      <c r="AJ187" s="150"/>
      <c r="AK187" s="149"/>
      <c r="AL187" s="91">
        <v>182</v>
      </c>
      <c r="AM187" s="46"/>
    </row>
    <row r="188" spans="1:39" ht="15.75" x14ac:dyDescent="0.15">
      <c r="A188" s="46"/>
      <c r="B188" s="46"/>
      <c r="C188" s="46"/>
      <c r="D188" s="46"/>
      <c r="E188" s="46"/>
      <c r="F188" s="46"/>
      <c r="G188" s="46"/>
      <c r="H188" s="46"/>
      <c r="I188" s="46"/>
      <c r="J188" s="46"/>
      <c r="K188" s="46"/>
      <c r="L188" s="46"/>
      <c r="M188" s="46"/>
      <c r="N188" s="46"/>
      <c r="O188" s="46"/>
      <c r="P188" s="83">
        <v>183</v>
      </c>
      <c r="Q188" s="84"/>
      <c r="R188" s="85"/>
      <c r="S188" s="86"/>
      <c r="T188" s="84"/>
      <c r="U188" s="87"/>
      <c r="V188" s="85"/>
      <c r="W188" s="86"/>
      <c r="X188" s="84"/>
      <c r="Y188" s="87"/>
      <c r="Z188" s="87"/>
      <c r="AA188" s="48"/>
      <c r="AB188" s="153"/>
      <c r="AC188" s="155"/>
      <c r="AD188" s="147"/>
      <c r="AE188" s="146"/>
      <c r="AF188" s="148"/>
      <c r="AG188" s="149"/>
      <c r="AH188" s="154"/>
      <c r="AI188" s="152"/>
      <c r="AJ188" s="150"/>
      <c r="AK188" s="149"/>
      <c r="AL188" s="91">
        <v>183</v>
      </c>
      <c r="AM188" s="46"/>
    </row>
    <row r="189" spans="1:39" ht="15.75" x14ac:dyDescent="0.15">
      <c r="A189" s="46"/>
      <c r="B189" s="46"/>
      <c r="C189" s="46"/>
      <c r="D189" s="46"/>
      <c r="E189" s="46"/>
      <c r="F189" s="46"/>
      <c r="G189" s="46"/>
      <c r="H189" s="46"/>
      <c r="I189" s="46"/>
      <c r="J189" s="46"/>
      <c r="K189" s="46"/>
      <c r="L189" s="46"/>
      <c r="M189" s="46"/>
      <c r="N189" s="46"/>
      <c r="O189" s="46"/>
      <c r="P189" s="92">
        <v>184</v>
      </c>
      <c r="Q189" s="93"/>
      <c r="R189" s="94"/>
      <c r="S189" s="95"/>
      <c r="T189" s="93"/>
      <c r="U189" s="96"/>
      <c r="V189" s="94"/>
      <c r="W189" s="95"/>
      <c r="X189" s="93"/>
      <c r="Y189" s="96"/>
      <c r="Z189" s="96"/>
      <c r="AA189" s="48"/>
      <c r="AB189" s="153"/>
      <c r="AC189" s="155"/>
      <c r="AD189" s="147"/>
      <c r="AE189" s="146"/>
      <c r="AF189" s="148"/>
      <c r="AG189" s="149"/>
      <c r="AH189" s="154"/>
      <c r="AI189" s="152"/>
      <c r="AJ189" s="150"/>
      <c r="AK189" s="149"/>
      <c r="AL189" s="97">
        <v>184</v>
      </c>
      <c r="AM189" s="46"/>
    </row>
    <row r="190" spans="1:39" ht="15.75" x14ac:dyDescent="0.15">
      <c r="A190" s="46"/>
      <c r="B190" s="46"/>
      <c r="C190" s="46"/>
      <c r="D190" s="46"/>
      <c r="E190" s="46"/>
      <c r="F190" s="46"/>
      <c r="G190" s="46"/>
      <c r="H190" s="46"/>
      <c r="I190" s="46"/>
      <c r="J190" s="46"/>
      <c r="K190" s="46"/>
      <c r="L190" s="46"/>
      <c r="M190" s="46"/>
      <c r="N190" s="46"/>
      <c r="O190" s="46"/>
      <c r="P190" s="83">
        <v>185</v>
      </c>
      <c r="Q190" s="102"/>
      <c r="R190" s="103"/>
      <c r="S190" s="104"/>
      <c r="T190" s="102"/>
      <c r="U190" s="105"/>
      <c r="V190" s="103"/>
      <c r="W190" s="104"/>
      <c r="X190" s="102"/>
      <c r="Y190" s="105"/>
      <c r="Z190" s="105"/>
      <c r="AA190" s="48"/>
      <c r="AB190" s="153"/>
      <c r="AC190" s="155"/>
      <c r="AD190" s="147"/>
      <c r="AE190" s="146"/>
      <c r="AF190" s="148"/>
      <c r="AG190" s="149"/>
      <c r="AH190" s="154"/>
      <c r="AI190" s="152"/>
      <c r="AJ190" s="150"/>
      <c r="AK190" s="149"/>
      <c r="AL190" s="91">
        <v>185</v>
      </c>
      <c r="AM190" s="46"/>
    </row>
    <row r="191" spans="1:39" ht="15.75" x14ac:dyDescent="0.15">
      <c r="A191" s="46"/>
      <c r="B191" s="46"/>
      <c r="C191" s="46"/>
      <c r="D191" s="46"/>
      <c r="E191" s="46"/>
      <c r="F191" s="46"/>
      <c r="G191" s="46"/>
      <c r="H191" s="46"/>
      <c r="I191" s="46"/>
      <c r="J191" s="46"/>
      <c r="K191" s="46"/>
      <c r="L191" s="46"/>
      <c r="M191" s="46"/>
      <c r="N191" s="46"/>
      <c r="O191" s="46"/>
      <c r="P191" s="83">
        <v>186</v>
      </c>
      <c r="Q191" s="84"/>
      <c r="R191" s="85"/>
      <c r="S191" s="86"/>
      <c r="T191" s="84"/>
      <c r="U191" s="87"/>
      <c r="V191" s="85"/>
      <c r="W191" s="86"/>
      <c r="X191" s="84"/>
      <c r="Y191" s="87"/>
      <c r="Z191" s="87"/>
      <c r="AA191" s="48"/>
      <c r="AB191" s="153"/>
      <c r="AC191" s="155"/>
      <c r="AD191" s="147"/>
      <c r="AE191" s="146"/>
      <c r="AF191" s="148"/>
      <c r="AG191" s="149"/>
      <c r="AH191" s="154"/>
      <c r="AI191" s="152"/>
      <c r="AJ191" s="150"/>
      <c r="AK191" s="149"/>
      <c r="AL191" s="91">
        <v>186</v>
      </c>
      <c r="AM191" s="46"/>
    </row>
    <row r="192" spans="1:39" ht="15.75" x14ac:dyDescent="0.15">
      <c r="A192" s="46"/>
      <c r="B192" s="46"/>
      <c r="C192" s="46"/>
      <c r="D192" s="46"/>
      <c r="E192" s="46"/>
      <c r="F192" s="46"/>
      <c r="G192" s="46"/>
      <c r="H192" s="46"/>
      <c r="I192" s="46"/>
      <c r="J192" s="46"/>
      <c r="K192" s="46"/>
      <c r="L192" s="46"/>
      <c r="M192" s="46"/>
      <c r="N192" s="46"/>
      <c r="O192" s="46"/>
      <c r="P192" s="83">
        <v>187</v>
      </c>
      <c r="Q192" s="84"/>
      <c r="R192" s="85"/>
      <c r="S192" s="86"/>
      <c r="T192" s="84"/>
      <c r="U192" s="87"/>
      <c r="V192" s="85"/>
      <c r="W192" s="86"/>
      <c r="X192" s="84"/>
      <c r="Y192" s="87"/>
      <c r="Z192" s="87"/>
      <c r="AA192" s="48"/>
      <c r="AB192" s="153"/>
      <c r="AC192" s="155"/>
      <c r="AD192" s="147"/>
      <c r="AE192" s="146"/>
      <c r="AF192" s="148"/>
      <c r="AG192" s="149"/>
      <c r="AH192" s="154"/>
      <c r="AI192" s="152"/>
      <c r="AJ192" s="150"/>
      <c r="AK192" s="149"/>
      <c r="AL192" s="91">
        <v>187</v>
      </c>
      <c r="AM192" s="46"/>
    </row>
    <row r="193" spans="1:39" ht="15.75" x14ac:dyDescent="0.15">
      <c r="A193" s="46"/>
      <c r="B193" s="46"/>
      <c r="C193" s="46"/>
      <c r="D193" s="46"/>
      <c r="E193" s="46"/>
      <c r="F193" s="46"/>
      <c r="G193" s="46"/>
      <c r="H193" s="46"/>
      <c r="I193" s="46"/>
      <c r="J193" s="46"/>
      <c r="K193" s="46"/>
      <c r="L193" s="46"/>
      <c r="M193" s="46"/>
      <c r="N193" s="46"/>
      <c r="O193" s="46"/>
      <c r="P193" s="83">
        <v>188</v>
      </c>
      <c r="Q193" s="106"/>
      <c r="R193" s="107"/>
      <c r="S193" s="108"/>
      <c r="T193" s="106"/>
      <c r="U193" s="109"/>
      <c r="V193" s="107"/>
      <c r="W193" s="108"/>
      <c r="X193" s="106"/>
      <c r="Y193" s="109"/>
      <c r="Z193" s="109"/>
      <c r="AA193" s="48"/>
      <c r="AB193" s="153"/>
      <c r="AC193" s="155"/>
      <c r="AD193" s="147"/>
      <c r="AE193" s="146"/>
      <c r="AF193" s="148"/>
      <c r="AG193" s="149"/>
      <c r="AH193" s="154"/>
      <c r="AI193" s="152"/>
      <c r="AJ193" s="150"/>
      <c r="AK193" s="149"/>
      <c r="AL193" s="91">
        <v>188</v>
      </c>
      <c r="AM193" s="46"/>
    </row>
    <row r="194" spans="1:39" ht="15.75" x14ac:dyDescent="0.15">
      <c r="A194" s="46"/>
      <c r="B194" s="46"/>
      <c r="C194" s="46"/>
      <c r="D194" s="46"/>
      <c r="E194" s="46"/>
      <c r="F194" s="46"/>
      <c r="G194" s="46"/>
      <c r="H194" s="46"/>
      <c r="I194" s="46"/>
      <c r="J194" s="46"/>
      <c r="K194" s="46"/>
      <c r="L194" s="46"/>
      <c r="M194" s="46"/>
      <c r="N194" s="46"/>
      <c r="O194" s="46"/>
      <c r="P194" s="69">
        <v>189</v>
      </c>
      <c r="Q194" s="98"/>
      <c r="R194" s="99"/>
      <c r="S194" s="100"/>
      <c r="T194" s="98"/>
      <c r="U194" s="101"/>
      <c r="V194" s="99"/>
      <c r="W194" s="100"/>
      <c r="X194" s="98"/>
      <c r="Y194" s="101"/>
      <c r="Z194" s="101"/>
      <c r="AA194" s="48"/>
      <c r="AB194" s="153"/>
      <c r="AC194" s="155"/>
      <c r="AD194" s="147"/>
      <c r="AE194" s="146"/>
      <c r="AF194" s="148"/>
      <c r="AG194" s="149"/>
      <c r="AH194" s="154"/>
      <c r="AI194" s="152"/>
      <c r="AJ194" s="150"/>
      <c r="AK194" s="149"/>
      <c r="AL194" s="82">
        <v>189</v>
      </c>
      <c r="AM194" s="46"/>
    </row>
    <row r="195" spans="1:39" ht="15.75" x14ac:dyDescent="0.15">
      <c r="A195" s="46"/>
      <c r="B195" s="46"/>
      <c r="C195" s="46"/>
      <c r="D195" s="46"/>
      <c r="E195" s="46"/>
      <c r="F195" s="46"/>
      <c r="G195" s="46"/>
      <c r="H195" s="46"/>
      <c r="I195" s="46"/>
      <c r="J195" s="46"/>
      <c r="K195" s="46"/>
      <c r="L195" s="46"/>
      <c r="M195" s="46"/>
      <c r="N195" s="46"/>
      <c r="O195" s="46"/>
      <c r="P195" s="83">
        <v>190</v>
      </c>
      <c r="Q195" s="84"/>
      <c r="R195" s="85"/>
      <c r="S195" s="86"/>
      <c r="T195" s="84"/>
      <c r="U195" s="87"/>
      <c r="V195" s="85"/>
      <c r="W195" s="86"/>
      <c r="X195" s="84"/>
      <c r="Y195" s="87"/>
      <c r="Z195" s="87"/>
      <c r="AA195" s="48"/>
      <c r="AB195" s="153"/>
      <c r="AC195" s="155"/>
      <c r="AD195" s="147"/>
      <c r="AE195" s="146"/>
      <c r="AF195" s="148"/>
      <c r="AG195" s="149"/>
      <c r="AH195" s="154"/>
      <c r="AI195" s="152"/>
      <c r="AJ195" s="150"/>
      <c r="AK195" s="149"/>
      <c r="AL195" s="91">
        <v>190</v>
      </c>
      <c r="AM195" s="46"/>
    </row>
    <row r="196" spans="1:39" ht="15.75" x14ac:dyDescent="0.15">
      <c r="A196" s="46"/>
      <c r="B196" s="46"/>
      <c r="C196" s="46"/>
      <c r="D196" s="46"/>
      <c r="E196" s="46"/>
      <c r="F196" s="46"/>
      <c r="G196" s="46"/>
      <c r="H196" s="46"/>
      <c r="I196" s="46"/>
      <c r="J196" s="46"/>
      <c r="K196" s="46"/>
      <c r="L196" s="46"/>
      <c r="M196" s="46"/>
      <c r="N196" s="46"/>
      <c r="O196" s="46"/>
      <c r="P196" s="83">
        <v>191</v>
      </c>
      <c r="Q196" s="84"/>
      <c r="R196" s="85"/>
      <c r="S196" s="86"/>
      <c r="T196" s="84"/>
      <c r="U196" s="87"/>
      <c r="V196" s="85"/>
      <c r="W196" s="86"/>
      <c r="X196" s="84"/>
      <c r="Y196" s="87"/>
      <c r="Z196" s="87"/>
      <c r="AA196" s="48"/>
      <c r="AB196" s="153"/>
      <c r="AC196" s="155"/>
      <c r="AD196" s="147"/>
      <c r="AE196" s="146"/>
      <c r="AF196" s="148"/>
      <c r="AG196" s="149"/>
      <c r="AH196" s="154"/>
      <c r="AI196" s="152"/>
      <c r="AJ196" s="150"/>
      <c r="AK196" s="149"/>
      <c r="AL196" s="91">
        <v>191</v>
      </c>
      <c r="AM196" s="46"/>
    </row>
    <row r="197" spans="1:39" ht="15.75" x14ac:dyDescent="0.15">
      <c r="A197" s="46"/>
      <c r="B197" s="46"/>
      <c r="C197" s="46"/>
      <c r="D197" s="46"/>
      <c r="E197" s="46"/>
      <c r="F197" s="46"/>
      <c r="G197" s="46"/>
      <c r="H197" s="46"/>
      <c r="I197" s="46"/>
      <c r="J197" s="46"/>
      <c r="K197" s="46"/>
      <c r="L197" s="46"/>
      <c r="M197" s="46"/>
      <c r="N197" s="46"/>
      <c r="O197" s="46"/>
      <c r="P197" s="92">
        <v>192</v>
      </c>
      <c r="Q197" s="93"/>
      <c r="R197" s="94"/>
      <c r="S197" s="95"/>
      <c r="T197" s="93"/>
      <c r="U197" s="96"/>
      <c r="V197" s="94"/>
      <c r="W197" s="95"/>
      <c r="X197" s="93"/>
      <c r="Y197" s="96"/>
      <c r="Z197" s="96"/>
      <c r="AA197" s="48"/>
      <c r="AB197" s="153"/>
      <c r="AC197" s="155"/>
      <c r="AD197" s="147"/>
      <c r="AE197" s="146"/>
      <c r="AF197" s="148"/>
      <c r="AG197" s="149"/>
      <c r="AH197" s="154"/>
      <c r="AI197" s="152"/>
      <c r="AJ197" s="150"/>
      <c r="AK197" s="149"/>
      <c r="AL197" s="97">
        <v>192</v>
      </c>
      <c r="AM197" s="46"/>
    </row>
    <row r="198" spans="1:39" ht="15.75" x14ac:dyDescent="0.15">
      <c r="A198" s="46"/>
      <c r="B198" s="46"/>
      <c r="C198" s="46"/>
      <c r="D198" s="46"/>
      <c r="E198" s="46"/>
      <c r="F198" s="46"/>
      <c r="G198" s="46"/>
      <c r="H198" s="46"/>
      <c r="I198" s="46"/>
      <c r="J198" s="46"/>
      <c r="K198" s="46"/>
      <c r="L198" s="46"/>
      <c r="M198" s="46"/>
      <c r="N198" s="46"/>
      <c r="O198" s="46"/>
      <c r="P198" s="83">
        <v>193</v>
      </c>
      <c r="Q198" s="102"/>
      <c r="R198" s="103"/>
      <c r="S198" s="104"/>
      <c r="T198" s="102"/>
      <c r="U198" s="105"/>
      <c r="V198" s="103"/>
      <c r="W198" s="104"/>
      <c r="X198" s="102"/>
      <c r="Y198" s="105"/>
      <c r="Z198" s="105"/>
      <c r="AA198" s="48"/>
      <c r="AB198" s="153"/>
      <c r="AC198" s="155"/>
      <c r="AD198" s="147"/>
      <c r="AE198" s="146"/>
      <c r="AF198" s="148"/>
      <c r="AG198" s="149"/>
      <c r="AH198" s="154"/>
      <c r="AI198" s="152"/>
      <c r="AJ198" s="150"/>
      <c r="AK198" s="149"/>
      <c r="AL198" s="91">
        <v>193</v>
      </c>
      <c r="AM198" s="46"/>
    </row>
    <row r="199" spans="1:39" ht="15.75" x14ac:dyDescent="0.15">
      <c r="A199" s="46"/>
      <c r="B199" s="46"/>
      <c r="C199" s="46"/>
      <c r="D199" s="46"/>
      <c r="E199" s="46"/>
      <c r="F199" s="46"/>
      <c r="G199" s="46"/>
      <c r="H199" s="46"/>
      <c r="I199" s="46"/>
      <c r="J199" s="46"/>
      <c r="K199" s="46"/>
      <c r="L199" s="46"/>
      <c r="M199" s="46"/>
      <c r="N199" s="46"/>
      <c r="O199" s="46"/>
      <c r="P199" s="83">
        <v>194</v>
      </c>
      <c r="Q199" s="84"/>
      <c r="R199" s="85"/>
      <c r="S199" s="86"/>
      <c r="T199" s="84"/>
      <c r="U199" s="87"/>
      <c r="V199" s="85"/>
      <c r="W199" s="86"/>
      <c r="X199" s="84"/>
      <c r="Y199" s="87"/>
      <c r="Z199" s="87"/>
      <c r="AA199" s="48"/>
      <c r="AB199" s="153"/>
      <c r="AC199" s="155"/>
      <c r="AD199" s="147"/>
      <c r="AE199" s="146"/>
      <c r="AF199" s="148"/>
      <c r="AG199" s="149"/>
      <c r="AH199" s="154"/>
      <c r="AI199" s="152"/>
      <c r="AJ199" s="150"/>
      <c r="AK199" s="149"/>
      <c r="AL199" s="91">
        <v>194</v>
      </c>
      <c r="AM199" s="46"/>
    </row>
    <row r="200" spans="1:39" ht="15.75" x14ac:dyDescent="0.15">
      <c r="A200" s="46"/>
      <c r="B200" s="46"/>
      <c r="C200" s="46"/>
      <c r="D200" s="46"/>
      <c r="E200" s="46"/>
      <c r="F200" s="46"/>
      <c r="G200" s="46"/>
      <c r="H200" s="46"/>
      <c r="I200" s="46"/>
      <c r="J200" s="46"/>
      <c r="K200" s="46"/>
      <c r="L200" s="46"/>
      <c r="M200" s="46"/>
      <c r="N200" s="46"/>
      <c r="O200" s="46"/>
      <c r="P200" s="83">
        <v>195</v>
      </c>
      <c r="Q200" s="84"/>
      <c r="R200" s="85"/>
      <c r="S200" s="86"/>
      <c r="T200" s="84"/>
      <c r="U200" s="87"/>
      <c r="V200" s="85"/>
      <c r="W200" s="86"/>
      <c r="X200" s="84"/>
      <c r="Y200" s="87"/>
      <c r="Z200" s="87"/>
      <c r="AA200" s="48"/>
      <c r="AB200" s="153"/>
      <c r="AC200" s="155"/>
      <c r="AD200" s="147"/>
      <c r="AE200" s="146"/>
      <c r="AF200" s="148"/>
      <c r="AG200" s="149"/>
      <c r="AH200" s="154"/>
      <c r="AI200" s="152"/>
      <c r="AJ200" s="150"/>
      <c r="AK200" s="149"/>
      <c r="AL200" s="91">
        <v>195</v>
      </c>
      <c r="AM200" s="46"/>
    </row>
    <row r="201" spans="1:39" ht="15.75" x14ac:dyDescent="0.15">
      <c r="A201" s="46"/>
      <c r="B201" s="46"/>
      <c r="C201" s="46"/>
      <c r="D201" s="46"/>
      <c r="E201" s="46"/>
      <c r="F201" s="46"/>
      <c r="G201" s="46"/>
      <c r="H201" s="46"/>
      <c r="I201" s="46"/>
      <c r="J201" s="46"/>
      <c r="K201" s="46"/>
      <c r="L201" s="46"/>
      <c r="M201" s="46"/>
      <c r="N201" s="46"/>
      <c r="O201" s="46"/>
      <c r="P201" s="83">
        <v>196</v>
      </c>
      <c r="Q201" s="106"/>
      <c r="R201" s="107"/>
      <c r="S201" s="108"/>
      <c r="T201" s="106"/>
      <c r="U201" s="109"/>
      <c r="V201" s="107"/>
      <c r="W201" s="108"/>
      <c r="X201" s="106"/>
      <c r="Y201" s="109"/>
      <c r="Z201" s="109"/>
      <c r="AA201" s="48"/>
      <c r="AB201" s="153"/>
      <c r="AC201" s="155"/>
      <c r="AD201" s="147"/>
      <c r="AE201" s="146"/>
      <c r="AF201" s="148"/>
      <c r="AG201" s="149"/>
      <c r="AH201" s="154"/>
      <c r="AI201" s="152"/>
      <c r="AJ201" s="150"/>
      <c r="AK201" s="149"/>
      <c r="AL201" s="91">
        <v>196</v>
      </c>
      <c r="AM201" s="46"/>
    </row>
    <row r="202" spans="1:39" ht="15.75" x14ac:dyDescent="0.15">
      <c r="A202" s="46"/>
      <c r="B202" s="46"/>
      <c r="C202" s="46"/>
      <c r="D202" s="46"/>
      <c r="E202" s="46"/>
      <c r="F202" s="46"/>
      <c r="G202" s="46"/>
      <c r="H202" s="46"/>
      <c r="I202" s="46"/>
      <c r="J202" s="46"/>
      <c r="K202" s="46"/>
      <c r="L202" s="46"/>
      <c r="M202" s="46"/>
      <c r="N202" s="46"/>
      <c r="O202" s="46"/>
      <c r="P202" s="69">
        <v>197</v>
      </c>
      <c r="Q202" s="98"/>
      <c r="R202" s="99"/>
      <c r="S202" s="100"/>
      <c r="T202" s="98"/>
      <c r="U202" s="101"/>
      <c r="V202" s="99"/>
      <c r="W202" s="100"/>
      <c r="X202" s="98"/>
      <c r="Y202" s="101"/>
      <c r="Z202" s="101"/>
      <c r="AA202" s="48"/>
      <c r="AB202" s="153"/>
      <c r="AC202" s="155"/>
      <c r="AD202" s="147"/>
      <c r="AE202" s="146"/>
      <c r="AF202" s="148"/>
      <c r="AG202" s="149"/>
      <c r="AH202" s="154"/>
      <c r="AI202" s="152"/>
      <c r="AJ202" s="150"/>
      <c r="AK202" s="149"/>
      <c r="AL202" s="82">
        <v>197</v>
      </c>
      <c r="AM202" s="46"/>
    </row>
    <row r="203" spans="1:39" ht="15.75" x14ac:dyDescent="0.15">
      <c r="A203" s="46"/>
      <c r="B203" s="46"/>
      <c r="C203" s="46"/>
      <c r="D203" s="46"/>
      <c r="E203" s="46"/>
      <c r="F203" s="46"/>
      <c r="G203" s="46"/>
      <c r="H203" s="46"/>
      <c r="I203" s="46"/>
      <c r="J203" s="46"/>
      <c r="K203" s="46"/>
      <c r="L203" s="46"/>
      <c r="M203" s="46"/>
      <c r="N203" s="46"/>
      <c r="O203" s="46"/>
      <c r="P203" s="83">
        <v>198</v>
      </c>
      <c r="Q203" s="84"/>
      <c r="R203" s="85"/>
      <c r="S203" s="86"/>
      <c r="T203" s="84"/>
      <c r="U203" s="87"/>
      <c r="V203" s="85"/>
      <c r="W203" s="86"/>
      <c r="X203" s="84"/>
      <c r="Y203" s="87"/>
      <c r="Z203" s="87"/>
      <c r="AA203" s="48"/>
      <c r="AB203" s="153"/>
      <c r="AC203" s="155"/>
      <c r="AD203" s="147"/>
      <c r="AE203" s="146"/>
      <c r="AF203" s="148"/>
      <c r="AG203" s="149"/>
      <c r="AH203" s="154"/>
      <c r="AI203" s="152"/>
      <c r="AJ203" s="150"/>
      <c r="AK203" s="149"/>
      <c r="AL203" s="91">
        <v>198</v>
      </c>
      <c r="AM203" s="46"/>
    </row>
    <row r="204" spans="1:39" ht="15.75" x14ac:dyDescent="0.15">
      <c r="A204" s="46"/>
      <c r="B204" s="46"/>
      <c r="C204" s="46"/>
      <c r="D204" s="46"/>
      <c r="E204" s="46"/>
      <c r="F204" s="46"/>
      <c r="G204" s="46"/>
      <c r="H204" s="46"/>
      <c r="I204" s="46"/>
      <c r="J204" s="46"/>
      <c r="K204" s="46"/>
      <c r="L204" s="46"/>
      <c r="M204" s="46"/>
      <c r="N204" s="46"/>
      <c r="O204" s="46"/>
      <c r="P204" s="83">
        <v>199</v>
      </c>
      <c r="Q204" s="84"/>
      <c r="R204" s="85"/>
      <c r="S204" s="86"/>
      <c r="T204" s="84"/>
      <c r="U204" s="87"/>
      <c r="V204" s="85"/>
      <c r="W204" s="86"/>
      <c r="X204" s="84"/>
      <c r="Y204" s="87"/>
      <c r="Z204" s="87"/>
      <c r="AA204" s="48"/>
      <c r="AB204" s="153"/>
      <c r="AC204" s="155"/>
      <c r="AD204" s="147"/>
      <c r="AE204" s="146"/>
      <c r="AF204" s="148"/>
      <c r="AG204" s="149"/>
      <c r="AH204" s="154"/>
      <c r="AI204" s="152"/>
      <c r="AJ204" s="150"/>
      <c r="AK204" s="149"/>
      <c r="AL204" s="91">
        <v>199</v>
      </c>
      <c r="AM204" s="46"/>
    </row>
    <row r="205" spans="1:39" ht="15.75" x14ac:dyDescent="0.15">
      <c r="A205" s="46"/>
      <c r="B205" s="46"/>
      <c r="C205" s="46"/>
      <c r="D205" s="46"/>
      <c r="E205" s="46"/>
      <c r="F205" s="46"/>
      <c r="G205" s="46"/>
      <c r="H205" s="46"/>
      <c r="I205" s="46"/>
      <c r="J205" s="46"/>
      <c r="K205" s="46"/>
      <c r="L205" s="46"/>
      <c r="M205" s="46"/>
      <c r="N205" s="46"/>
      <c r="O205" s="46"/>
      <c r="P205" s="92">
        <v>200</v>
      </c>
      <c r="Q205" s="93"/>
      <c r="R205" s="94"/>
      <c r="S205" s="95"/>
      <c r="T205" s="93"/>
      <c r="U205" s="96"/>
      <c r="V205" s="94"/>
      <c r="W205" s="95"/>
      <c r="X205" s="93"/>
      <c r="Y205" s="96"/>
      <c r="Z205" s="96"/>
      <c r="AA205" s="48"/>
      <c r="AB205" s="153"/>
      <c r="AC205" s="155"/>
      <c r="AD205" s="147"/>
      <c r="AE205" s="146"/>
      <c r="AF205" s="148"/>
      <c r="AG205" s="149"/>
      <c r="AH205" s="154"/>
      <c r="AI205" s="152"/>
      <c r="AJ205" s="150"/>
      <c r="AK205" s="149"/>
      <c r="AL205" s="97">
        <v>200</v>
      </c>
      <c r="AM205" s="46"/>
    </row>
    <row r="206" spans="1:39" ht="15.75" x14ac:dyDescent="0.15">
      <c r="A206" s="46"/>
      <c r="B206" s="46"/>
      <c r="C206" s="46"/>
      <c r="D206" s="46"/>
      <c r="E206" s="46"/>
      <c r="F206" s="46"/>
      <c r="G206" s="46"/>
      <c r="H206" s="46"/>
      <c r="I206" s="46"/>
      <c r="J206" s="46"/>
      <c r="K206" s="46"/>
      <c r="L206" s="46"/>
      <c r="M206" s="46"/>
      <c r="N206" s="46"/>
      <c r="O206" s="46"/>
      <c r="P206" s="83">
        <v>201</v>
      </c>
      <c r="Q206" s="102"/>
      <c r="R206" s="103"/>
      <c r="S206" s="104"/>
      <c r="T206" s="102"/>
      <c r="U206" s="105"/>
      <c r="V206" s="103"/>
      <c r="W206" s="104"/>
      <c r="X206" s="102"/>
      <c r="Y206" s="105"/>
      <c r="Z206" s="105"/>
      <c r="AA206" s="48"/>
      <c r="AB206" s="153"/>
      <c r="AC206" s="155"/>
      <c r="AD206" s="147"/>
      <c r="AE206" s="146"/>
      <c r="AF206" s="148"/>
      <c r="AG206" s="149"/>
      <c r="AH206" s="154"/>
      <c r="AI206" s="152"/>
      <c r="AJ206" s="150"/>
      <c r="AK206" s="149"/>
      <c r="AL206" s="91">
        <v>201</v>
      </c>
      <c r="AM206" s="46"/>
    </row>
    <row r="207" spans="1:39" ht="15.75" x14ac:dyDescent="0.15">
      <c r="A207" s="46"/>
      <c r="B207" s="46"/>
      <c r="C207" s="46"/>
      <c r="D207" s="46"/>
      <c r="E207" s="46"/>
      <c r="F207" s="46"/>
      <c r="G207" s="46"/>
      <c r="H207" s="46"/>
      <c r="I207" s="46"/>
      <c r="J207" s="46"/>
      <c r="K207" s="46"/>
      <c r="L207" s="46"/>
      <c r="M207" s="46"/>
      <c r="N207" s="46"/>
      <c r="O207" s="46"/>
      <c r="P207" s="83">
        <v>202</v>
      </c>
      <c r="Q207" s="84"/>
      <c r="R207" s="85"/>
      <c r="S207" s="86"/>
      <c r="T207" s="84"/>
      <c r="U207" s="87"/>
      <c r="V207" s="85"/>
      <c r="W207" s="86"/>
      <c r="X207" s="84"/>
      <c r="Y207" s="87"/>
      <c r="Z207" s="87"/>
      <c r="AA207" s="48"/>
      <c r="AB207" s="153"/>
      <c r="AC207" s="155"/>
      <c r="AD207" s="147"/>
      <c r="AE207" s="146"/>
      <c r="AF207" s="148"/>
      <c r="AG207" s="149"/>
      <c r="AH207" s="154"/>
      <c r="AI207" s="152"/>
      <c r="AJ207" s="150"/>
      <c r="AK207" s="149"/>
      <c r="AL207" s="91">
        <v>202</v>
      </c>
      <c r="AM207" s="46"/>
    </row>
    <row r="208" spans="1:39" ht="15.75" x14ac:dyDescent="0.15">
      <c r="A208" s="46"/>
      <c r="B208" s="46"/>
      <c r="C208" s="46"/>
      <c r="D208" s="46"/>
      <c r="E208" s="46"/>
      <c r="F208" s="46"/>
      <c r="G208" s="46"/>
      <c r="H208" s="46"/>
      <c r="I208" s="46"/>
      <c r="J208" s="46"/>
      <c r="K208" s="46"/>
      <c r="L208" s="46"/>
      <c r="M208" s="46"/>
      <c r="N208" s="46"/>
      <c r="O208" s="46"/>
      <c r="P208" s="83">
        <v>203</v>
      </c>
      <c r="Q208" s="84"/>
      <c r="R208" s="85"/>
      <c r="S208" s="86"/>
      <c r="T208" s="84"/>
      <c r="U208" s="87"/>
      <c r="V208" s="85"/>
      <c r="W208" s="86"/>
      <c r="X208" s="84"/>
      <c r="Y208" s="87"/>
      <c r="Z208" s="87"/>
      <c r="AA208" s="48"/>
      <c r="AB208" s="153"/>
      <c r="AC208" s="155"/>
      <c r="AD208" s="147"/>
      <c r="AE208" s="146"/>
      <c r="AF208" s="148"/>
      <c r="AG208" s="149"/>
      <c r="AH208" s="154"/>
      <c r="AI208" s="152"/>
      <c r="AJ208" s="150"/>
      <c r="AK208" s="149"/>
      <c r="AL208" s="91">
        <v>203</v>
      </c>
      <c r="AM208" s="46"/>
    </row>
    <row r="209" spans="1:39" ht="15.75" x14ac:dyDescent="0.15">
      <c r="A209" s="46"/>
      <c r="B209" s="46"/>
      <c r="C209" s="46"/>
      <c r="D209" s="46"/>
      <c r="E209" s="46"/>
      <c r="F209" s="46"/>
      <c r="G209" s="46"/>
      <c r="H209" s="46"/>
      <c r="I209" s="46"/>
      <c r="J209" s="46"/>
      <c r="K209" s="46"/>
      <c r="L209" s="46"/>
      <c r="M209" s="46"/>
      <c r="N209" s="46"/>
      <c r="O209" s="46"/>
      <c r="P209" s="83">
        <v>204</v>
      </c>
      <c r="Q209" s="106"/>
      <c r="R209" s="107"/>
      <c r="S209" s="108"/>
      <c r="T209" s="106"/>
      <c r="U209" s="109"/>
      <c r="V209" s="107"/>
      <c r="W209" s="108"/>
      <c r="X209" s="106"/>
      <c r="Y209" s="109"/>
      <c r="Z209" s="109"/>
      <c r="AA209" s="48"/>
      <c r="AB209" s="153"/>
      <c r="AC209" s="155"/>
      <c r="AD209" s="147"/>
      <c r="AE209" s="146"/>
      <c r="AF209" s="148"/>
      <c r="AG209" s="149"/>
      <c r="AH209" s="154"/>
      <c r="AI209" s="152"/>
      <c r="AJ209" s="150"/>
      <c r="AK209" s="149"/>
      <c r="AL209" s="91">
        <v>204</v>
      </c>
      <c r="AM209" s="46"/>
    </row>
    <row r="210" spans="1:39" ht="15.75" x14ac:dyDescent="0.15">
      <c r="A210" s="46"/>
      <c r="B210" s="46"/>
      <c r="C210" s="46"/>
      <c r="D210" s="46"/>
      <c r="E210" s="46"/>
      <c r="F210" s="46"/>
      <c r="G210" s="46"/>
      <c r="H210" s="46"/>
      <c r="I210" s="46"/>
      <c r="J210" s="46"/>
      <c r="K210" s="46"/>
      <c r="L210" s="46"/>
      <c r="M210" s="46"/>
      <c r="N210" s="46"/>
      <c r="O210" s="46"/>
      <c r="P210" s="69">
        <v>205</v>
      </c>
      <c r="Q210" s="98"/>
      <c r="R210" s="99"/>
      <c r="S210" s="100"/>
      <c r="T210" s="98"/>
      <c r="U210" s="101"/>
      <c r="V210" s="99"/>
      <c r="W210" s="100"/>
      <c r="X210" s="98"/>
      <c r="Y210" s="101"/>
      <c r="Z210" s="101"/>
      <c r="AA210" s="48"/>
      <c r="AB210" s="153"/>
      <c r="AC210" s="155"/>
      <c r="AD210" s="147"/>
      <c r="AE210" s="146"/>
      <c r="AF210" s="148"/>
      <c r="AG210" s="149"/>
      <c r="AH210" s="154"/>
      <c r="AI210" s="152"/>
      <c r="AJ210" s="150"/>
      <c r="AK210" s="149"/>
      <c r="AL210" s="82">
        <v>205</v>
      </c>
      <c r="AM210" s="46"/>
    </row>
    <row r="211" spans="1:39" ht="15.75" x14ac:dyDescent="0.15">
      <c r="A211" s="46"/>
      <c r="B211" s="46"/>
      <c r="C211" s="46"/>
      <c r="D211" s="46"/>
      <c r="E211" s="46"/>
      <c r="F211" s="46"/>
      <c r="G211" s="46"/>
      <c r="H211" s="46"/>
      <c r="I211" s="46"/>
      <c r="J211" s="46"/>
      <c r="K211" s="46"/>
      <c r="L211" s="46"/>
      <c r="M211" s="46"/>
      <c r="N211" s="46"/>
      <c r="O211" s="46"/>
      <c r="P211" s="83">
        <v>206</v>
      </c>
      <c r="Q211" s="84"/>
      <c r="R211" s="85"/>
      <c r="S211" s="86"/>
      <c r="T211" s="84"/>
      <c r="U211" s="87"/>
      <c r="V211" s="85"/>
      <c r="W211" s="86"/>
      <c r="X211" s="84"/>
      <c r="Y211" s="87"/>
      <c r="Z211" s="87"/>
      <c r="AA211" s="48"/>
      <c r="AB211" s="153"/>
      <c r="AC211" s="155"/>
      <c r="AD211" s="147"/>
      <c r="AE211" s="146"/>
      <c r="AF211" s="148"/>
      <c r="AG211" s="149"/>
      <c r="AH211" s="154"/>
      <c r="AI211" s="152"/>
      <c r="AJ211" s="150"/>
      <c r="AK211" s="149"/>
      <c r="AL211" s="91">
        <v>206</v>
      </c>
      <c r="AM211" s="46"/>
    </row>
    <row r="212" spans="1:39" ht="15.75" x14ac:dyDescent="0.15">
      <c r="A212" s="46"/>
      <c r="B212" s="46"/>
      <c r="C212" s="46"/>
      <c r="D212" s="46"/>
      <c r="E212" s="46"/>
      <c r="F212" s="46"/>
      <c r="G212" s="46"/>
      <c r="H212" s="46"/>
      <c r="I212" s="46"/>
      <c r="J212" s="46"/>
      <c r="K212" s="46"/>
      <c r="L212" s="46"/>
      <c r="M212" s="46"/>
      <c r="N212" s="46"/>
      <c r="O212" s="46"/>
      <c r="P212" s="83">
        <v>207</v>
      </c>
      <c r="Q212" s="84"/>
      <c r="R212" s="85"/>
      <c r="S212" s="86"/>
      <c r="T212" s="84"/>
      <c r="U212" s="87"/>
      <c r="V212" s="85"/>
      <c r="W212" s="86"/>
      <c r="X212" s="84"/>
      <c r="Y212" s="87"/>
      <c r="Z212" s="87"/>
      <c r="AA212" s="48"/>
      <c r="AB212" s="153"/>
      <c r="AC212" s="155"/>
      <c r="AD212" s="147"/>
      <c r="AE212" s="146"/>
      <c r="AF212" s="148"/>
      <c r="AG212" s="149"/>
      <c r="AH212" s="154"/>
      <c r="AI212" s="152"/>
      <c r="AJ212" s="150"/>
      <c r="AK212" s="149"/>
      <c r="AL212" s="91">
        <v>207</v>
      </c>
      <c r="AM212" s="46"/>
    </row>
    <row r="213" spans="1:39" ht="15.75" x14ac:dyDescent="0.15">
      <c r="A213" s="46"/>
      <c r="B213" s="46"/>
      <c r="C213" s="46"/>
      <c r="D213" s="46"/>
      <c r="E213" s="46"/>
      <c r="F213" s="46"/>
      <c r="G213" s="46"/>
      <c r="H213" s="46"/>
      <c r="I213" s="46"/>
      <c r="J213" s="46"/>
      <c r="K213" s="46"/>
      <c r="L213" s="46"/>
      <c r="M213" s="46"/>
      <c r="N213" s="46"/>
      <c r="O213" s="46"/>
      <c r="P213" s="92">
        <v>208</v>
      </c>
      <c r="Q213" s="93"/>
      <c r="R213" s="94"/>
      <c r="S213" s="95"/>
      <c r="T213" s="93"/>
      <c r="U213" s="96"/>
      <c r="V213" s="94"/>
      <c r="W213" s="95"/>
      <c r="X213" s="93"/>
      <c r="Y213" s="96"/>
      <c r="Z213" s="96"/>
      <c r="AA213" s="48"/>
      <c r="AB213" s="153"/>
      <c r="AC213" s="155"/>
      <c r="AD213" s="147"/>
      <c r="AE213" s="146"/>
      <c r="AF213" s="148"/>
      <c r="AG213" s="149"/>
      <c r="AH213" s="154"/>
      <c r="AI213" s="152"/>
      <c r="AJ213" s="150"/>
      <c r="AK213" s="149"/>
      <c r="AL213" s="97">
        <v>208</v>
      </c>
      <c r="AM213" s="46"/>
    </row>
    <row r="214" spans="1:39" ht="15.75" x14ac:dyDescent="0.15">
      <c r="A214" s="46"/>
      <c r="B214" s="46"/>
      <c r="C214" s="46"/>
      <c r="D214" s="46"/>
      <c r="E214" s="46"/>
      <c r="F214" s="46"/>
      <c r="G214" s="46"/>
      <c r="H214" s="46"/>
      <c r="I214" s="46"/>
      <c r="J214" s="46"/>
      <c r="K214" s="46"/>
      <c r="L214" s="46"/>
      <c r="M214" s="46"/>
      <c r="N214" s="46"/>
      <c r="O214" s="46"/>
      <c r="P214" s="83">
        <v>209</v>
      </c>
      <c r="Q214" s="102"/>
      <c r="R214" s="103"/>
      <c r="S214" s="104"/>
      <c r="T214" s="102"/>
      <c r="U214" s="105"/>
      <c r="V214" s="103"/>
      <c r="W214" s="104"/>
      <c r="X214" s="102"/>
      <c r="Y214" s="105"/>
      <c r="Z214" s="105"/>
      <c r="AA214" s="48"/>
      <c r="AB214" s="153"/>
      <c r="AC214" s="155"/>
      <c r="AD214" s="147"/>
      <c r="AE214" s="146"/>
      <c r="AF214" s="148"/>
      <c r="AG214" s="149"/>
      <c r="AH214" s="154"/>
      <c r="AI214" s="152"/>
      <c r="AJ214" s="150"/>
      <c r="AK214" s="149"/>
      <c r="AL214" s="91">
        <v>209</v>
      </c>
      <c r="AM214" s="46"/>
    </row>
    <row r="215" spans="1:39" ht="15.75" x14ac:dyDescent="0.15">
      <c r="A215" s="46"/>
      <c r="B215" s="46"/>
      <c r="C215" s="46"/>
      <c r="D215" s="46"/>
      <c r="E215" s="46"/>
      <c r="F215" s="46"/>
      <c r="G215" s="46"/>
      <c r="H215" s="46"/>
      <c r="I215" s="46"/>
      <c r="J215" s="46"/>
      <c r="K215" s="46"/>
      <c r="L215" s="46"/>
      <c r="M215" s="46"/>
      <c r="N215" s="46"/>
      <c r="O215" s="46"/>
      <c r="P215" s="83">
        <v>210</v>
      </c>
      <c r="Q215" s="84"/>
      <c r="R215" s="85"/>
      <c r="S215" s="86"/>
      <c r="T215" s="84"/>
      <c r="U215" s="87"/>
      <c r="V215" s="85"/>
      <c r="W215" s="86"/>
      <c r="X215" s="84"/>
      <c r="Y215" s="87"/>
      <c r="Z215" s="87"/>
      <c r="AA215" s="48"/>
      <c r="AB215" s="153"/>
      <c r="AC215" s="155"/>
      <c r="AD215" s="147"/>
      <c r="AE215" s="146"/>
      <c r="AF215" s="148"/>
      <c r="AG215" s="149"/>
      <c r="AH215" s="154"/>
      <c r="AI215" s="152"/>
      <c r="AJ215" s="150"/>
      <c r="AK215" s="149"/>
      <c r="AL215" s="91">
        <v>210</v>
      </c>
      <c r="AM215" s="46"/>
    </row>
    <row r="216" spans="1:39" ht="15.75" x14ac:dyDescent="0.15">
      <c r="A216" s="46"/>
      <c r="B216" s="46"/>
      <c r="C216" s="46"/>
      <c r="D216" s="46"/>
      <c r="E216" s="46"/>
      <c r="F216" s="46"/>
      <c r="G216" s="46"/>
      <c r="H216" s="46"/>
      <c r="I216" s="46"/>
      <c r="J216" s="46"/>
      <c r="K216" s="46"/>
      <c r="L216" s="46"/>
      <c r="M216" s="46"/>
      <c r="N216" s="46"/>
      <c r="O216" s="46"/>
      <c r="P216" s="83">
        <v>211</v>
      </c>
      <c r="Q216" s="84"/>
      <c r="R216" s="85"/>
      <c r="S216" s="86"/>
      <c r="T216" s="84"/>
      <c r="U216" s="87"/>
      <c r="V216" s="85"/>
      <c r="W216" s="86"/>
      <c r="X216" s="84"/>
      <c r="Y216" s="87"/>
      <c r="Z216" s="87"/>
      <c r="AA216" s="48"/>
      <c r="AB216" s="153"/>
      <c r="AC216" s="155"/>
      <c r="AD216" s="147"/>
      <c r="AE216" s="146"/>
      <c r="AF216" s="148"/>
      <c r="AG216" s="149"/>
      <c r="AH216" s="154"/>
      <c r="AI216" s="152"/>
      <c r="AJ216" s="150"/>
      <c r="AK216" s="149"/>
      <c r="AL216" s="91">
        <v>211</v>
      </c>
      <c r="AM216" s="46"/>
    </row>
    <row r="217" spans="1:39" ht="15.75" x14ac:dyDescent="0.15">
      <c r="A217" s="46"/>
      <c r="B217" s="46"/>
      <c r="C217" s="46"/>
      <c r="D217" s="46"/>
      <c r="E217" s="46"/>
      <c r="F217" s="46"/>
      <c r="G217" s="46"/>
      <c r="H217" s="46"/>
      <c r="I217" s="46"/>
      <c r="J217" s="46"/>
      <c r="K217" s="46"/>
      <c r="L217" s="46"/>
      <c r="M217" s="46"/>
      <c r="N217" s="46"/>
      <c r="O217" s="46"/>
      <c r="P217" s="83">
        <v>212</v>
      </c>
      <c r="Q217" s="106"/>
      <c r="R217" s="107"/>
      <c r="S217" s="108"/>
      <c r="T217" s="106"/>
      <c r="U217" s="109"/>
      <c r="V217" s="107"/>
      <c r="W217" s="108"/>
      <c r="X217" s="106"/>
      <c r="Y217" s="109"/>
      <c r="Z217" s="109"/>
      <c r="AA217" s="48"/>
      <c r="AB217" s="153"/>
      <c r="AC217" s="155"/>
      <c r="AD217" s="147"/>
      <c r="AE217" s="146"/>
      <c r="AF217" s="148"/>
      <c r="AG217" s="149"/>
      <c r="AH217" s="154"/>
      <c r="AI217" s="152"/>
      <c r="AJ217" s="150"/>
      <c r="AK217" s="149"/>
      <c r="AL217" s="91">
        <v>212</v>
      </c>
      <c r="AM217" s="46"/>
    </row>
    <row r="218" spans="1:39" ht="15.75" x14ac:dyDescent="0.15">
      <c r="A218" s="46"/>
      <c r="B218" s="46"/>
      <c r="C218" s="46"/>
      <c r="D218" s="46"/>
      <c r="E218" s="46"/>
      <c r="F218" s="46"/>
      <c r="G218" s="46"/>
      <c r="H218" s="46"/>
      <c r="I218" s="46"/>
      <c r="J218" s="46"/>
      <c r="K218" s="46"/>
      <c r="L218" s="46"/>
      <c r="M218" s="46"/>
      <c r="N218" s="46"/>
      <c r="O218" s="46"/>
      <c r="P218" s="69">
        <v>213</v>
      </c>
      <c r="Q218" s="98"/>
      <c r="R218" s="99"/>
      <c r="S218" s="100"/>
      <c r="T218" s="98"/>
      <c r="U218" s="101"/>
      <c r="V218" s="99"/>
      <c r="W218" s="100"/>
      <c r="X218" s="98"/>
      <c r="Y218" s="101"/>
      <c r="Z218" s="101"/>
      <c r="AA218" s="48"/>
      <c r="AB218" s="153"/>
      <c r="AC218" s="155"/>
      <c r="AD218" s="147"/>
      <c r="AE218" s="146"/>
      <c r="AF218" s="148"/>
      <c r="AG218" s="149"/>
      <c r="AH218" s="154"/>
      <c r="AI218" s="152"/>
      <c r="AJ218" s="150"/>
      <c r="AK218" s="149"/>
      <c r="AL218" s="82">
        <v>213</v>
      </c>
      <c r="AM218" s="46"/>
    </row>
    <row r="219" spans="1:39" ht="15.75" x14ac:dyDescent="0.15">
      <c r="A219" s="46"/>
      <c r="B219" s="46"/>
      <c r="C219" s="46"/>
      <c r="D219" s="46"/>
      <c r="E219" s="46"/>
      <c r="F219" s="46"/>
      <c r="G219" s="46"/>
      <c r="H219" s="46"/>
      <c r="I219" s="46"/>
      <c r="J219" s="46"/>
      <c r="K219" s="46"/>
      <c r="L219" s="46"/>
      <c r="M219" s="46"/>
      <c r="N219" s="46"/>
      <c r="O219" s="46"/>
      <c r="P219" s="83">
        <v>214</v>
      </c>
      <c r="Q219" s="84"/>
      <c r="R219" s="85"/>
      <c r="S219" s="86"/>
      <c r="T219" s="84"/>
      <c r="U219" s="87"/>
      <c r="V219" s="85"/>
      <c r="W219" s="86"/>
      <c r="X219" s="84"/>
      <c r="Y219" s="87"/>
      <c r="Z219" s="87"/>
      <c r="AA219" s="48"/>
      <c r="AB219" s="153"/>
      <c r="AC219" s="155"/>
      <c r="AD219" s="147"/>
      <c r="AE219" s="146"/>
      <c r="AF219" s="148"/>
      <c r="AG219" s="149"/>
      <c r="AH219" s="154"/>
      <c r="AI219" s="152"/>
      <c r="AJ219" s="150"/>
      <c r="AK219" s="149"/>
      <c r="AL219" s="91">
        <v>214</v>
      </c>
      <c r="AM219" s="46"/>
    </row>
    <row r="220" spans="1:39" ht="15.75" x14ac:dyDescent="0.15">
      <c r="A220" s="46"/>
      <c r="B220" s="46"/>
      <c r="C220" s="46"/>
      <c r="D220" s="46"/>
      <c r="E220" s="46"/>
      <c r="F220" s="46"/>
      <c r="G220" s="46"/>
      <c r="H220" s="46"/>
      <c r="I220" s="46"/>
      <c r="J220" s="46"/>
      <c r="K220" s="46"/>
      <c r="L220" s="46"/>
      <c r="M220" s="46"/>
      <c r="N220" s="46"/>
      <c r="O220" s="46"/>
      <c r="P220" s="83">
        <v>215</v>
      </c>
      <c r="Q220" s="84"/>
      <c r="R220" s="85"/>
      <c r="S220" s="86"/>
      <c r="T220" s="84"/>
      <c r="U220" s="87"/>
      <c r="V220" s="85"/>
      <c r="W220" s="86"/>
      <c r="X220" s="84"/>
      <c r="Y220" s="87"/>
      <c r="Z220" s="87"/>
      <c r="AA220" s="48"/>
      <c r="AB220" s="153"/>
      <c r="AC220" s="155"/>
      <c r="AD220" s="147"/>
      <c r="AE220" s="146"/>
      <c r="AF220" s="148"/>
      <c r="AG220" s="149"/>
      <c r="AH220" s="154"/>
      <c r="AI220" s="152"/>
      <c r="AJ220" s="150"/>
      <c r="AK220" s="149"/>
      <c r="AL220" s="91">
        <v>215</v>
      </c>
      <c r="AM220" s="46"/>
    </row>
    <row r="221" spans="1:39" ht="15.75" x14ac:dyDescent="0.15">
      <c r="A221" s="46"/>
      <c r="B221" s="46"/>
      <c r="C221" s="46"/>
      <c r="D221" s="46"/>
      <c r="E221" s="46"/>
      <c r="F221" s="46"/>
      <c r="G221" s="46"/>
      <c r="H221" s="46"/>
      <c r="I221" s="46"/>
      <c r="J221" s="46"/>
      <c r="K221" s="46"/>
      <c r="L221" s="46"/>
      <c r="M221" s="46"/>
      <c r="N221" s="46"/>
      <c r="O221" s="46"/>
      <c r="P221" s="92">
        <v>216</v>
      </c>
      <c r="Q221" s="93"/>
      <c r="R221" s="94"/>
      <c r="S221" s="95"/>
      <c r="T221" s="93"/>
      <c r="U221" s="96"/>
      <c r="V221" s="94"/>
      <c r="W221" s="95"/>
      <c r="X221" s="93"/>
      <c r="Y221" s="96"/>
      <c r="Z221" s="96"/>
      <c r="AA221" s="48"/>
      <c r="AB221" s="153"/>
      <c r="AC221" s="155"/>
      <c r="AD221" s="147"/>
      <c r="AE221" s="146"/>
      <c r="AF221" s="148"/>
      <c r="AG221" s="149"/>
      <c r="AH221" s="154"/>
      <c r="AI221" s="152"/>
      <c r="AJ221" s="150"/>
      <c r="AK221" s="149"/>
      <c r="AL221" s="97">
        <v>216</v>
      </c>
      <c r="AM221" s="46"/>
    </row>
    <row r="222" spans="1:39" ht="15.75" x14ac:dyDescent="0.15">
      <c r="A222" s="46"/>
      <c r="B222" s="46"/>
      <c r="C222" s="46"/>
      <c r="D222" s="46"/>
      <c r="E222" s="46"/>
      <c r="F222" s="46"/>
      <c r="G222" s="46"/>
      <c r="H222" s="46"/>
      <c r="I222" s="46"/>
      <c r="J222" s="46"/>
      <c r="K222" s="46"/>
      <c r="L222" s="46"/>
      <c r="M222" s="46"/>
      <c r="N222" s="46"/>
      <c r="O222" s="46"/>
      <c r="P222" s="83">
        <v>217</v>
      </c>
      <c r="Q222" s="102"/>
      <c r="R222" s="103"/>
      <c r="S222" s="104"/>
      <c r="T222" s="102"/>
      <c r="U222" s="105"/>
      <c r="V222" s="103"/>
      <c r="W222" s="104"/>
      <c r="X222" s="102"/>
      <c r="Y222" s="105"/>
      <c r="Z222" s="105"/>
      <c r="AA222" s="48"/>
      <c r="AB222" s="153"/>
      <c r="AC222" s="155"/>
      <c r="AD222" s="147"/>
      <c r="AE222" s="146"/>
      <c r="AF222" s="148"/>
      <c r="AG222" s="149"/>
      <c r="AH222" s="154"/>
      <c r="AI222" s="152"/>
      <c r="AJ222" s="150"/>
      <c r="AK222" s="149"/>
      <c r="AL222" s="91">
        <v>217</v>
      </c>
      <c r="AM222" s="46"/>
    </row>
    <row r="223" spans="1:39" ht="15.75" x14ac:dyDescent="0.15">
      <c r="A223" s="46"/>
      <c r="B223" s="46"/>
      <c r="C223" s="46"/>
      <c r="D223" s="46"/>
      <c r="E223" s="46"/>
      <c r="F223" s="46"/>
      <c r="G223" s="46"/>
      <c r="H223" s="46"/>
      <c r="I223" s="46"/>
      <c r="J223" s="46"/>
      <c r="K223" s="46"/>
      <c r="L223" s="46"/>
      <c r="M223" s="46"/>
      <c r="N223" s="46"/>
      <c r="O223" s="46"/>
      <c r="P223" s="83">
        <v>218</v>
      </c>
      <c r="Q223" s="84"/>
      <c r="R223" s="85"/>
      <c r="S223" s="86"/>
      <c r="T223" s="84"/>
      <c r="U223" s="87"/>
      <c r="V223" s="85"/>
      <c r="W223" s="86"/>
      <c r="X223" s="84"/>
      <c r="Y223" s="87"/>
      <c r="Z223" s="87"/>
      <c r="AA223" s="48"/>
      <c r="AB223" s="153"/>
      <c r="AC223" s="155"/>
      <c r="AD223" s="147"/>
      <c r="AE223" s="146"/>
      <c r="AF223" s="148"/>
      <c r="AG223" s="149"/>
      <c r="AH223" s="154"/>
      <c r="AI223" s="152"/>
      <c r="AJ223" s="150"/>
      <c r="AK223" s="149"/>
      <c r="AL223" s="91">
        <v>218</v>
      </c>
      <c r="AM223" s="46"/>
    </row>
    <row r="224" spans="1:39" ht="15.75" x14ac:dyDescent="0.15">
      <c r="A224" s="46"/>
      <c r="B224" s="46"/>
      <c r="C224" s="46"/>
      <c r="D224" s="46"/>
      <c r="E224" s="46"/>
      <c r="F224" s="46"/>
      <c r="G224" s="46"/>
      <c r="H224" s="46"/>
      <c r="I224" s="46"/>
      <c r="J224" s="46"/>
      <c r="K224" s="46"/>
      <c r="L224" s="46"/>
      <c r="M224" s="46"/>
      <c r="N224" s="46"/>
      <c r="O224" s="46"/>
      <c r="P224" s="83">
        <v>219</v>
      </c>
      <c r="Q224" s="84"/>
      <c r="R224" s="85"/>
      <c r="S224" s="86"/>
      <c r="T224" s="84"/>
      <c r="U224" s="87"/>
      <c r="V224" s="85"/>
      <c r="W224" s="86"/>
      <c r="X224" s="84"/>
      <c r="Y224" s="87"/>
      <c r="Z224" s="87"/>
      <c r="AA224" s="48"/>
      <c r="AB224" s="153"/>
      <c r="AC224" s="155"/>
      <c r="AD224" s="147"/>
      <c r="AE224" s="146"/>
      <c r="AF224" s="148"/>
      <c r="AG224" s="149"/>
      <c r="AH224" s="154"/>
      <c r="AI224" s="152"/>
      <c r="AJ224" s="150"/>
      <c r="AK224" s="149"/>
      <c r="AL224" s="91">
        <v>219</v>
      </c>
      <c r="AM224" s="46"/>
    </row>
    <row r="225" spans="1:39" ht="15.75" x14ac:dyDescent="0.15">
      <c r="A225" s="46"/>
      <c r="B225" s="46"/>
      <c r="C225" s="46"/>
      <c r="D225" s="46"/>
      <c r="E225" s="46"/>
      <c r="F225" s="46"/>
      <c r="G225" s="46"/>
      <c r="H225" s="46"/>
      <c r="I225" s="46"/>
      <c r="J225" s="46"/>
      <c r="K225" s="46"/>
      <c r="L225" s="46"/>
      <c r="M225" s="46"/>
      <c r="N225" s="46"/>
      <c r="O225" s="46"/>
      <c r="P225" s="83">
        <v>220</v>
      </c>
      <c r="Q225" s="106"/>
      <c r="R225" s="107"/>
      <c r="S225" s="108"/>
      <c r="T225" s="106"/>
      <c r="U225" s="109"/>
      <c r="V225" s="107"/>
      <c r="W225" s="108"/>
      <c r="X225" s="106"/>
      <c r="Y225" s="109"/>
      <c r="Z225" s="109"/>
      <c r="AA225" s="48"/>
      <c r="AB225" s="153"/>
      <c r="AC225" s="155"/>
      <c r="AD225" s="147"/>
      <c r="AE225" s="146"/>
      <c r="AF225" s="148"/>
      <c r="AG225" s="149"/>
      <c r="AH225" s="154"/>
      <c r="AI225" s="152"/>
      <c r="AJ225" s="150"/>
      <c r="AK225" s="149"/>
      <c r="AL225" s="91">
        <v>220</v>
      </c>
      <c r="AM225" s="46"/>
    </row>
    <row r="226" spans="1:39" ht="15.75" x14ac:dyDescent="0.15">
      <c r="A226" s="46"/>
      <c r="B226" s="46"/>
      <c r="C226" s="46"/>
      <c r="D226" s="46"/>
      <c r="E226" s="46"/>
      <c r="F226" s="46"/>
      <c r="G226" s="46"/>
      <c r="H226" s="46"/>
      <c r="I226" s="46"/>
      <c r="J226" s="46"/>
      <c r="K226" s="46"/>
      <c r="L226" s="46"/>
      <c r="M226" s="46"/>
      <c r="N226" s="46"/>
      <c r="O226" s="46"/>
      <c r="P226" s="69">
        <v>221</v>
      </c>
      <c r="Q226" s="98"/>
      <c r="R226" s="99"/>
      <c r="S226" s="100"/>
      <c r="T226" s="98"/>
      <c r="U226" s="101"/>
      <c r="V226" s="99"/>
      <c r="W226" s="100"/>
      <c r="X226" s="98"/>
      <c r="Y226" s="101"/>
      <c r="Z226" s="101"/>
      <c r="AA226" s="48"/>
      <c r="AB226" s="153"/>
      <c r="AC226" s="155"/>
      <c r="AD226" s="147"/>
      <c r="AE226" s="146"/>
      <c r="AF226" s="148"/>
      <c r="AG226" s="149"/>
      <c r="AH226" s="154"/>
      <c r="AI226" s="152"/>
      <c r="AJ226" s="150"/>
      <c r="AK226" s="149"/>
      <c r="AL226" s="82">
        <v>221</v>
      </c>
      <c r="AM226" s="46"/>
    </row>
    <row r="227" spans="1:39" ht="15.75" x14ac:dyDescent="0.15">
      <c r="A227" s="46"/>
      <c r="B227" s="46"/>
      <c r="C227" s="46"/>
      <c r="D227" s="46"/>
      <c r="E227" s="46"/>
      <c r="F227" s="46"/>
      <c r="G227" s="46"/>
      <c r="H227" s="46"/>
      <c r="I227" s="46"/>
      <c r="J227" s="46"/>
      <c r="K227" s="46"/>
      <c r="L227" s="46"/>
      <c r="M227" s="46"/>
      <c r="N227" s="46"/>
      <c r="O227" s="46"/>
      <c r="P227" s="83">
        <v>222</v>
      </c>
      <c r="Q227" s="84"/>
      <c r="R227" s="85"/>
      <c r="S227" s="86"/>
      <c r="T227" s="84"/>
      <c r="U227" s="87"/>
      <c r="V227" s="85"/>
      <c r="W227" s="86"/>
      <c r="X227" s="84"/>
      <c r="Y227" s="87"/>
      <c r="Z227" s="87"/>
      <c r="AA227" s="48"/>
      <c r="AB227" s="153"/>
      <c r="AC227" s="155"/>
      <c r="AD227" s="147"/>
      <c r="AE227" s="146"/>
      <c r="AF227" s="148"/>
      <c r="AG227" s="149"/>
      <c r="AH227" s="154"/>
      <c r="AI227" s="152"/>
      <c r="AJ227" s="150"/>
      <c r="AK227" s="149"/>
      <c r="AL227" s="91">
        <v>222</v>
      </c>
      <c r="AM227" s="46"/>
    </row>
    <row r="228" spans="1:39" ht="15.75" x14ac:dyDescent="0.15">
      <c r="A228" s="46"/>
      <c r="B228" s="46"/>
      <c r="C228" s="46"/>
      <c r="D228" s="46"/>
      <c r="E228" s="46"/>
      <c r="F228" s="46"/>
      <c r="G228" s="46"/>
      <c r="H228" s="46"/>
      <c r="I228" s="46"/>
      <c r="J228" s="46"/>
      <c r="K228" s="46"/>
      <c r="L228" s="46"/>
      <c r="M228" s="46"/>
      <c r="N228" s="46"/>
      <c r="O228" s="46"/>
      <c r="P228" s="83">
        <v>223</v>
      </c>
      <c r="Q228" s="84"/>
      <c r="R228" s="85"/>
      <c r="S228" s="86"/>
      <c r="T228" s="84"/>
      <c r="U228" s="87"/>
      <c r="V228" s="85"/>
      <c r="W228" s="86"/>
      <c r="X228" s="84"/>
      <c r="Y228" s="87"/>
      <c r="Z228" s="87"/>
      <c r="AA228" s="48"/>
      <c r="AB228" s="153"/>
      <c r="AC228" s="155"/>
      <c r="AD228" s="147"/>
      <c r="AE228" s="146"/>
      <c r="AF228" s="148"/>
      <c r="AG228" s="149"/>
      <c r="AH228" s="154"/>
      <c r="AI228" s="152"/>
      <c r="AJ228" s="150"/>
      <c r="AK228" s="149"/>
      <c r="AL228" s="91">
        <v>223</v>
      </c>
      <c r="AM228" s="46"/>
    </row>
    <row r="229" spans="1:39" ht="15.75" x14ac:dyDescent="0.15">
      <c r="A229" s="46"/>
      <c r="B229" s="46"/>
      <c r="C229" s="46"/>
      <c r="D229" s="46"/>
      <c r="E229" s="46"/>
      <c r="F229" s="46"/>
      <c r="G229" s="46"/>
      <c r="H229" s="46"/>
      <c r="I229" s="46"/>
      <c r="J229" s="46"/>
      <c r="K229" s="46"/>
      <c r="L229" s="46"/>
      <c r="M229" s="46"/>
      <c r="N229" s="46"/>
      <c r="O229" s="46"/>
      <c r="P229" s="92">
        <v>224</v>
      </c>
      <c r="Q229" s="93">
        <v>5.9259259259259262E-2</v>
      </c>
      <c r="R229" s="94">
        <v>0.3574074074074074</v>
      </c>
      <c r="S229" s="95">
        <v>0.10555555555555556</v>
      </c>
      <c r="T229" s="93">
        <v>7.0370370370370375E-2</v>
      </c>
      <c r="U229" s="96">
        <v>0.1537037037037037</v>
      </c>
      <c r="V229" s="94">
        <v>0.13333333333333333</v>
      </c>
      <c r="W229" s="95">
        <v>9.0740740740740747E-2</v>
      </c>
      <c r="X229" s="93">
        <v>2.9629629629629631E-2</v>
      </c>
      <c r="Y229" s="96" t="s">
        <v>326</v>
      </c>
      <c r="Z229" s="96" t="s">
        <v>326</v>
      </c>
      <c r="AA229" s="48"/>
      <c r="AB229" s="153"/>
      <c r="AC229" s="155"/>
      <c r="AD229" s="147"/>
      <c r="AE229" s="146"/>
      <c r="AF229" s="148"/>
      <c r="AG229" s="149"/>
      <c r="AH229" s="154"/>
      <c r="AI229" s="152"/>
      <c r="AJ229" s="150"/>
      <c r="AK229" s="149"/>
      <c r="AL229" s="97">
        <v>224</v>
      </c>
      <c r="AM229" s="46"/>
    </row>
    <row r="230" spans="1:39" ht="15.75" x14ac:dyDescent="0.1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row>
    <row r="231" spans="1:39" ht="15.75" x14ac:dyDescent="0.1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row>
    <row r="232" spans="1:39" ht="15.75" x14ac:dyDescent="0.1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row>
    <row r="233" spans="1:39" ht="15.75" x14ac:dyDescent="0.1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row>
    <row r="234" spans="1:39" ht="15.75" x14ac:dyDescent="0.1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row>
    <row r="235" spans="1:39" ht="15.75" x14ac:dyDescent="0.1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row>
    <row r="236" spans="1:39" ht="15.75" x14ac:dyDescent="0.1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row>
    <row r="237" spans="1:39" ht="15.75" x14ac:dyDescent="0.1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row>
    <row r="238" spans="1:39" ht="15.75" x14ac:dyDescent="0.1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row>
    <row r="239" spans="1:39" ht="15.75" x14ac:dyDescent="0.1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row>
    <row r="240" spans="1:39" ht="15.75" x14ac:dyDescent="0.1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row>
    <row r="241" spans="1:39" ht="15.75" x14ac:dyDescent="0.1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row>
    <row r="242" spans="1:39" ht="15.75" x14ac:dyDescent="0.1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row>
    <row r="243" spans="1:39" ht="15.75" x14ac:dyDescent="0.1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row>
    <row r="244" spans="1:39" ht="15.75" x14ac:dyDescent="0.1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row>
    <row r="245" spans="1:39" ht="15.75" x14ac:dyDescent="0.1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row>
    <row r="246" spans="1:39" ht="15.75" x14ac:dyDescent="0.1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row>
    <row r="247" spans="1:39" ht="15.75" x14ac:dyDescent="0.1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row>
    <row r="248" spans="1:39" ht="15.75" x14ac:dyDescent="0.1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row>
    <row r="249" spans="1:39" ht="15.75" x14ac:dyDescent="0.1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row>
    <row r="250" spans="1:39" ht="15.75" x14ac:dyDescent="0.1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row>
    <row r="251" spans="1:39" ht="15.75" x14ac:dyDescent="0.1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row>
    <row r="252" spans="1:39" ht="15.75" x14ac:dyDescent="0.1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row>
    <row r="253" spans="1:39" ht="15.75" x14ac:dyDescent="0.1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row>
    <row r="254" spans="1:39" ht="15.75" x14ac:dyDescent="0.1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row>
    <row r="255" spans="1:39" ht="15.75" x14ac:dyDescent="0.1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row>
    <row r="256" spans="1:39" ht="15.75" x14ac:dyDescent="0.1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row>
    <row r="257" spans="1:39" ht="15.75" x14ac:dyDescent="0.1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row>
    <row r="258" spans="1:39" ht="15.75" x14ac:dyDescent="0.1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row>
    <row r="259" spans="1:39" ht="15.75" x14ac:dyDescent="0.1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row>
    <row r="260" spans="1:39" ht="15.75" x14ac:dyDescent="0.1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row>
    <row r="261" spans="1:39" ht="15.75" x14ac:dyDescent="0.1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row>
    <row r="262" spans="1:39" ht="15.75" x14ac:dyDescent="0.1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row>
    <row r="263" spans="1:39" ht="15.75" x14ac:dyDescent="0.1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row>
    <row r="264" spans="1:39" ht="15.75" x14ac:dyDescent="0.1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row>
    <row r="265" spans="1:39" ht="15.75" x14ac:dyDescent="0.1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row>
    <row r="266" spans="1:39" ht="15.75" x14ac:dyDescent="0.1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row>
    <row r="267" spans="1:39" ht="15.75" x14ac:dyDescent="0.1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row>
    <row r="268" spans="1:39" ht="15.75" x14ac:dyDescent="0.1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row>
    <row r="269" spans="1:39" ht="15.75" x14ac:dyDescent="0.1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row>
    <row r="270" spans="1:39" ht="15.75" x14ac:dyDescent="0.1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row>
    <row r="271" spans="1:39" ht="15.75" x14ac:dyDescent="0.1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row>
    <row r="272" spans="1:39" ht="15.75" x14ac:dyDescent="0.1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row>
    <row r="273" spans="1:39" ht="15.75" x14ac:dyDescent="0.1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row>
    <row r="274" spans="1:39" ht="15.75" x14ac:dyDescent="0.1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row>
    <row r="275" spans="1:39" ht="15.75" x14ac:dyDescent="0.1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row>
    <row r="276" spans="1:39" ht="15.75" x14ac:dyDescent="0.1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row>
    <row r="277" spans="1:39" ht="15.75" x14ac:dyDescent="0.1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row>
    <row r="278" spans="1:39" ht="15.75" x14ac:dyDescent="0.1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row>
    <row r="279" spans="1:39" ht="15.75" x14ac:dyDescent="0.1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row>
    <row r="280" spans="1:39" ht="15.75" x14ac:dyDescent="0.1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row>
    <row r="281" spans="1:39" ht="15.75" x14ac:dyDescent="0.1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row>
    <row r="282" spans="1:39" ht="15.75" x14ac:dyDescent="0.1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row>
    <row r="283" spans="1:39" ht="15.75" x14ac:dyDescent="0.1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row>
    <row r="284" spans="1:39" ht="15.75" x14ac:dyDescent="0.1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row>
    <row r="285" spans="1:39" ht="15.75" x14ac:dyDescent="0.1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row>
    <row r="286" spans="1:39" ht="15.75" x14ac:dyDescent="0.1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row>
    <row r="287" spans="1:39" ht="15.75" x14ac:dyDescent="0.1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row>
    <row r="288" spans="1:39" ht="15.75" x14ac:dyDescent="0.1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row>
    <row r="289" spans="1:39" ht="15.75" x14ac:dyDescent="0.1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row>
    <row r="290" spans="1:39" ht="15.75" x14ac:dyDescent="0.1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row>
    <row r="291" spans="1:39" ht="15.75" x14ac:dyDescent="0.1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row>
    <row r="292" spans="1:39" ht="15.75" x14ac:dyDescent="0.1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row>
    <row r="293" spans="1:39" ht="15.75" x14ac:dyDescent="0.1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row>
    <row r="294" spans="1:39" ht="15.75" x14ac:dyDescent="0.1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row>
    <row r="295" spans="1:39" ht="15.75" x14ac:dyDescent="0.1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row>
    <row r="296" spans="1:39" ht="15.75" x14ac:dyDescent="0.1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row>
    <row r="297" spans="1:39" ht="15.75" x14ac:dyDescent="0.1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row>
    <row r="298" spans="1:39" ht="15.75" x14ac:dyDescent="0.1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row>
    <row r="299" spans="1:39" ht="15.75" x14ac:dyDescent="0.1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row>
    <row r="300" spans="1:39" ht="15.75" x14ac:dyDescent="0.1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row>
    <row r="301" spans="1:39" ht="15.75" x14ac:dyDescent="0.1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row>
    <row r="302" spans="1:39" ht="15.75" x14ac:dyDescent="0.1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row>
    <row r="303" spans="1:39" ht="15.75" x14ac:dyDescent="0.1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row>
    <row r="304" spans="1:39" ht="15.75" x14ac:dyDescent="0.1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row>
    <row r="305" spans="1:39" ht="15.75" x14ac:dyDescent="0.1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row>
    <row r="306" spans="1:39" ht="15.75" x14ac:dyDescent="0.1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row>
    <row r="307" spans="1:39" ht="15.75" x14ac:dyDescent="0.1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row>
    <row r="308" spans="1:39" ht="15.75" x14ac:dyDescent="0.1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row>
    <row r="309" spans="1:39" ht="15.75" x14ac:dyDescent="0.1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row>
    <row r="310" spans="1:39" ht="15.75" x14ac:dyDescent="0.1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row>
    <row r="311" spans="1:39" ht="15.75" x14ac:dyDescent="0.1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row>
    <row r="312" spans="1:39" ht="15.75" x14ac:dyDescent="0.1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row>
    <row r="313" spans="1:39" ht="15.75" x14ac:dyDescent="0.1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row>
    <row r="314" spans="1:39" ht="15.75" x14ac:dyDescent="0.1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row>
    <row r="315" spans="1:39" ht="15.75" x14ac:dyDescent="0.1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row>
    <row r="316" spans="1:39" ht="15.75" x14ac:dyDescent="0.1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row>
    <row r="317" spans="1:39" ht="15.75" x14ac:dyDescent="0.1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row>
    <row r="318" spans="1:39" ht="15.75" x14ac:dyDescent="0.1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row>
    <row r="319" spans="1:39" ht="15.75" x14ac:dyDescent="0.1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row>
    <row r="320" spans="1:39" ht="15.75" x14ac:dyDescent="0.1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row>
    <row r="321" spans="1:39" ht="15.75" x14ac:dyDescent="0.1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row>
    <row r="322" spans="1:39" ht="15.75" x14ac:dyDescent="0.1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row>
    <row r="323" spans="1:39" ht="15.75" x14ac:dyDescent="0.1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row>
    <row r="324" spans="1:39" ht="15.75" x14ac:dyDescent="0.1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row>
    <row r="325" spans="1:39" ht="15.75" x14ac:dyDescent="0.1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row>
    <row r="326" spans="1:39" ht="15.75" x14ac:dyDescent="0.1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row>
    <row r="327" spans="1:39" ht="15.75" x14ac:dyDescent="0.1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row>
    <row r="328" spans="1:39" ht="15.75" x14ac:dyDescent="0.1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row>
    <row r="329" spans="1:39" ht="15.75" x14ac:dyDescent="0.1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row>
    <row r="330" spans="1:39" ht="15.75" x14ac:dyDescent="0.1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row>
  </sheetData>
  <phoneticPr fontId="1"/>
  <conditionalFormatting sqref="Q6:Z229">
    <cfRule type="cellIs" dxfId="1" priority="1" stopIfTrue="1" operator="greaterThan">
      <formula>0</formula>
    </cfRule>
    <cfRule type="cellIs" dxfId="0" priority="2" stopIfTrue="1" operator="greaterThan">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9"/>
  <sheetViews>
    <sheetView showGridLines="0" workbookViewId="0"/>
  </sheetViews>
  <sheetFormatPr defaultRowHeight="13.5" x14ac:dyDescent="0.15"/>
  <cols>
    <col min="1" max="1" width="4.25" customWidth="1"/>
    <col min="2" max="2" width="25.875" customWidth="1"/>
    <col min="3" max="3" width="10.125" customWidth="1"/>
    <col min="4" max="6" width="11.25" customWidth="1"/>
  </cols>
  <sheetData>
    <row r="1" spans="1:6" x14ac:dyDescent="0.15">
      <c r="A1" t="s">
        <v>463</v>
      </c>
    </row>
    <row r="2" spans="1:6" ht="30" customHeight="1" x14ac:dyDescent="0.15">
      <c r="A2" s="369" t="s">
        <v>519</v>
      </c>
      <c r="B2" s="369"/>
      <c r="C2" s="367" t="s">
        <v>50</v>
      </c>
      <c r="D2" s="367"/>
      <c r="E2" s="367" t="s">
        <v>51</v>
      </c>
      <c r="F2" s="367"/>
    </row>
    <row r="3" spans="1:6" x14ac:dyDescent="0.15">
      <c r="A3" s="370" t="s">
        <v>46</v>
      </c>
      <c r="B3" s="349"/>
      <c r="C3" s="367" t="s">
        <v>374</v>
      </c>
      <c r="D3" s="367"/>
      <c r="E3" s="367" t="s">
        <v>390</v>
      </c>
      <c r="F3" s="367"/>
    </row>
    <row r="4" spans="1:6" ht="27" x14ac:dyDescent="0.15">
      <c r="A4" s="368"/>
      <c r="B4" s="9" t="s">
        <v>47</v>
      </c>
      <c r="C4" s="6" t="s">
        <v>48</v>
      </c>
      <c r="D4" s="6" t="s">
        <v>49</v>
      </c>
      <c r="E4" s="6" t="s">
        <v>48</v>
      </c>
      <c r="F4" s="6" t="s">
        <v>49</v>
      </c>
    </row>
    <row r="5" spans="1:6" x14ac:dyDescent="0.15">
      <c r="A5" s="349"/>
      <c r="B5" s="5" t="s">
        <v>52</v>
      </c>
      <c r="C5" s="200" t="s">
        <v>453</v>
      </c>
      <c r="D5" s="200"/>
      <c r="E5" s="279" t="s">
        <v>453</v>
      </c>
      <c r="F5" s="323" t="s">
        <v>419</v>
      </c>
    </row>
    <row r="6" spans="1:6" x14ac:dyDescent="0.15">
      <c r="A6" s="349"/>
      <c r="B6" s="5" t="s">
        <v>53</v>
      </c>
      <c r="C6" s="200"/>
      <c r="D6" s="323" t="s">
        <v>419</v>
      </c>
      <c r="E6" s="200"/>
      <c r="F6" s="279"/>
    </row>
    <row r="7" spans="1:6" x14ac:dyDescent="0.15">
      <c r="A7" s="349"/>
      <c r="B7" s="5" t="s">
        <v>54</v>
      </c>
      <c r="C7" s="200"/>
      <c r="D7" s="200"/>
      <c r="E7" s="200"/>
      <c r="F7" s="200"/>
    </row>
    <row r="8" spans="1:6" x14ac:dyDescent="0.15">
      <c r="A8" s="349"/>
      <c r="B8" s="11" t="s">
        <v>55</v>
      </c>
      <c r="C8" s="8"/>
      <c r="D8" s="304"/>
      <c r="E8" s="8"/>
      <c r="F8" s="304"/>
    </row>
    <row r="9" spans="1:6" x14ac:dyDescent="0.15">
      <c r="A9" s="349" t="s">
        <v>56</v>
      </c>
      <c r="B9" s="349"/>
      <c r="C9" s="5"/>
      <c r="D9" s="5"/>
      <c r="E9" s="5"/>
      <c r="F9" s="5"/>
    </row>
  </sheetData>
  <mergeCells count="8">
    <mergeCell ref="E2:F2"/>
    <mergeCell ref="C3:D3"/>
    <mergeCell ref="E3:F3"/>
    <mergeCell ref="A4:A8"/>
    <mergeCell ref="A9:B9"/>
    <mergeCell ref="A2:B2"/>
    <mergeCell ref="A3:B3"/>
    <mergeCell ref="C2:D2"/>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21"/>
  <sheetViews>
    <sheetView workbookViewId="0"/>
  </sheetViews>
  <sheetFormatPr defaultRowHeight="13.5" x14ac:dyDescent="0.15"/>
  <cols>
    <col min="1" max="1" width="14.625" customWidth="1"/>
    <col min="2" max="3" width="21.375" bestFit="1" customWidth="1"/>
    <col min="4" max="4" width="21.375" customWidth="1"/>
  </cols>
  <sheetData>
    <row r="1" spans="1:4" x14ac:dyDescent="0.15">
      <c r="A1" t="s">
        <v>303</v>
      </c>
    </row>
    <row r="2" spans="1:4" x14ac:dyDescent="0.15">
      <c r="A2" t="s">
        <v>481</v>
      </c>
    </row>
    <row r="3" spans="1:4" ht="20.25" customHeight="1" x14ac:dyDescent="0.15">
      <c r="A3" s="234" t="s">
        <v>0</v>
      </c>
      <c r="B3" s="234" t="s">
        <v>1</v>
      </c>
      <c r="C3" s="235" t="s">
        <v>10</v>
      </c>
      <c r="D3" s="235" t="s">
        <v>11</v>
      </c>
    </row>
    <row r="4" spans="1:4" ht="24" x14ac:dyDescent="0.15">
      <c r="A4" s="36" t="s">
        <v>410</v>
      </c>
      <c r="B4" s="208">
        <v>1446817</v>
      </c>
      <c r="C4" s="175" t="s">
        <v>377</v>
      </c>
      <c r="D4" s="175" t="s">
        <v>378</v>
      </c>
    </row>
    <row r="5" spans="1:4" x14ac:dyDescent="0.15">
      <c r="A5" s="37" t="s">
        <v>270</v>
      </c>
      <c r="B5" s="209">
        <v>2.4500000000000002</v>
      </c>
      <c r="C5" s="209">
        <v>2.4500000000000002</v>
      </c>
      <c r="D5" s="209">
        <v>2.4500000000000002</v>
      </c>
    </row>
    <row r="6" spans="1:4" x14ac:dyDescent="0.15">
      <c r="A6" s="38" t="s">
        <v>376</v>
      </c>
      <c r="B6" s="321">
        <v>1.375</v>
      </c>
      <c r="C6" s="321">
        <v>1.375</v>
      </c>
      <c r="D6" s="321">
        <v>1.375</v>
      </c>
    </row>
    <row r="7" spans="1:4" x14ac:dyDescent="0.15">
      <c r="A7" s="37" t="s">
        <v>271</v>
      </c>
      <c r="B7" s="209">
        <v>2.0499999999999998</v>
      </c>
      <c r="C7" s="209">
        <v>2.0499999999999998</v>
      </c>
      <c r="D7" s="209">
        <v>2.0499999999999998</v>
      </c>
    </row>
    <row r="8" spans="1:4" x14ac:dyDescent="0.15">
      <c r="A8" s="38" t="s">
        <v>376</v>
      </c>
      <c r="B8" s="321">
        <v>0.97499999999999998</v>
      </c>
      <c r="C8" s="321">
        <v>0.97499999999999998</v>
      </c>
      <c r="D8" s="321">
        <v>0.97499999999999998</v>
      </c>
    </row>
    <row r="9" spans="1:4" ht="48" x14ac:dyDescent="0.15">
      <c r="A9" s="36" t="s">
        <v>57</v>
      </c>
      <c r="B9" s="41" t="s">
        <v>420</v>
      </c>
      <c r="C9" s="176" t="s">
        <v>421</v>
      </c>
      <c r="D9" s="176" t="s">
        <v>422</v>
      </c>
    </row>
    <row r="10" spans="1:4" x14ac:dyDescent="0.15">
      <c r="A10" s="39" t="s">
        <v>544</v>
      </c>
    </row>
    <row r="11" spans="1:4" x14ac:dyDescent="0.15">
      <c r="A11" s="23" t="s">
        <v>272</v>
      </c>
    </row>
    <row r="21" ht="12.75" customHeight="1" x14ac:dyDescent="0.15"/>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9"/>
  <sheetViews>
    <sheetView showGridLines="0" workbookViewId="0"/>
  </sheetViews>
  <sheetFormatPr defaultRowHeight="13.5" x14ac:dyDescent="0.15"/>
  <cols>
    <col min="1" max="1" width="4.25" customWidth="1"/>
    <col min="2" max="2" width="25.875" customWidth="1"/>
    <col min="3" max="3" width="10.125" customWidth="1"/>
    <col min="4" max="6" width="11.25" customWidth="1"/>
  </cols>
  <sheetData>
    <row r="1" spans="1:6" x14ac:dyDescent="0.15">
      <c r="A1" t="s">
        <v>273</v>
      </c>
    </row>
    <row r="2" spans="1:6" x14ac:dyDescent="0.15">
      <c r="A2" s="369" t="s">
        <v>519</v>
      </c>
      <c r="B2" s="369"/>
      <c r="C2" s="367" t="s">
        <v>50</v>
      </c>
      <c r="D2" s="367"/>
      <c r="E2" s="367" t="s">
        <v>51</v>
      </c>
      <c r="F2" s="367"/>
    </row>
    <row r="3" spans="1:6" x14ac:dyDescent="0.15">
      <c r="A3" s="370" t="s">
        <v>46</v>
      </c>
      <c r="B3" s="349"/>
      <c r="C3" s="367" t="s">
        <v>374</v>
      </c>
      <c r="D3" s="367"/>
      <c r="E3" s="367" t="s">
        <v>375</v>
      </c>
      <c r="F3" s="367"/>
    </row>
    <row r="4" spans="1:6" ht="27" x14ac:dyDescent="0.15">
      <c r="A4" s="368"/>
      <c r="B4" s="19" t="s">
        <v>381</v>
      </c>
      <c r="C4" s="17" t="s">
        <v>372</v>
      </c>
      <c r="D4" s="17" t="s">
        <v>373</v>
      </c>
      <c r="E4" s="174" t="s">
        <v>372</v>
      </c>
      <c r="F4" s="174" t="s">
        <v>373</v>
      </c>
    </row>
    <row r="5" spans="1:6" x14ac:dyDescent="0.15">
      <c r="A5" s="349"/>
      <c r="B5" s="5" t="s">
        <v>411</v>
      </c>
      <c r="C5" s="175" t="s">
        <v>419</v>
      </c>
      <c r="D5" s="175"/>
      <c r="E5" s="279" t="s">
        <v>419</v>
      </c>
      <c r="F5" s="287" t="s">
        <v>419</v>
      </c>
    </row>
    <row r="6" spans="1:6" x14ac:dyDescent="0.15">
      <c r="A6" s="349"/>
      <c r="B6" s="5" t="s">
        <v>412</v>
      </c>
      <c r="C6" s="5"/>
      <c r="D6" s="287" t="s">
        <v>419</v>
      </c>
      <c r="E6" s="5"/>
      <c r="F6" s="5"/>
    </row>
    <row r="7" spans="1:6" x14ac:dyDescent="0.15">
      <c r="A7" s="349"/>
      <c r="B7" s="5" t="s">
        <v>413</v>
      </c>
      <c r="C7" s="5"/>
      <c r="D7" s="5"/>
      <c r="E7" s="5"/>
      <c r="F7" s="5"/>
    </row>
    <row r="8" spans="1:6" x14ac:dyDescent="0.15">
      <c r="A8" s="349"/>
      <c r="B8" s="11" t="s">
        <v>414</v>
      </c>
      <c r="C8" s="8"/>
      <c r="D8" s="5"/>
      <c r="E8" s="8"/>
      <c r="F8" s="5"/>
    </row>
    <row r="9" spans="1:6" x14ac:dyDescent="0.15">
      <c r="A9" s="349" t="s">
        <v>56</v>
      </c>
      <c r="B9" s="349"/>
      <c r="C9" s="5"/>
      <c r="D9" s="5"/>
      <c r="E9" s="5"/>
      <c r="F9" s="5"/>
    </row>
  </sheetData>
  <mergeCells count="8">
    <mergeCell ref="A4:A8"/>
    <mergeCell ref="A9:B9"/>
    <mergeCell ref="A2:B2"/>
    <mergeCell ref="C2:D2"/>
    <mergeCell ref="E2:F2"/>
    <mergeCell ref="A3:B3"/>
    <mergeCell ref="C3:D3"/>
    <mergeCell ref="E3:F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E12"/>
  <sheetViews>
    <sheetView showGridLines="0" workbookViewId="0"/>
  </sheetViews>
  <sheetFormatPr defaultRowHeight="13.5" x14ac:dyDescent="0.15"/>
  <cols>
    <col min="1" max="1" width="11" bestFit="1" customWidth="1"/>
    <col min="2" max="5" width="17.5" customWidth="1"/>
  </cols>
  <sheetData>
    <row r="1" spans="1:5" x14ac:dyDescent="0.15">
      <c r="A1" t="s">
        <v>482</v>
      </c>
    </row>
    <row r="2" spans="1:5" ht="18" customHeight="1" x14ac:dyDescent="0.15">
      <c r="A2" s="223" t="s">
        <v>392</v>
      </c>
      <c r="B2" s="366" t="s">
        <v>1</v>
      </c>
      <c r="C2" s="366"/>
      <c r="D2" s="366" t="s">
        <v>11</v>
      </c>
      <c r="E2" s="366"/>
    </row>
    <row r="3" spans="1:5" ht="18" customHeight="1" x14ac:dyDescent="0.15">
      <c r="A3" s="213" t="s">
        <v>58</v>
      </c>
      <c r="B3" s="168" t="s">
        <v>65</v>
      </c>
      <c r="C3" s="168" t="s">
        <v>557</v>
      </c>
      <c r="D3" s="168" t="s">
        <v>65</v>
      </c>
      <c r="E3" s="168" t="s">
        <v>557</v>
      </c>
    </row>
    <row r="4" spans="1:5" ht="18" customHeight="1" x14ac:dyDescent="0.15">
      <c r="A4" s="213" t="s">
        <v>59</v>
      </c>
      <c r="B4" s="276" t="s">
        <v>436</v>
      </c>
      <c r="C4" s="276" t="s">
        <v>437</v>
      </c>
      <c r="D4" s="276" t="s">
        <v>436</v>
      </c>
      <c r="E4" s="276" t="s">
        <v>437</v>
      </c>
    </row>
    <row r="5" spans="1:5" ht="18" customHeight="1" x14ac:dyDescent="0.15">
      <c r="A5" s="213" t="s">
        <v>60</v>
      </c>
      <c r="B5" s="276" t="s">
        <v>438</v>
      </c>
      <c r="C5" s="276" t="s">
        <v>439</v>
      </c>
      <c r="D5" s="276" t="s">
        <v>438</v>
      </c>
      <c r="E5" s="276" t="s">
        <v>439</v>
      </c>
    </row>
    <row r="6" spans="1:5" ht="18" customHeight="1" x14ac:dyDescent="0.15">
      <c r="A6" s="213" t="s">
        <v>61</v>
      </c>
      <c r="B6" s="276" t="s">
        <v>440</v>
      </c>
      <c r="C6" s="276" t="s">
        <v>441</v>
      </c>
      <c r="D6" s="276" t="s">
        <v>440</v>
      </c>
      <c r="E6" s="276" t="s">
        <v>441</v>
      </c>
    </row>
    <row r="7" spans="1:5" ht="18" customHeight="1" thickBot="1" x14ac:dyDescent="0.2">
      <c r="A7" s="236" t="s">
        <v>62</v>
      </c>
      <c r="B7" s="277" t="s">
        <v>441</v>
      </c>
      <c r="C7" s="277" t="s">
        <v>441</v>
      </c>
      <c r="D7" s="277" t="s">
        <v>441</v>
      </c>
      <c r="E7" s="277" t="s">
        <v>441</v>
      </c>
    </row>
    <row r="8" spans="1:5" ht="36" customHeight="1" thickTop="1" x14ac:dyDescent="0.15">
      <c r="A8" s="12" t="s">
        <v>63</v>
      </c>
      <c r="B8" s="371" t="s">
        <v>442</v>
      </c>
      <c r="C8" s="372"/>
      <c r="D8" s="371" t="s">
        <v>443</v>
      </c>
      <c r="E8" s="372"/>
    </row>
    <row r="9" spans="1:5" ht="36" customHeight="1" x14ac:dyDescent="0.15">
      <c r="A9" s="6" t="s">
        <v>64</v>
      </c>
      <c r="B9" s="182">
        <v>1210000</v>
      </c>
      <c r="C9" s="182">
        <v>22154000</v>
      </c>
      <c r="D9" s="285" t="s">
        <v>369</v>
      </c>
      <c r="E9" s="285" t="s">
        <v>369</v>
      </c>
    </row>
    <row r="10" spans="1:5" x14ac:dyDescent="0.15">
      <c r="A10" s="161" t="s">
        <v>545</v>
      </c>
    </row>
    <row r="11" spans="1:5" x14ac:dyDescent="0.15">
      <c r="A11" s="23" t="s">
        <v>558</v>
      </c>
    </row>
    <row r="12" spans="1:5" x14ac:dyDescent="0.15">
      <c r="A12" s="23" t="s">
        <v>549</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B7"/>
  <sheetViews>
    <sheetView showGridLines="0" workbookViewId="0"/>
  </sheetViews>
  <sheetFormatPr defaultRowHeight="13.5" x14ac:dyDescent="0.15"/>
  <cols>
    <col min="1" max="1" width="51.75" customWidth="1"/>
    <col min="2" max="2" width="14.875" bestFit="1" customWidth="1"/>
  </cols>
  <sheetData>
    <row r="1" spans="1:2" x14ac:dyDescent="0.15">
      <c r="A1" t="s">
        <v>483</v>
      </c>
    </row>
    <row r="2" spans="1:2" ht="21" customHeight="1" x14ac:dyDescent="0.15">
      <c r="A2" s="231" t="s">
        <v>484</v>
      </c>
      <c r="B2" s="180">
        <v>322941462</v>
      </c>
    </row>
    <row r="3" spans="1:2" ht="21" customHeight="1" x14ac:dyDescent="0.15">
      <c r="A3" s="231" t="s">
        <v>485</v>
      </c>
      <c r="B3" s="180">
        <v>270470</v>
      </c>
    </row>
    <row r="4" spans="1:2" ht="21" customHeight="1" x14ac:dyDescent="0.15">
      <c r="A4" s="231" t="s">
        <v>66</v>
      </c>
      <c r="B4" s="175" t="s">
        <v>454</v>
      </c>
    </row>
    <row r="5" spans="1:2" ht="21" customHeight="1" x14ac:dyDescent="0.15">
      <c r="A5" s="231" t="s">
        <v>546</v>
      </c>
      <c r="B5" s="210">
        <v>7.2999999999999995E-2</v>
      </c>
    </row>
    <row r="6" spans="1:2" ht="21" customHeight="1" x14ac:dyDescent="0.15">
      <c r="A6" s="231" t="s">
        <v>67</v>
      </c>
      <c r="B6" s="211">
        <v>1194</v>
      </c>
    </row>
    <row r="7" spans="1:2" ht="21" customHeight="1" x14ac:dyDescent="0.15">
      <c r="A7" s="231" t="s">
        <v>547</v>
      </c>
      <c r="B7" s="210">
        <v>0.06</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B5"/>
  <sheetViews>
    <sheetView showGridLines="0" workbookViewId="0"/>
  </sheetViews>
  <sheetFormatPr defaultRowHeight="13.5" x14ac:dyDescent="0.15"/>
  <cols>
    <col min="1" max="1" width="51.75" customWidth="1"/>
    <col min="2" max="2" width="13.75" bestFit="1" customWidth="1"/>
  </cols>
  <sheetData>
    <row r="1" spans="1:2" x14ac:dyDescent="0.15">
      <c r="A1" t="s">
        <v>486</v>
      </c>
    </row>
    <row r="2" spans="1:2" ht="21" customHeight="1" x14ac:dyDescent="0.15">
      <c r="A2" s="231" t="s">
        <v>484</v>
      </c>
      <c r="B2" s="180">
        <v>17734371</v>
      </c>
    </row>
    <row r="3" spans="1:2" ht="21" customHeight="1" x14ac:dyDescent="0.15">
      <c r="A3" s="231" t="s">
        <v>485</v>
      </c>
      <c r="B3" s="180">
        <v>80979</v>
      </c>
    </row>
    <row r="4" spans="1:2" ht="21" customHeight="1" x14ac:dyDescent="0.15">
      <c r="A4" s="231" t="s">
        <v>487</v>
      </c>
      <c r="B4" s="210">
        <v>0.17799999999999999</v>
      </c>
    </row>
    <row r="5" spans="1:2" ht="21" customHeight="1" x14ac:dyDescent="0.15">
      <c r="A5" s="231" t="s">
        <v>488</v>
      </c>
      <c r="B5" s="278" t="s">
        <v>364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
  <sheetViews>
    <sheetView showGridLines="0" zoomScaleNormal="100" workbookViewId="0"/>
  </sheetViews>
  <sheetFormatPr defaultRowHeight="13.5" x14ac:dyDescent="0.15"/>
  <cols>
    <col min="2" max="2" width="14.5" customWidth="1"/>
    <col min="3" max="3" width="12.75" bestFit="1" customWidth="1"/>
    <col min="4" max="4" width="10.5" bestFit="1" customWidth="1"/>
    <col min="5" max="5" width="11.625" bestFit="1" customWidth="1"/>
    <col min="7" max="7" width="11.875" customWidth="1"/>
  </cols>
  <sheetData>
    <row r="1" spans="1:7" x14ac:dyDescent="0.15">
      <c r="A1" t="s">
        <v>287</v>
      </c>
    </row>
    <row r="2" spans="1:7" x14ac:dyDescent="0.15">
      <c r="A2" t="s">
        <v>241</v>
      </c>
    </row>
    <row r="3" spans="1:7" ht="36" x14ac:dyDescent="0.15">
      <c r="A3" s="221" t="s">
        <v>0</v>
      </c>
      <c r="B3" s="221" t="s">
        <v>468</v>
      </c>
      <c r="C3" s="221" t="s">
        <v>339</v>
      </c>
      <c r="D3" s="221" t="s">
        <v>341</v>
      </c>
      <c r="E3" s="221" t="s">
        <v>370</v>
      </c>
      <c r="F3" s="221" t="s">
        <v>340</v>
      </c>
      <c r="G3" s="222" t="s">
        <v>469</v>
      </c>
    </row>
    <row r="4" spans="1:7" x14ac:dyDescent="0.15">
      <c r="A4" s="3" t="s">
        <v>1</v>
      </c>
      <c r="B4" s="162">
        <v>210733</v>
      </c>
      <c r="C4" s="162">
        <v>90498803</v>
      </c>
      <c r="D4" s="162">
        <v>2363965</v>
      </c>
      <c r="E4" s="162">
        <v>10740603</v>
      </c>
      <c r="F4" s="283">
        <f t="shared" ref="F4:F9" si="0">E4/C4</f>
        <v>0.11868226588588139</v>
      </c>
      <c r="G4" s="283">
        <v>0.13443416744392553</v>
      </c>
    </row>
    <row r="5" spans="1:7" x14ac:dyDescent="0.15">
      <c r="A5" s="2" t="s">
        <v>2</v>
      </c>
      <c r="B5" s="162">
        <v>131286</v>
      </c>
      <c r="C5" s="162">
        <v>45514158</v>
      </c>
      <c r="D5" s="162">
        <v>720848</v>
      </c>
      <c r="E5" s="162">
        <v>8340523</v>
      </c>
      <c r="F5" s="283">
        <f t="shared" si="0"/>
        <v>0.18325117648007461</v>
      </c>
      <c r="G5" s="284">
        <v>0.161</v>
      </c>
    </row>
    <row r="6" spans="1:7" x14ac:dyDescent="0.15">
      <c r="A6" s="2" t="s">
        <v>3</v>
      </c>
      <c r="B6" s="162">
        <v>153815</v>
      </c>
      <c r="C6" s="162">
        <v>58022354</v>
      </c>
      <c r="D6" s="162">
        <v>1052883</v>
      </c>
      <c r="E6" s="162">
        <v>9208686</v>
      </c>
      <c r="F6" s="283">
        <f t="shared" si="0"/>
        <v>0.15870927953043754</v>
      </c>
      <c r="G6" s="284">
        <v>0.161</v>
      </c>
    </row>
    <row r="7" spans="1:7" x14ac:dyDescent="0.15">
      <c r="A7" s="2" t="s">
        <v>4</v>
      </c>
      <c r="B7" s="162">
        <v>435529</v>
      </c>
      <c r="C7" s="162">
        <v>152554887</v>
      </c>
      <c r="D7" s="162">
        <v>4893475</v>
      </c>
      <c r="E7" s="162">
        <v>25135810</v>
      </c>
      <c r="F7" s="283">
        <f t="shared" si="0"/>
        <v>0.16476568200663411</v>
      </c>
      <c r="G7" s="284">
        <v>0.16300000000000001</v>
      </c>
    </row>
    <row r="8" spans="1:7" x14ac:dyDescent="0.15">
      <c r="A8" s="2" t="s">
        <v>5</v>
      </c>
      <c r="B8" s="162">
        <v>498222</v>
      </c>
      <c r="C8" s="162">
        <v>185310752</v>
      </c>
      <c r="D8" s="162">
        <v>6019338</v>
      </c>
      <c r="E8" s="162">
        <v>28298445</v>
      </c>
      <c r="F8" s="283">
        <f t="shared" si="0"/>
        <v>0.15270805765226186</v>
      </c>
      <c r="G8" s="284">
        <v>0.157</v>
      </c>
    </row>
    <row r="9" spans="1:7" x14ac:dyDescent="0.15">
      <c r="A9" s="2" t="s">
        <v>6</v>
      </c>
      <c r="B9" s="162">
        <v>109577</v>
      </c>
      <c r="C9" s="162">
        <v>42117309</v>
      </c>
      <c r="D9" s="162">
        <v>1752195</v>
      </c>
      <c r="E9" s="162">
        <v>6839926</v>
      </c>
      <c r="F9" s="283">
        <f t="shared" si="0"/>
        <v>0.16240178117742518</v>
      </c>
      <c r="G9" s="284">
        <v>0.16700000000000001</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G46"/>
  <sheetViews>
    <sheetView showGridLines="0" workbookViewId="0"/>
  </sheetViews>
  <sheetFormatPr defaultRowHeight="13.5" x14ac:dyDescent="0.15"/>
  <cols>
    <col min="1" max="1" width="23.875" bestFit="1" customWidth="1"/>
    <col min="2" max="2" width="14.5" customWidth="1"/>
    <col min="3" max="3" width="11.75" customWidth="1"/>
    <col min="4" max="4" width="16" customWidth="1"/>
    <col min="5" max="5" width="17.625" customWidth="1"/>
    <col min="6" max="6" width="6.375" customWidth="1"/>
    <col min="7" max="7" width="8.375" bestFit="1" customWidth="1"/>
  </cols>
  <sheetData>
    <row r="1" spans="1:7" x14ac:dyDescent="0.15">
      <c r="A1" t="s">
        <v>394</v>
      </c>
    </row>
    <row r="2" spans="1:7" ht="33" customHeight="1" x14ac:dyDescent="0.15">
      <c r="A2" s="237" t="s">
        <v>68</v>
      </c>
      <c r="B2" s="377" t="s">
        <v>69</v>
      </c>
      <c r="C2" s="377"/>
      <c r="D2" s="377"/>
      <c r="E2" s="238" t="s">
        <v>484</v>
      </c>
      <c r="F2" s="376" t="s">
        <v>70</v>
      </c>
      <c r="G2" s="376"/>
    </row>
    <row r="3" spans="1:7" ht="29.25" customHeight="1" x14ac:dyDescent="0.15">
      <c r="A3" s="35" t="s">
        <v>72</v>
      </c>
      <c r="B3" s="374" t="s">
        <v>71</v>
      </c>
      <c r="C3" s="374"/>
      <c r="D3" s="374"/>
      <c r="E3" s="45">
        <v>42200</v>
      </c>
      <c r="F3" s="35" t="s">
        <v>118</v>
      </c>
      <c r="G3" s="45">
        <v>400</v>
      </c>
    </row>
    <row r="4" spans="1:7" ht="21" customHeight="1" x14ac:dyDescent="0.15">
      <c r="A4" s="35" t="s">
        <v>73</v>
      </c>
      <c r="B4" s="374" t="s">
        <v>74</v>
      </c>
      <c r="C4" s="374"/>
      <c r="D4" s="374"/>
      <c r="E4" s="45">
        <v>178600</v>
      </c>
      <c r="F4" s="35" t="s">
        <v>118</v>
      </c>
      <c r="G4" s="45">
        <v>400</v>
      </c>
    </row>
    <row r="5" spans="1:7" ht="21" customHeight="1" x14ac:dyDescent="0.15">
      <c r="A5" s="35" t="s">
        <v>75</v>
      </c>
      <c r="B5" s="374" t="s">
        <v>76</v>
      </c>
      <c r="C5" s="374"/>
      <c r="D5" s="374"/>
      <c r="E5" s="45">
        <v>25200</v>
      </c>
      <c r="F5" s="35" t="s">
        <v>118</v>
      </c>
      <c r="G5" s="45">
        <v>450</v>
      </c>
    </row>
    <row r="6" spans="1:7" ht="29.25" customHeight="1" x14ac:dyDescent="0.15">
      <c r="A6" s="35" t="s">
        <v>78</v>
      </c>
      <c r="B6" s="374" t="s">
        <v>77</v>
      </c>
      <c r="C6" s="374"/>
      <c r="D6" s="374"/>
      <c r="E6" s="45">
        <v>60000</v>
      </c>
      <c r="F6" s="35" t="s">
        <v>119</v>
      </c>
      <c r="G6" s="45">
        <v>5000</v>
      </c>
    </row>
    <row r="7" spans="1:7" ht="21" customHeight="1" x14ac:dyDescent="0.15">
      <c r="A7" s="35" t="s">
        <v>80</v>
      </c>
      <c r="B7" s="374" t="s">
        <v>79</v>
      </c>
      <c r="C7" s="374"/>
      <c r="D7" s="374"/>
      <c r="E7" s="45">
        <v>0</v>
      </c>
      <c r="F7" s="35" t="s">
        <v>118</v>
      </c>
      <c r="G7" s="45">
        <v>330</v>
      </c>
    </row>
    <row r="8" spans="1:7" ht="20.25" customHeight="1" x14ac:dyDescent="0.15">
      <c r="A8" s="373" t="s">
        <v>81</v>
      </c>
      <c r="B8" s="374" t="s">
        <v>82</v>
      </c>
      <c r="C8" s="374" t="s">
        <v>396</v>
      </c>
      <c r="D8" s="35" t="s">
        <v>84</v>
      </c>
      <c r="E8" s="45">
        <v>63700</v>
      </c>
      <c r="F8" s="35" t="s">
        <v>120</v>
      </c>
      <c r="G8" s="45">
        <v>650</v>
      </c>
    </row>
    <row r="9" spans="1:7" ht="20.25" customHeight="1" x14ac:dyDescent="0.15">
      <c r="A9" s="373"/>
      <c r="B9" s="373"/>
      <c r="C9" s="373"/>
      <c r="D9" s="35" t="s">
        <v>85</v>
      </c>
      <c r="E9" s="45">
        <v>103000</v>
      </c>
      <c r="F9" s="35" t="s">
        <v>120</v>
      </c>
      <c r="G9" s="45">
        <v>500</v>
      </c>
    </row>
    <row r="10" spans="1:7" ht="20.25" customHeight="1" x14ac:dyDescent="0.15">
      <c r="A10" s="373"/>
      <c r="B10" s="373"/>
      <c r="C10" s="374" t="s">
        <v>83</v>
      </c>
      <c r="D10" s="35" t="s">
        <v>84</v>
      </c>
      <c r="E10" s="45">
        <v>183560</v>
      </c>
      <c r="F10" s="35" t="s">
        <v>120</v>
      </c>
      <c r="G10" s="45">
        <v>520</v>
      </c>
    </row>
    <row r="11" spans="1:7" ht="20.25" customHeight="1" x14ac:dyDescent="0.15">
      <c r="A11" s="373"/>
      <c r="B11" s="373"/>
      <c r="C11" s="373"/>
      <c r="D11" s="35" t="s">
        <v>85</v>
      </c>
      <c r="E11" s="45">
        <v>317600</v>
      </c>
      <c r="F11" s="35" t="s">
        <v>120</v>
      </c>
      <c r="G11" s="45">
        <v>400</v>
      </c>
    </row>
    <row r="12" spans="1:7" ht="20.25" customHeight="1" x14ac:dyDescent="0.15">
      <c r="A12" s="373" t="s">
        <v>86</v>
      </c>
      <c r="B12" s="374" t="s">
        <v>87</v>
      </c>
      <c r="C12" s="374" t="s">
        <v>397</v>
      </c>
      <c r="D12" s="35" t="s">
        <v>84</v>
      </c>
      <c r="E12" s="45">
        <v>1033600</v>
      </c>
      <c r="F12" s="35" t="s">
        <v>120</v>
      </c>
      <c r="G12" s="45">
        <v>320</v>
      </c>
    </row>
    <row r="13" spans="1:7" ht="20.25" customHeight="1" x14ac:dyDescent="0.15">
      <c r="A13" s="373"/>
      <c r="B13" s="374"/>
      <c r="C13" s="373"/>
      <c r="D13" s="35" t="s">
        <v>85</v>
      </c>
      <c r="E13" s="45">
        <v>1629500</v>
      </c>
      <c r="F13" s="35" t="s">
        <v>120</v>
      </c>
      <c r="G13" s="45">
        <v>250</v>
      </c>
    </row>
    <row r="14" spans="1:7" ht="20.25" customHeight="1" x14ac:dyDescent="0.15">
      <c r="A14" s="373"/>
      <c r="B14" s="374"/>
      <c r="C14" s="374" t="s">
        <v>83</v>
      </c>
      <c r="D14" s="35" t="s">
        <v>84</v>
      </c>
      <c r="E14" s="45">
        <v>2346500</v>
      </c>
      <c r="F14" s="35" t="s">
        <v>120</v>
      </c>
      <c r="G14" s="45">
        <v>260</v>
      </c>
    </row>
    <row r="15" spans="1:7" ht="20.25" customHeight="1" x14ac:dyDescent="0.15">
      <c r="A15" s="373"/>
      <c r="B15" s="374"/>
      <c r="C15" s="373"/>
      <c r="D15" s="35" t="s">
        <v>85</v>
      </c>
      <c r="E15" s="45">
        <v>3676600</v>
      </c>
      <c r="F15" s="35" t="s">
        <v>120</v>
      </c>
      <c r="G15" s="45">
        <v>200</v>
      </c>
    </row>
    <row r="16" spans="1:7" ht="21" customHeight="1" x14ac:dyDescent="0.15">
      <c r="A16" s="35" t="s">
        <v>88</v>
      </c>
      <c r="B16" s="375" t="s">
        <v>89</v>
      </c>
      <c r="C16" s="375"/>
      <c r="D16" s="375"/>
      <c r="E16" s="45">
        <v>1835161</v>
      </c>
      <c r="F16" s="35" t="s">
        <v>119</v>
      </c>
      <c r="G16" s="45">
        <v>5000</v>
      </c>
    </row>
    <row r="17" spans="1:7" ht="35.25" customHeight="1" x14ac:dyDescent="0.15">
      <c r="A17" s="373" t="s">
        <v>90</v>
      </c>
      <c r="B17" s="374" t="s">
        <v>91</v>
      </c>
      <c r="C17" s="375" t="s">
        <v>92</v>
      </c>
      <c r="D17" s="36" t="s">
        <v>396</v>
      </c>
      <c r="E17" s="45">
        <v>3400</v>
      </c>
      <c r="F17" s="35" t="s">
        <v>120</v>
      </c>
      <c r="G17" s="45">
        <v>680</v>
      </c>
    </row>
    <row r="18" spans="1:7" ht="35.25" customHeight="1" x14ac:dyDescent="0.15">
      <c r="A18" s="373"/>
      <c r="B18" s="374"/>
      <c r="C18" s="375"/>
      <c r="D18" s="36" t="s">
        <v>94</v>
      </c>
      <c r="E18" s="45">
        <v>1650</v>
      </c>
      <c r="F18" s="35" t="s">
        <v>120</v>
      </c>
      <c r="G18" s="45">
        <v>550</v>
      </c>
    </row>
    <row r="19" spans="1:7" ht="35.25" customHeight="1" x14ac:dyDescent="0.15">
      <c r="A19" s="373"/>
      <c r="B19" s="374"/>
      <c r="C19" s="373" t="s">
        <v>93</v>
      </c>
      <c r="D19" s="373"/>
      <c r="E19" s="45">
        <v>75625</v>
      </c>
      <c r="F19" s="35" t="s">
        <v>118</v>
      </c>
      <c r="G19" s="45">
        <v>550</v>
      </c>
    </row>
    <row r="20" spans="1:7" ht="29.25" customHeight="1" x14ac:dyDescent="0.15">
      <c r="A20" s="268" t="s">
        <v>95</v>
      </c>
      <c r="B20" s="374" t="s">
        <v>96</v>
      </c>
      <c r="C20" s="374"/>
      <c r="D20" s="374"/>
      <c r="E20" s="322">
        <v>0</v>
      </c>
      <c r="F20" s="35" t="s">
        <v>118</v>
      </c>
      <c r="G20" s="45">
        <v>500</v>
      </c>
    </row>
    <row r="21" spans="1:7" ht="35.25" customHeight="1" x14ac:dyDescent="0.15">
      <c r="A21" s="35" t="s">
        <v>97</v>
      </c>
      <c r="B21" s="374" t="s">
        <v>98</v>
      </c>
      <c r="C21" s="374"/>
      <c r="D21" s="374"/>
      <c r="E21" s="45">
        <v>28000</v>
      </c>
      <c r="F21" s="35" t="s">
        <v>118</v>
      </c>
      <c r="G21" s="45">
        <v>350</v>
      </c>
    </row>
    <row r="22" spans="1:7" ht="21" customHeight="1" x14ac:dyDescent="0.15">
      <c r="A22" s="35" t="s">
        <v>99</v>
      </c>
      <c r="B22" s="375" t="s">
        <v>100</v>
      </c>
      <c r="C22" s="375"/>
      <c r="D22" s="375"/>
      <c r="E22" s="322">
        <v>0</v>
      </c>
      <c r="F22" s="35" t="s">
        <v>121</v>
      </c>
      <c r="G22" s="45">
        <v>1500</v>
      </c>
    </row>
    <row r="23" spans="1:7" ht="21" customHeight="1" x14ac:dyDescent="0.15">
      <c r="A23" s="35" t="s">
        <v>101</v>
      </c>
      <c r="B23" s="375" t="s">
        <v>102</v>
      </c>
      <c r="C23" s="375"/>
      <c r="D23" s="375"/>
      <c r="E23" s="322">
        <v>0</v>
      </c>
      <c r="F23" s="35" t="s">
        <v>121</v>
      </c>
      <c r="G23" s="45">
        <v>3000</v>
      </c>
    </row>
    <row r="24" spans="1:7" ht="21" customHeight="1" x14ac:dyDescent="0.15">
      <c r="A24" s="35" t="s">
        <v>103</v>
      </c>
      <c r="B24" s="375" t="s">
        <v>104</v>
      </c>
      <c r="C24" s="375"/>
      <c r="D24" s="375"/>
      <c r="E24" s="45">
        <v>1911840</v>
      </c>
      <c r="F24" s="35" t="s">
        <v>119</v>
      </c>
      <c r="G24" s="45">
        <v>4200</v>
      </c>
    </row>
    <row r="25" spans="1:7" ht="21" customHeight="1" x14ac:dyDescent="0.15">
      <c r="A25" s="378" t="s">
        <v>105</v>
      </c>
      <c r="B25" s="375" t="s">
        <v>106</v>
      </c>
      <c r="C25" s="375"/>
      <c r="D25" s="375"/>
      <c r="E25" s="322">
        <v>0</v>
      </c>
      <c r="F25" s="35" t="s">
        <v>118</v>
      </c>
      <c r="G25" s="45">
        <v>330</v>
      </c>
    </row>
    <row r="26" spans="1:7" ht="21" customHeight="1" x14ac:dyDescent="0.15">
      <c r="A26" s="379"/>
      <c r="B26" s="375" t="s">
        <v>423</v>
      </c>
      <c r="C26" s="375"/>
      <c r="D26" s="375"/>
      <c r="E26" s="45">
        <v>3000</v>
      </c>
      <c r="F26" s="35" t="s">
        <v>118</v>
      </c>
      <c r="G26" s="45">
        <v>3000</v>
      </c>
    </row>
    <row r="27" spans="1:7" ht="35.25" customHeight="1" x14ac:dyDescent="0.15">
      <c r="A27" s="380"/>
      <c r="B27" s="375" t="s">
        <v>424</v>
      </c>
      <c r="C27" s="375"/>
      <c r="D27" s="375"/>
      <c r="E27" s="45">
        <v>104000</v>
      </c>
      <c r="F27" s="35" t="s">
        <v>118</v>
      </c>
      <c r="G27" s="45">
        <v>4000</v>
      </c>
    </row>
    <row r="28" spans="1:7" ht="21" customHeight="1" x14ac:dyDescent="0.15">
      <c r="A28" s="373" t="s">
        <v>107</v>
      </c>
      <c r="B28" s="375" t="s">
        <v>108</v>
      </c>
      <c r="C28" s="375"/>
      <c r="D28" s="375"/>
      <c r="E28" s="45">
        <v>0</v>
      </c>
      <c r="F28" s="35" t="s">
        <v>118</v>
      </c>
      <c r="G28" s="45">
        <v>280</v>
      </c>
    </row>
    <row r="29" spans="1:7" ht="21" customHeight="1" x14ac:dyDescent="0.15">
      <c r="A29" s="373"/>
      <c r="B29" s="375" t="s">
        <v>109</v>
      </c>
      <c r="C29" s="375"/>
      <c r="D29" s="375"/>
      <c r="E29" s="45">
        <v>3273050</v>
      </c>
      <c r="F29" s="35" t="s">
        <v>118</v>
      </c>
      <c r="G29" s="45">
        <v>550</v>
      </c>
    </row>
    <row r="30" spans="1:7" ht="21" customHeight="1" x14ac:dyDescent="0.15">
      <c r="A30" s="373"/>
      <c r="B30" s="375" t="s">
        <v>110</v>
      </c>
      <c r="C30" s="375"/>
      <c r="D30" s="375"/>
      <c r="E30" s="45">
        <v>531300</v>
      </c>
      <c r="F30" s="35" t="s">
        <v>118</v>
      </c>
      <c r="G30" s="45">
        <v>550</v>
      </c>
    </row>
    <row r="31" spans="1:7" ht="35.25" customHeight="1" x14ac:dyDescent="0.15">
      <c r="A31" s="374" t="s">
        <v>111</v>
      </c>
      <c r="B31" s="375" t="s">
        <v>112</v>
      </c>
      <c r="C31" s="375"/>
      <c r="D31" s="375"/>
      <c r="E31" s="45">
        <v>0</v>
      </c>
      <c r="F31" s="35" t="s">
        <v>118</v>
      </c>
      <c r="G31" s="45">
        <v>530</v>
      </c>
    </row>
    <row r="32" spans="1:7" ht="35.25" customHeight="1" x14ac:dyDescent="0.15">
      <c r="A32" s="374"/>
      <c r="B32" s="375" t="s">
        <v>113</v>
      </c>
      <c r="C32" s="375"/>
      <c r="D32" s="375"/>
      <c r="E32" s="322">
        <v>0</v>
      </c>
      <c r="F32" s="35" t="s">
        <v>118</v>
      </c>
      <c r="G32" s="45">
        <v>330</v>
      </c>
    </row>
    <row r="33" spans="1:7" ht="35.25" customHeight="1" x14ac:dyDescent="0.15">
      <c r="A33" s="374"/>
      <c r="B33" s="375" t="s">
        <v>114</v>
      </c>
      <c r="C33" s="375"/>
      <c r="D33" s="375"/>
      <c r="E33" s="45">
        <v>55125</v>
      </c>
      <c r="F33" s="35" t="s">
        <v>118</v>
      </c>
      <c r="G33" s="45">
        <v>250</v>
      </c>
    </row>
    <row r="34" spans="1:7" ht="21" customHeight="1" x14ac:dyDescent="0.15">
      <c r="A34" s="35" t="s">
        <v>115</v>
      </c>
      <c r="B34" s="374" t="s">
        <v>116</v>
      </c>
      <c r="C34" s="373"/>
      <c r="D34" s="373"/>
      <c r="E34" s="45">
        <v>120000</v>
      </c>
      <c r="F34" s="35" t="s">
        <v>119</v>
      </c>
      <c r="G34" s="45">
        <v>5000</v>
      </c>
    </row>
    <row r="35" spans="1:7" ht="35.25" customHeight="1" x14ac:dyDescent="0.15">
      <c r="A35" s="36" t="s">
        <v>117</v>
      </c>
      <c r="B35" s="375" t="s">
        <v>395</v>
      </c>
      <c r="C35" s="375"/>
      <c r="D35" s="375"/>
      <c r="E35" s="45">
        <v>72160</v>
      </c>
      <c r="F35" s="35" t="s">
        <v>118</v>
      </c>
      <c r="G35" s="45">
        <v>220</v>
      </c>
    </row>
    <row r="36" spans="1:7" ht="35.25" customHeight="1" x14ac:dyDescent="0.15"/>
    <row r="37" spans="1:7" ht="35.25" customHeight="1" x14ac:dyDescent="0.15"/>
    <row r="38" spans="1:7" ht="35.25" customHeight="1" x14ac:dyDescent="0.15"/>
    <row r="39" spans="1:7" ht="35.25" customHeight="1" x14ac:dyDescent="0.15"/>
    <row r="40" spans="1:7" ht="35.25" customHeight="1" x14ac:dyDescent="0.15"/>
    <row r="41" spans="1:7" ht="35.25" customHeight="1" x14ac:dyDescent="0.15"/>
    <row r="42" spans="1:7" ht="35.25" customHeight="1" x14ac:dyDescent="0.15"/>
    <row r="43" spans="1:7" ht="35.25" customHeight="1" x14ac:dyDescent="0.15"/>
    <row r="44" spans="1:7" ht="35.25" customHeight="1" x14ac:dyDescent="0.15"/>
    <row r="45" spans="1:7" ht="35.25" customHeight="1" x14ac:dyDescent="0.15"/>
    <row r="46" spans="1:7" ht="35.25" customHeight="1" x14ac:dyDescent="0.15"/>
  </sheetData>
  <mergeCells count="39">
    <mergeCell ref="B34:D34"/>
    <mergeCell ref="B35:D35"/>
    <mergeCell ref="B27:D27"/>
    <mergeCell ref="B28:D28"/>
    <mergeCell ref="B29:D29"/>
    <mergeCell ref="B30:D30"/>
    <mergeCell ref="B24:D24"/>
    <mergeCell ref="A28:A30"/>
    <mergeCell ref="A31:A33"/>
    <mergeCell ref="B31:D31"/>
    <mergeCell ref="B32:D32"/>
    <mergeCell ref="B33:D33"/>
    <mergeCell ref="B26:D26"/>
    <mergeCell ref="B25:D25"/>
    <mergeCell ref="A25:A27"/>
    <mergeCell ref="B20:D20"/>
    <mergeCell ref="B21:D21"/>
    <mergeCell ref="B22:D22"/>
    <mergeCell ref="B16:D16"/>
    <mergeCell ref="B23:D23"/>
    <mergeCell ref="F2:G2"/>
    <mergeCell ref="B3:D3"/>
    <mergeCell ref="B4:D4"/>
    <mergeCell ref="B5:D5"/>
    <mergeCell ref="B7:D7"/>
    <mergeCell ref="B6:D6"/>
    <mergeCell ref="B2:D2"/>
    <mergeCell ref="A17:A19"/>
    <mergeCell ref="B17:B19"/>
    <mergeCell ref="C17:C18"/>
    <mergeCell ref="A8:A11"/>
    <mergeCell ref="B8:B11"/>
    <mergeCell ref="C8:C9"/>
    <mergeCell ref="C10:C11"/>
    <mergeCell ref="C14:C15"/>
    <mergeCell ref="A12:A15"/>
    <mergeCell ref="B12:B15"/>
    <mergeCell ref="C19:D19"/>
    <mergeCell ref="C12:C13"/>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B8"/>
  <sheetViews>
    <sheetView showGridLines="0" workbookViewId="0"/>
  </sheetViews>
  <sheetFormatPr defaultRowHeight="13.5" x14ac:dyDescent="0.15"/>
  <cols>
    <col min="1" max="1" width="46.375" bestFit="1" customWidth="1"/>
    <col min="2" max="2" width="15.625" customWidth="1"/>
  </cols>
  <sheetData>
    <row r="1" spans="1:2" x14ac:dyDescent="0.15">
      <c r="A1" t="s">
        <v>274</v>
      </c>
    </row>
    <row r="2" spans="1:2" ht="15.75" customHeight="1" x14ac:dyDescent="0.15">
      <c r="A2" s="237" t="s">
        <v>484</v>
      </c>
      <c r="B2" s="180">
        <v>264598563</v>
      </c>
    </row>
    <row r="3" spans="1:2" ht="15.75" customHeight="1" x14ac:dyDescent="0.15">
      <c r="A3" s="239" t="s">
        <v>489</v>
      </c>
      <c r="B3" s="180">
        <v>273628</v>
      </c>
    </row>
    <row r="4" spans="1:2" ht="15.75" customHeight="1" x14ac:dyDescent="0.15">
      <c r="A4" s="239" t="s">
        <v>490</v>
      </c>
      <c r="B4" s="180">
        <v>244951304</v>
      </c>
    </row>
    <row r="5" spans="1:2" ht="15.75" customHeight="1" x14ac:dyDescent="0.15">
      <c r="A5" s="239" t="s">
        <v>449</v>
      </c>
      <c r="B5" s="180">
        <v>255957</v>
      </c>
    </row>
    <row r="6" spans="1:2" x14ac:dyDescent="0.15">
      <c r="A6" s="40" t="s">
        <v>275</v>
      </c>
    </row>
    <row r="7" spans="1:2" x14ac:dyDescent="0.15">
      <c r="A7" s="34" t="s">
        <v>276</v>
      </c>
    </row>
    <row r="8" spans="1:2" x14ac:dyDescent="0.15">
      <c r="A8" s="34" t="s">
        <v>277</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E9"/>
  <sheetViews>
    <sheetView showGridLines="0" zoomScale="85" zoomScaleNormal="85" workbookViewId="0"/>
  </sheetViews>
  <sheetFormatPr defaultRowHeight="13.5" x14ac:dyDescent="0.15"/>
  <cols>
    <col min="2" max="3" width="24.625" customWidth="1"/>
    <col min="4" max="4" width="19" bestFit="1" customWidth="1"/>
    <col min="5" max="5" width="15.375" customWidth="1"/>
  </cols>
  <sheetData>
    <row r="1" spans="1:5" x14ac:dyDescent="0.15">
      <c r="A1" t="s">
        <v>491</v>
      </c>
    </row>
    <row r="2" spans="1:5" ht="36" x14ac:dyDescent="0.15">
      <c r="A2" s="234" t="s">
        <v>122</v>
      </c>
      <c r="B2" s="240" t="s">
        <v>123</v>
      </c>
      <c r="C2" s="240" t="s">
        <v>124</v>
      </c>
      <c r="D2" s="240" t="s">
        <v>515</v>
      </c>
      <c r="E2" s="240" t="s">
        <v>516</v>
      </c>
    </row>
    <row r="3" spans="1:5" ht="72" x14ac:dyDescent="0.15">
      <c r="A3" s="41" t="s">
        <v>125</v>
      </c>
      <c r="B3" s="41" t="s">
        <v>126</v>
      </c>
      <c r="C3" s="212" t="s">
        <v>127</v>
      </c>
      <c r="D3" s="180">
        <v>92491548</v>
      </c>
      <c r="E3" s="180">
        <v>232391</v>
      </c>
    </row>
    <row r="4" spans="1:5" ht="36" x14ac:dyDescent="0.15">
      <c r="A4" s="36" t="s">
        <v>128</v>
      </c>
      <c r="B4" s="36" t="s">
        <v>129</v>
      </c>
      <c r="C4" s="212" t="s">
        <v>127</v>
      </c>
      <c r="D4" s="180">
        <v>87941569</v>
      </c>
      <c r="E4" s="180">
        <v>315203</v>
      </c>
    </row>
    <row r="5" spans="1:5" ht="92.25" customHeight="1" x14ac:dyDescent="0.15">
      <c r="A5" s="36" t="s">
        <v>130</v>
      </c>
      <c r="B5" s="36" t="s">
        <v>131</v>
      </c>
      <c r="C5" s="36" t="s">
        <v>132</v>
      </c>
      <c r="D5" s="180">
        <v>112908561</v>
      </c>
      <c r="E5" s="180">
        <v>125315</v>
      </c>
    </row>
    <row r="6" spans="1:5" ht="129.75" customHeight="1" x14ac:dyDescent="0.15">
      <c r="A6" s="36" t="s">
        <v>133</v>
      </c>
      <c r="B6" s="272" t="s">
        <v>447</v>
      </c>
      <c r="C6" s="36" t="s">
        <v>134</v>
      </c>
      <c r="D6" s="180">
        <v>165652138</v>
      </c>
      <c r="E6" s="180">
        <v>739518</v>
      </c>
    </row>
    <row r="7" spans="1:5" ht="75" customHeight="1" x14ac:dyDescent="0.15">
      <c r="A7" s="36" t="s">
        <v>135</v>
      </c>
      <c r="B7" s="36" t="s">
        <v>136</v>
      </c>
      <c r="C7" s="36" t="s">
        <v>137</v>
      </c>
      <c r="D7" s="180">
        <v>58259567</v>
      </c>
      <c r="E7" s="180">
        <v>273519</v>
      </c>
    </row>
    <row r="8" spans="1:5" ht="48" x14ac:dyDescent="0.15">
      <c r="A8" s="36" t="s">
        <v>138</v>
      </c>
      <c r="B8" s="36" t="s">
        <v>417</v>
      </c>
      <c r="C8" s="219" t="s">
        <v>127</v>
      </c>
      <c r="D8" s="180">
        <v>7565564</v>
      </c>
      <c r="E8" s="180">
        <v>46991</v>
      </c>
    </row>
    <row r="9" spans="1:5" ht="135" customHeight="1" x14ac:dyDescent="0.15">
      <c r="A9" s="36" t="s">
        <v>139</v>
      </c>
      <c r="B9" s="36" t="s">
        <v>415</v>
      </c>
      <c r="C9" s="36" t="s">
        <v>140</v>
      </c>
      <c r="D9" s="180">
        <v>3513000</v>
      </c>
      <c r="E9" s="180">
        <v>39033</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H27"/>
  <sheetViews>
    <sheetView showGridLines="0" workbookViewId="0"/>
  </sheetViews>
  <sheetFormatPr defaultRowHeight="13.5" x14ac:dyDescent="0.15"/>
  <cols>
    <col min="1" max="1" width="3.5" customWidth="1"/>
    <col min="3" max="3" width="11.625" bestFit="1" customWidth="1"/>
    <col min="4" max="6" width="10.375" bestFit="1" customWidth="1"/>
    <col min="7" max="7" width="13.75" bestFit="1" customWidth="1"/>
    <col min="8" max="8" width="10.375" bestFit="1" customWidth="1"/>
  </cols>
  <sheetData>
    <row r="1" spans="1:8" x14ac:dyDescent="0.15">
      <c r="A1" t="s">
        <v>492</v>
      </c>
    </row>
    <row r="2" spans="1:8" x14ac:dyDescent="0.15">
      <c r="A2" s="382" t="s">
        <v>0</v>
      </c>
      <c r="B2" s="382"/>
      <c r="C2" s="366" t="s">
        <v>147</v>
      </c>
      <c r="D2" s="366"/>
      <c r="E2" s="366"/>
      <c r="F2" s="366"/>
      <c r="G2" s="366"/>
      <c r="H2" s="366"/>
    </row>
    <row r="3" spans="1:8" x14ac:dyDescent="0.15">
      <c r="A3" s="382"/>
      <c r="B3" s="382"/>
      <c r="C3" s="223" t="s">
        <v>1</v>
      </c>
      <c r="D3" s="223" t="s">
        <v>2</v>
      </c>
      <c r="E3" s="223" t="s">
        <v>3</v>
      </c>
      <c r="F3" s="223" t="s">
        <v>4</v>
      </c>
      <c r="G3" s="223" t="s">
        <v>5</v>
      </c>
      <c r="H3" s="223" t="s">
        <v>6</v>
      </c>
    </row>
    <row r="4" spans="1:8" x14ac:dyDescent="0.15">
      <c r="A4" s="381" t="s">
        <v>7</v>
      </c>
      <c r="B4" s="5" t="s">
        <v>141</v>
      </c>
      <c r="C4" s="180">
        <v>926500</v>
      </c>
      <c r="D4" s="180">
        <v>874000</v>
      </c>
      <c r="E4" s="180">
        <v>972000</v>
      </c>
      <c r="F4" s="180">
        <v>974900</v>
      </c>
      <c r="G4" s="180">
        <v>1050000</v>
      </c>
      <c r="H4" s="180">
        <v>900000</v>
      </c>
    </row>
    <row r="5" spans="1:8" x14ac:dyDescent="0.15">
      <c r="A5" s="381"/>
      <c r="B5" s="5" t="s">
        <v>142</v>
      </c>
      <c r="C5" s="180">
        <v>800000</v>
      </c>
      <c r="D5" s="180">
        <v>747000</v>
      </c>
      <c r="E5" s="180">
        <v>831000</v>
      </c>
      <c r="F5" s="180">
        <v>801400</v>
      </c>
      <c r="G5" s="180">
        <v>860000</v>
      </c>
      <c r="H5" s="180">
        <v>780000</v>
      </c>
    </row>
    <row r="6" spans="1:8" x14ac:dyDescent="0.15">
      <c r="A6" s="381" t="s">
        <v>146</v>
      </c>
      <c r="B6" s="5" t="s">
        <v>143</v>
      </c>
      <c r="C6" s="182">
        <v>547900</v>
      </c>
      <c r="D6" s="182">
        <v>540000</v>
      </c>
      <c r="E6" s="182">
        <v>547000</v>
      </c>
      <c r="F6" s="182">
        <v>677600</v>
      </c>
      <c r="G6" s="182">
        <v>720000</v>
      </c>
      <c r="H6" s="182">
        <v>505000</v>
      </c>
    </row>
    <row r="7" spans="1:8" x14ac:dyDescent="0.15">
      <c r="A7" s="381"/>
      <c r="B7" s="5" t="s">
        <v>144</v>
      </c>
      <c r="C7" s="182">
        <v>488100</v>
      </c>
      <c r="D7" s="182">
        <v>480000</v>
      </c>
      <c r="E7" s="182">
        <v>492000</v>
      </c>
      <c r="F7" s="182">
        <v>605600</v>
      </c>
      <c r="G7" s="182">
        <v>660000</v>
      </c>
      <c r="H7" s="182">
        <v>455000</v>
      </c>
    </row>
    <row r="8" spans="1:8" x14ac:dyDescent="0.15">
      <c r="A8" s="381"/>
      <c r="B8" s="5" t="s">
        <v>145</v>
      </c>
      <c r="C8" s="182">
        <v>458250</v>
      </c>
      <c r="D8" s="182">
        <v>450000</v>
      </c>
      <c r="E8" s="182">
        <v>450000</v>
      </c>
      <c r="F8" s="182">
        <v>585300</v>
      </c>
      <c r="G8" s="182">
        <v>590000</v>
      </c>
      <c r="H8" s="182">
        <v>430000</v>
      </c>
    </row>
    <row r="9" spans="1:8" ht="22.5" x14ac:dyDescent="0.15">
      <c r="A9" s="382" t="s">
        <v>459</v>
      </c>
      <c r="B9" s="382"/>
      <c r="C9" s="241" t="s">
        <v>464</v>
      </c>
      <c r="D9" s="193"/>
      <c r="E9" s="193"/>
      <c r="F9" s="193"/>
      <c r="G9" s="193"/>
      <c r="H9" s="193"/>
    </row>
    <row r="10" spans="1:8" x14ac:dyDescent="0.15">
      <c r="A10" s="381" t="s">
        <v>148</v>
      </c>
      <c r="B10" s="165" t="s">
        <v>141</v>
      </c>
      <c r="C10" s="181">
        <v>4.45</v>
      </c>
    </row>
    <row r="11" spans="1:8" x14ac:dyDescent="0.15">
      <c r="A11" s="381"/>
      <c r="B11" s="165" t="s">
        <v>142</v>
      </c>
      <c r="C11" s="181">
        <v>4.45</v>
      </c>
    </row>
    <row r="12" spans="1:8" x14ac:dyDescent="0.15">
      <c r="A12" s="381"/>
      <c r="B12" s="165" t="s">
        <v>143</v>
      </c>
      <c r="C12" s="181">
        <v>4.3</v>
      </c>
    </row>
    <row r="13" spans="1:8" x14ac:dyDescent="0.15">
      <c r="A13" s="381"/>
      <c r="B13" s="165" t="s">
        <v>144</v>
      </c>
      <c r="C13" s="181">
        <v>4.3</v>
      </c>
    </row>
    <row r="14" spans="1:8" x14ac:dyDescent="0.15">
      <c r="A14" s="381"/>
      <c r="B14" s="165" t="s">
        <v>145</v>
      </c>
      <c r="C14" s="181">
        <v>4.3</v>
      </c>
    </row>
    <row r="15" spans="1:8" ht="28.5" customHeight="1" x14ac:dyDescent="0.15">
      <c r="A15" s="382" t="s">
        <v>459</v>
      </c>
      <c r="B15" s="382"/>
      <c r="C15" s="387" t="s">
        <v>149</v>
      </c>
      <c r="D15" s="388"/>
      <c r="E15" s="389"/>
      <c r="F15" s="385" t="s">
        <v>150</v>
      </c>
      <c r="G15" s="386"/>
      <c r="H15" s="223" t="s">
        <v>151</v>
      </c>
    </row>
    <row r="16" spans="1:8" ht="27" customHeight="1" x14ac:dyDescent="0.15">
      <c r="A16" s="393" t="s">
        <v>460</v>
      </c>
      <c r="B16" s="165" t="s">
        <v>141</v>
      </c>
      <c r="C16" s="390" t="s">
        <v>365</v>
      </c>
      <c r="D16" s="391"/>
      <c r="E16" s="392"/>
      <c r="F16" s="383">
        <v>15565200</v>
      </c>
      <c r="G16" s="384"/>
      <c r="H16" s="213" t="s">
        <v>367</v>
      </c>
    </row>
    <row r="17" spans="1:8" ht="27" customHeight="1" x14ac:dyDescent="0.15">
      <c r="A17" s="394"/>
      <c r="B17" s="165" t="s">
        <v>142</v>
      </c>
      <c r="C17" s="390" t="s">
        <v>366</v>
      </c>
      <c r="D17" s="391"/>
      <c r="E17" s="392"/>
      <c r="F17" s="383">
        <v>9600000</v>
      </c>
      <c r="G17" s="384"/>
      <c r="H17" s="213" t="s">
        <v>367</v>
      </c>
    </row>
    <row r="18" spans="1:8" x14ac:dyDescent="0.15">
      <c r="A18" s="23" t="s">
        <v>532</v>
      </c>
      <c r="B18" s="191"/>
      <c r="C18" s="191"/>
      <c r="D18" s="191"/>
      <c r="E18" s="191"/>
      <c r="F18" s="193"/>
      <c r="G18" s="193"/>
      <c r="H18" s="191"/>
    </row>
    <row r="19" spans="1:8" x14ac:dyDescent="0.15">
      <c r="B19" s="23" t="s">
        <v>533</v>
      </c>
      <c r="C19" s="191"/>
      <c r="D19" s="191"/>
      <c r="E19" s="191"/>
      <c r="F19" s="193"/>
      <c r="G19" s="193"/>
      <c r="H19" s="191"/>
    </row>
    <row r="21" spans="1:8" x14ac:dyDescent="0.15">
      <c r="A21" s="366" t="s">
        <v>0</v>
      </c>
      <c r="B21" s="366"/>
      <c r="C21" s="242" t="s">
        <v>391</v>
      </c>
      <c r="D21" s="243"/>
      <c r="E21" s="244"/>
    </row>
    <row r="22" spans="1:8" x14ac:dyDescent="0.15">
      <c r="A22" s="366"/>
      <c r="B22" s="366"/>
      <c r="C22" s="255" t="s">
        <v>152</v>
      </c>
      <c r="D22" s="189"/>
      <c r="E22" s="190"/>
    </row>
    <row r="23" spans="1:8" x14ac:dyDescent="0.15">
      <c r="A23" s="381" t="s">
        <v>7</v>
      </c>
      <c r="B23" s="165" t="s">
        <v>141</v>
      </c>
      <c r="C23" s="314">
        <v>1130000</v>
      </c>
      <c r="D23" s="192" t="s">
        <v>371</v>
      </c>
      <c r="E23" s="311">
        <v>643500</v>
      </c>
    </row>
    <row r="24" spans="1:8" x14ac:dyDescent="0.15">
      <c r="A24" s="381"/>
      <c r="B24" s="165" t="s">
        <v>142</v>
      </c>
      <c r="C24" s="314">
        <v>930000</v>
      </c>
      <c r="D24" s="192" t="s">
        <v>371</v>
      </c>
      <c r="E24" s="311">
        <v>750000</v>
      </c>
    </row>
    <row r="25" spans="1:8" x14ac:dyDescent="0.15">
      <c r="A25" s="381" t="s">
        <v>146</v>
      </c>
      <c r="B25" s="165" t="s">
        <v>143</v>
      </c>
      <c r="C25" s="314">
        <v>724000</v>
      </c>
      <c r="D25" s="192" t="s">
        <v>371</v>
      </c>
      <c r="E25" s="311">
        <v>463000</v>
      </c>
    </row>
    <row r="26" spans="1:8" x14ac:dyDescent="0.15">
      <c r="A26" s="381"/>
      <c r="B26" s="165" t="s">
        <v>144</v>
      </c>
      <c r="C26" s="314">
        <v>660000</v>
      </c>
      <c r="D26" s="264" t="s">
        <v>371</v>
      </c>
      <c r="E26" s="311">
        <v>420000</v>
      </c>
    </row>
    <row r="27" spans="1:8" x14ac:dyDescent="0.15">
      <c r="A27" s="381"/>
      <c r="B27" s="165" t="s">
        <v>145</v>
      </c>
      <c r="C27" s="314">
        <v>606000</v>
      </c>
      <c r="D27" s="192" t="s">
        <v>371</v>
      </c>
      <c r="E27" s="311">
        <v>400000</v>
      </c>
    </row>
  </sheetData>
  <mergeCells count="17">
    <mergeCell ref="C2:H2"/>
    <mergeCell ref="A10:A14"/>
    <mergeCell ref="A21:B22"/>
    <mergeCell ref="F17:G17"/>
    <mergeCell ref="F16:G16"/>
    <mergeCell ref="F15:G15"/>
    <mergeCell ref="C15:E15"/>
    <mergeCell ref="C16:E16"/>
    <mergeCell ref="C17:E17"/>
    <mergeCell ref="A9:B9"/>
    <mergeCell ref="A16:A17"/>
    <mergeCell ref="A15:B15"/>
    <mergeCell ref="A23:A24"/>
    <mergeCell ref="A25:A27"/>
    <mergeCell ref="A4:A5"/>
    <mergeCell ref="A6:A8"/>
    <mergeCell ref="A2:B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27"/>
  <sheetViews>
    <sheetView showGridLines="0" zoomScale="85" zoomScaleNormal="85" workbookViewId="0"/>
  </sheetViews>
  <sheetFormatPr defaultRowHeight="13.5" x14ac:dyDescent="0.15"/>
  <cols>
    <col min="3" max="3" width="9.5" bestFit="1" customWidth="1"/>
    <col min="5" max="5" width="9.5" bestFit="1" customWidth="1"/>
    <col min="7" max="7" width="27.75" customWidth="1"/>
  </cols>
  <sheetData>
    <row r="1" spans="1:7" x14ac:dyDescent="0.15">
      <c r="A1" t="s">
        <v>304</v>
      </c>
    </row>
    <row r="2" spans="1:7" x14ac:dyDescent="0.15">
      <c r="A2" t="s">
        <v>493</v>
      </c>
    </row>
    <row r="3" spans="1:7" x14ac:dyDescent="0.15">
      <c r="A3" s="366" t="s">
        <v>392</v>
      </c>
      <c r="B3" s="366"/>
      <c r="C3" s="366"/>
      <c r="D3" s="366" t="s">
        <v>13</v>
      </c>
      <c r="E3" s="366"/>
      <c r="F3" s="395" t="s">
        <v>174</v>
      </c>
      <c r="G3" s="366" t="s">
        <v>175</v>
      </c>
    </row>
    <row r="4" spans="1:7" x14ac:dyDescent="0.15">
      <c r="A4" s="366"/>
      <c r="B4" s="366"/>
      <c r="C4" s="366"/>
      <c r="D4" s="223" t="s">
        <v>450</v>
      </c>
      <c r="E4" s="223" t="s">
        <v>494</v>
      </c>
      <c r="F4" s="395"/>
      <c r="G4" s="366"/>
    </row>
    <row r="5" spans="1:7" ht="18" customHeight="1" x14ac:dyDescent="0.15">
      <c r="A5" s="381" t="s">
        <v>168</v>
      </c>
      <c r="B5" s="381" t="s">
        <v>163</v>
      </c>
      <c r="C5" s="14" t="s">
        <v>153</v>
      </c>
      <c r="D5" s="183">
        <v>11</v>
      </c>
      <c r="E5" s="183">
        <v>10</v>
      </c>
      <c r="F5" s="327">
        <v>-1</v>
      </c>
      <c r="G5" s="177" t="s">
        <v>521</v>
      </c>
    </row>
    <row r="6" spans="1:7" ht="18" customHeight="1" x14ac:dyDescent="0.15">
      <c r="A6" s="381"/>
      <c r="B6" s="381"/>
      <c r="C6" s="14" t="s">
        <v>154</v>
      </c>
      <c r="D6" s="183">
        <v>164</v>
      </c>
      <c r="E6" s="183">
        <v>170</v>
      </c>
      <c r="F6" s="327">
        <v>6</v>
      </c>
      <c r="G6" s="177" t="s">
        <v>530</v>
      </c>
    </row>
    <row r="7" spans="1:7" ht="18" customHeight="1" x14ac:dyDescent="0.15">
      <c r="A7" s="381"/>
      <c r="B7" s="381"/>
      <c r="C7" s="14" t="s">
        <v>155</v>
      </c>
      <c r="D7" s="183">
        <v>56</v>
      </c>
      <c r="E7" s="183">
        <v>57</v>
      </c>
      <c r="F7" s="327">
        <v>1</v>
      </c>
      <c r="G7" s="177" t="s">
        <v>522</v>
      </c>
    </row>
    <row r="8" spans="1:7" ht="18" customHeight="1" x14ac:dyDescent="0.15">
      <c r="A8" s="381"/>
      <c r="B8" s="381"/>
      <c r="C8" s="14" t="s">
        <v>156</v>
      </c>
      <c r="D8" s="183">
        <v>0</v>
      </c>
      <c r="E8" s="183">
        <v>0</v>
      </c>
      <c r="F8" s="327">
        <v>0</v>
      </c>
      <c r="G8" s="177"/>
    </row>
    <row r="9" spans="1:7" ht="18" customHeight="1" x14ac:dyDescent="0.15">
      <c r="A9" s="381"/>
      <c r="B9" s="381"/>
      <c r="C9" s="14" t="s">
        <v>157</v>
      </c>
      <c r="D9" s="183">
        <v>10</v>
      </c>
      <c r="E9" s="183">
        <v>11</v>
      </c>
      <c r="F9" s="327">
        <v>1</v>
      </c>
      <c r="G9" s="177" t="s">
        <v>523</v>
      </c>
    </row>
    <row r="10" spans="1:7" ht="18" customHeight="1" x14ac:dyDescent="0.15">
      <c r="A10" s="381"/>
      <c r="B10" s="381"/>
      <c r="C10" s="14" t="s">
        <v>159</v>
      </c>
      <c r="D10" s="183">
        <v>14</v>
      </c>
      <c r="E10" s="183">
        <v>15</v>
      </c>
      <c r="F10" s="327">
        <v>1</v>
      </c>
      <c r="G10" s="177" t="s">
        <v>524</v>
      </c>
    </row>
    <row r="11" spans="1:7" ht="18" customHeight="1" x14ac:dyDescent="0.15">
      <c r="A11" s="381"/>
      <c r="B11" s="381"/>
      <c r="C11" s="14" t="s">
        <v>158</v>
      </c>
      <c r="D11" s="183">
        <v>111</v>
      </c>
      <c r="E11" s="183">
        <v>110</v>
      </c>
      <c r="F11" s="327">
        <v>-1</v>
      </c>
      <c r="G11" s="177"/>
    </row>
    <row r="12" spans="1:7" ht="38.25" customHeight="1" x14ac:dyDescent="0.15">
      <c r="A12" s="381"/>
      <c r="B12" s="381"/>
      <c r="C12" s="14" t="s">
        <v>160</v>
      </c>
      <c r="D12" s="183">
        <v>366</v>
      </c>
      <c r="E12" s="183">
        <v>373</v>
      </c>
      <c r="F12" s="327">
        <v>7</v>
      </c>
      <c r="G12" s="177" t="s">
        <v>520</v>
      </c>
    </row>
    <row r="13" spans="1:7" x14ac:dyDescent="0.15">
      <c r="A13" s="381"/>
      <c r="B13" s="397" t="s">
        <v>455</v>
      </c>
      <c r="C13" s="14" t="s">
        <v>161</v>
      </c>
      <c r="D13" s="183">
        <v>261</v>
      </c>
      <c r="E13" s="183">
        <v>288</v>
      </c>
      <c r="F13" s="327">
        <v>27</v>
      </c>
      <c r="G13" s="177" t="s">
        <v>525</v>
      </c>
    </row>
    <row r="14" spans="1:7" x14ac:dyDescent="0.15">
      <c r="A14" s="381"/>
      <c r="B14" s="397"/>
      <c r="C14" s="14" t="s">
        <v>162</v>
      </c>
      <c r="D14" s="183">
        <v>103</v>
      </c>
      <c r="E14" s="183">
        <v>96</v>
      </c>
      <c r="F14" s="327">
        <v>-7</v>
      </c>
      <c r="G14" s="177" t="s">
        <v>526</v>
      </c>
    </row>
    <row r="15" spans="1:7" ht="18" customHeight="1" x14ac:dyDescent="0.15">
      <c r="A15" s="381"/>
      <c r="B15" s="397"/>
      <c r="C15" s="14" t="s">
        <v>160</v>
      </c>
      <c r="D15" s="183">
        <v>364</v>
      </c>
      <c r="E15" s="183">
        <v>384</v>
      </c>
      <c r="F15" s="327">
        <v>20</v>
      </c>
      <c r="G15" s="177"/>
    </row>
    <row r="16" spans="1:7" ht="37.5" customHeight="1" x14ac:dyDescent="0.15">
      <c r="A16" s="381"/>
      <c r="B16" s="367" t="s">
        <v>164</v>
      </c>
      <c r="C16" s="367"/>
      <c r="D16" s="183">
        <v>730</v>
      </c>
      <c r="E16" s="183">
        <v>757</v>
      </c>
      <c r="F16" s="327">
        <v>27</v>
      </c>
      <c r="G16" s="334" t="s">
        <v>537</v>
      </c>
    </row>
    <row r="17" spans="1:7" x14ac:dyDescent="0.15">
      <c r="A17" s="381"/>
      <c r="B17" s="367" t="s">
        <v>165</v>
      </c>
      <c r="C17" s="367"/>
      <c r="D17" s="183">
        <v>144</v>
      </c>
      <c r="E17" s="183">
        <v>140</v>
      </c>
      <c r="F17" s="327">
        <v>-4</v>
      </c>
      <c r="G17" s="177" t="s">
        <v>527</v>
      </c>
    </row>
    <row r="18" spans="1:7" x14ac:dyDescent="0.15">
      <c r="A18" s="381"/>
      <c r="B18" s="367" t="s">
        <v>166</v>
      </c>
      <c r="C18" s="367"/>
      <c r="D18" s="183">
        <v>213</v>
      </c>
      <c r="E18" s="183">
        <v>214</v>
      </c>
      <c r="F18" s="327">
        <v>1</v>
      </c>
      <c r="G18" s="177" t="s">
        <v>528</v>
      </c>
    </row>
    <row r="19" spans="1:7" ht="38.25" customHeight="1" x14ac:dyDescent="0.15">
      <c r="A19" s="381"/>
      <c r="B19" s="396" t="s">
        <v>167</v>
      </c>
      <c r="C19" s="396"/>
      <c r="D19" s="183">
        <v>1087</v>
      </c>
      <c r="E19" s="183">
        <v>1111</v>
      </c>
      <c r="F19" s="327">
        <v>24</v>
      </c>
      <c r="G19" s="334" t="s">
        <v>538</v>
      </c>
    </row>
    <row r="20" spans="1:7" ht="18" customHeight="1" x14ac:dyDescent="0.15">
      <c r="A20" s="397" t="s">
        <v>169</v>
      </c>
      <c r="B20" s="396" t="s">
        <v>170</v>
      </c>
      <c r="C20" s="396"/>
      <c r="D20" s="183">
        <v>17</v>
      </c>
      <c r="E20" s="183">
        <v>18</v>
      </c>
      <c r="F20" s="327">
        <v>1</v>
      </c>
      <c r="G20" s="177" t="s">
        <v>529</v>
      </c>
    </row>
    <row r="21" spans="1:7" ht="18" customHeight="1" x14ac:dyDescent="0.15">
      <c r="A21" s="397"/>
      <c r="B21" s="396" t="s">
        <v>171</v>
      </c>
      <c r="C21" s="396"/>
      <c r="D21" s="183">
        <v>16</v>
      </c>
      <c r="E21" s="183">
        <v>16</v>
      </c>
      <c r="F21" s="327">
        <v>0</v>
      </c>
      <c r="G21" s="177"/>
    </row>
    <row r="22" spans="1:7" ht="18" customHeight="1" x14ac:dyDescent="0.15">
      <c r="A22" s="397"/>
      <c r="B22" s="396" t="s">
        <v>172</v>
      </c>
      <c r="C22" s="396"/>
      <c r="D22" s="183">
        <v>62</v>
      </c>
      <c r="E22" s="183">
        <v>62</v>
      </c>
      <c r="F22" s="327">
        <v>0</v>
      </c>
      <c r="G22" s="177"/>
    </row>
    <row r="23" spans="1:7" ht="18" customHeight="1" x14ac:dyDescent="0.15">
      <c r="A23" s="397"/>
      <c r="B23" s="396" t="s">
        <v>167</v>
      </c>
      <c r="C23" s="398"/>
      <c r="D23" s="183">
        <v>95</v>
      </c>
      <c r="E23" s="183">
        <v>96</v>
      </c>
      <c r="F23" s="327">
        <v>1</v>
      </c>
      <c r="G23" s="177"/>
    </row>
    <row r="24" spans="1:7" ht="18" customHeight="1" x14ac:dyDescent="0.15">
      <c r="A24" s="399" t="s">
        <v>43</v>
      </c>
      <c r="B24" s="400"/>
      <c r="C24" s="401"/>
      <c r="D24" s="184">
        <v>1182</v>
      </c>
      <c r="E24" s="184">
        <v>1207</v>
      </c>
      <c r="F24" s="328">
        <v>25</v>
      </c>
      <c r="G24" s="335" t="s">
        <v>556</v>
      </c>
    </row>
    <row r="25" spans="1:7" ht="18" customHeight="1" x14ac:dyDescent="0.15">
      <c r="A25" s="402" t="s">
        <v>173</v>
      </c>
      <c r="B25" s="403"/>
      <c r="C25" s="404"/>
      <c r="D25" s="256" t="s">
        <v>368</v>
      </c>
      <c r="E25" s="256" t="s">
        <v>368</v>
      </c>
      <c r="F25" s="178"/>
      <c r="G25" s="179"/>
    </row>
    <row r="26" spans="1:7" x14ac:dyDescent="0.15">
      <c r="A26" s="23" t="s">
        <v>517</v>
      </c>
      <c r="C26" s="313"/>
      <c r="E26" s="312"/>
    </row>
    <row r="27" spans="1:7" x14ac:dyDescent="0.15">
      <c r="C27" s="313"/>
      <c r="E27" s="312"/>
    </row>
  </sheetData>
  <mergeCells count="18">
    <mergeCell ref="A24:C24"/>
    <mergeCell ref="A25:C25"/>
    <mergeCell ref="D3:E3"/>
    <mergeCell ref="F3:F4"/>
    <mergeCell ref="G3:G4"/>
    <mergeCell ref="B19:C19"/>
    <mergeCell ref="A5:A19"/>
    <mergeCell ref="A20:A23"/>
    <mergeCell ref="B20:C20"/>
    <mergeCell ref="B21:C21"/>
    <mergeCell ref="B22:C22"/>
    <mergeCell ref="B23:C23"/>
    <mergeCell ref="A3:C4"/>
    <mergeCell ref="B5:B12"/>
    <mergeCell ref="B13:B15"/>
    <mergeCell ref="B16:C16"/>
    <mergeCell ref="B17:C17"/>
    <mergeCell ref="B18:C18"/>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N41"/>
  <sheetViews>
    <sheetView showGridLines="0" workbookViewId="0"/>
  </sheetViews>
  <sheetFormatPr defaultRowHeight="13.5" x14ac:dyDescent="0.15"/>
  <cols>
    <col min="1" max="1" width="15.125" bestFit="1" customWidth="1"/>
    <col min="2" max="14" width="8.625" customWidth="1"/>
  </cols>
  <sheetData>
    <row r="1" spans="1:1" x14ac:dyDescent="0.15">
      <c r="A1" t="s">
        <v>495</v>
      </c>
    </row>
    <row r="19" spans="1:14" x14ac:dyDescent="0.15">
      <c r="A19" s="405" t="s">
        <v>0</v>
      </c>
      <c r="B19" s="215" t="s">
        <v>176</v>
      </c>
      <c r="C19" s="215" t="s">
        <v>176</v>
      </c>
      <c r="D19" s="215" t="s">
        <v>183</v>
      </c>
      <c r="E19" s="215" t="s">
        <v>185</v>
      </c>
      <c r="F19" s="215" t="s">
        <v>187</v>
      </c>
      <c r="G19" s="215" t="s">
        <v>189</v>
      </c>
      <c r="H19" s="215" t="s">
        <v>191</v>
      </c>
      <c r="I19" s="215" t="s">
        <v>193</v>
      </c>
      <c r="J19" s="215" t="s">
        <v>195</v>
      </c>
      <c r="K19" s="215" t="s">
        <v>197</v>
      </c>
      <c r="L19" s="215" t="s">
        <v>199</v>
      </c>
      <c r="M19" s="215" t="s">
        <v>201</v>
      </c>
      <c r="N19" s="167"/>
    </row>
    <row r="20" spans="1:14" ht="15" x14ac:dyDescent="0.15">
      <c r="A20" s="406"/>
      <c r="B20" s="216"/>
      <c r="C20" s="18" t="s">
        <v>182</v>
      </c>
      <c r="D20" s="18" t="s">
        <v>182</v>
      </c>
      <c r="E20" s="18" t="s">
        <v>182</v>
      </c>
      <c r="F20" s="18" t="s">
        <v>182</v>
      </c>
      <c r="G20" s="18" t="s">
        <v>182</v>
      </c>
      <c r="H20" s="18" t="s">
        <v>182</v>
      </c>
      <c r="I20" s="18" t="s">
        <v>182</v>
      </c>
      <c r="J20" s="18" t="s">
        <v>182</v>
      </c>
      <c r="K20" s="18" t="s">
        <v>182</v>
      </c>
      <c r="L20" s="18" t="s">
        <v>182</v>
      </c>
      <c r="M20" s="216"/>
      <c r="N20" s="18" t="s">
        <v>160</v>
      </c>
    </row>
    <row r="21" spans="1:14" x14ac:dyDescent="0.15">
      <c r="A21" s="407"/>
      <c r="B21" s="217" t="s">
        <v>177</v>
      </c>
      <c r="C21" s="217" t="s">
        <v>181</v>
      </c>
      <c r="D21" s="217" t="s">
        <v>184</v>
      </c>
      <c r="E21" s="217" t="s">
        <v>186</v>
      </c>
      <c r="F21" s="217" t="s">
        <v>188</v>
      </c>
      <c r="G21" s="217" t="s">
        <v>190</v>
      </c>
      <c r="H21" s="217" t="s">
        <v>192</v>
      </c>
      <c r="I21" s="217" t="s">
        <v>194</v>
      </c>
      <c r="J21" s="217" t="s">
        <v>196</v>
      </c>
      <c r="K21" s="217" t="s">
        <v>198</v>
      </c>
      <c r="L21" s="217" t="s">
        <v>200</v>
      </c>
      <c r="M21" s="217" t="s">
        <v>202</v>
      </c>
      <c r="N21" s="166"/>
    </row>
    <row r="22" spans="1:14" x14ac:dyDescent="0.15">
      <c r="A22" s="223" t="s">
        <v>13</v>
      </c>
      <c r="B22" s="326">
        <v>6</v>
      </c>
      <c r="C22" s="326">
        <v>86</v>
      </c>
      <c r="D22" s="326">
        <v>142</v>
      </c>
      <c r="E22" s="326">
        <v>176</v>
      </c>
      <c r="F22" s="326">
        <v>156</v>
      </c>
      <c r="G22" s="326">
        <v>167</v>
      </c>
      <c r="H22" s="326">
        <v>103</v>
      </c>
      <c r="I22" s="326">
        <v>85</v>
      </c>
      <c r="J22" s="326">
        <v>79</v>
      </c>
      <c r="K22" s="326">
        <v>87</v>
      </c>
      <c r="L22" s="326">
        <v>92</v>
      </c>
      <c r="M22" s="326">
        <v>28</v>
      </c>
      <c r="N22" s="185">
        <f>SUM(B22:M22)</f>
        <v>1207</v>
      </c>
    </row>
    <row r="23" spans="1:14" x14ac:dyDescent="0.15">
      <c r="A23" t="s">
        <v>178</v>
      </c>
      <c r="C23" s="313"/>
      <c r="E23" s="312"/>
    </row>
    <row r="24" spans="1:14" x14ac:dyDescent="0.15">
      <c r="A24" s="223" t="s">
        <v>179</v>
      </c>
      <c r="B24" s="326">
        <v>6</v>
      </c>
      <c r="C24" s="329">
        <v>58</v>
      </c>
      <c r="D24" s="326">
        <v>91</v>
      </c>
      <c r="E24" s="329">
        <v>107</v>
      </c>
      <c r="F24" s="326">
        <v>91</v>
      </c>
      <c r="G24" s="326">
        <v>87</v>
      </c>
      <c r="H24" s="326">
        <v>71</v>
      </c>
      <c r="I24" s="326">
        <v>52</v>
      </c>
      <c r="J24" s="326">
        <v>53</v>
      </c>
      <c r="K24" s="326">
        <v>60</v>
      </c>
      <c r="L24" s="326">
        <v>61</v>
      </c>
      <c r="M24" s="326">
        <v>25</v>
      </c>
      <c r="N24" s="185">
        <f>SUM(B24:M24)</f>
        <v>762</v>
      </c>
    </row>
    <row r="25" spans="1:14" x14ac:dyDescent="0.15">
      <c r="A25" s="223" t="s">
        <v>180</v>
      </c>
      <c r="B25" s="326">
        <v>0</v>
      </c>
      <c r="C25" s="329">
        <v>28</v>
      </c>
      <c r="D25" s="326">
        <v>51</v>
      </c>
      <c r="E25" s="329">
        <v>69</v>
      </c>
      <c r="F25" s="326">
        <v>65</v>
      </c>
      <c r="G25" s="326">
        <v>80</v>
      </c>
      <c r="H25" s="326">
        <v>32</v>
      </c>
      <c r="I25" s="326">
        <v>33</v>
      </c>
      <c r="J25" s="326">
        <v>26</v>
      </c>
      <c r="K25" s="326">
        <v>27</v>
      </c>
      <c r="L25" s="326">
        <v>31</v>
      </c>
      <c r="M25" s="326">
        <v>3</v>
      </c>
      <c r="N25" s="185">
        <f>SUM(B25:M25)</f>
        <v>445</v>
      </c>
    </row>
    <row r="26" spans="1:14" x14ac:dyDescent="0.15">
      <c r="C26" s="313"/>
      <c r="E26" s="312"/>
    </row>
    <row r="27" spans="1:14" ht="27" x14ac:dyDescent="0.15">
      <c r="A27" s="169" t="s">
        <v>0</v>
      </c>
      <c r="B27" s="159" t="s">
        <v>329</v>
      </c>
      <c r="C27" s="160" t="s">
        <v>466</v>
      </c>
      <c r="D27" s="159" t="s">
        <v>330</v>
      </c>
      <c r="E27" s="160" t="s">
        <v>467</v>
      </c>
      <c r="F27" s="159" t="s">
        <v>331</v>
      </c>
      <c r="G27" s="160" t="s">
        <v>332</v>
      </c>
      <c r="H27" s="159" t="s">
        <v>333</v>
      </c>
      <c r="I27" s="160" t="s">
        <v>334</v>
      </c>
      <c r="J27" s="159" t="s">
        <v>335</v>
      </c>
      <c r="K27" s="160" t="s">
        <v>336</v>
      </c>
      <c r="L27" s="159" t="s">
        <v>337</v>
      </c>
      <c r="M27" s="159" t="s">
        <v>338</v>
      </c>
      <c r="N27" s="167"/>
    </row>
    <row r="28" spans="1:14" x14ac:dyDescent="0.15">
      <c r="A28" s="158" t="s">
        <v>328</v>
      </c>
      <c r="B28" s="273">
        <v>8</v>
      </c>
      <c r="C28" s="273">
        <v>65</v>
      </c>
      <c r="D28" s="273">
        <v>121</v>
      </c>
      <c r="E28" s="273">
        <v>139</v>
      </c>
      <c r="F28" s="273">
        <v>124</v>
      </c>
      <c r="G28" s="273">
        <v>112</v>
      </c>
      <c r="H28" s="273">
        <v>91</v>
      </c>
      <c r="I28" s="273">
        <v>81</v>
      </c>
      <c r="J28" s="273">
        <v>91</v>
      </c>
      <c r="K28" s="273">
        <v>117</v>
      </c>
      <c r="L28" s="273">
        <v>120</v>
      </c>
      <c r="M28" s="273">
        <v>9</v>
      </c>
      <c r="N28" s="185">
        <f>SUM(B28:M28)</f>
        <v>1078</v>
      </c>
    </row>
    <row r="29" spans="1:14" x14ac:dyDescent="0.15">
      <c r="A29" s="165" t="s">
        <v>327</v>
      </c>
      <c r="B29" s="157">
        <f>B28/$N$28</f>
        <v>7.4211502782931356E-3</v>
      </c>
      <c r="C29" s="157">
        <f t="shared" ref="C29:M29" si="0">C28/$N$28</f>
        <v>6.0296846011131729E-2</v>
      </c>
      <c r="D29" s="157">
        <f t="shared" si="0"/>
        <v>0.11224489795918367</v>
      </c>
      <c r="E29" s="157">
        <f t="shared" si="0"/>
        <v>0.12894248608534323</v>
      </c>
      <c r="F29" s="157">
        <f t="shared" si="0"/>
        <v>0.11502782931354361</v>
      </c>
      <c r="G29" s="157">
        <f t="shared" si="0"/>
        <v>0.1038961038961039</v>
      </c>
      <c r="H29" s="157">
        <f t="shared" si="0"/>
        <v>8.4415584415584416E-2</v>
      </c>
      <c r="I29" s="157">
        <f t="shared" si="0"/>
        <v>7.5139146567718001E-2</v>
      </c>
      <c r="J29" s="157">
        <f t="shared" si="0"/>
        <v>8.4415584415584416E-2</v>
      </c>
      <c r="K29" s="157">
        <f t="shared" si="0"/>
        <v>0.10853432282003711</v>
      </c>
      <c r="L29" s="157">
        <f t="shared" si="0"/>
        <v>0.11131725417439703</v>
      </c>
      <c r="M29" s="157">
        <f t="shared" si="0"/>
        <v>8.3487940630797772E-3</v>
      </c>
      <c r="N29" s="157">
        <f>N28/$N$28</f>
        <v>1</v>
      </c>
    </row>
    <row r="30" spans="1:14" x14ac:dyDescent="0.15">
      <c r="A30" s="330" t="s">
        <v>479</v>
      </c>
      <c r="B30" s="157">
        <f t="shared" ref="B30:N30" si="1">B22/$N$22</f>
        <v>4.9710024855012429E-3</v>
      </c>
      <c r="C30" s="157">
        <f t="shared" si="1"/>
        <v>7.1251035625517808E-2</v>
      </c>
      <c r="D30" s="157">
        <f t="shared" si="1"/>
        <v>0.11764705882352941</v>
      </c>
      <c r="E30" s="157">
        <f t="shared" si="1"/>
        <v>0.14581607290803644</v>
      </c>
      <c r="F30" s="157">
        <f t="shared" si="1"/>
        <v>0.12924606462303231</v>
      </c>
      <c r="G30" s="157">
        <f t="shared" si="1"/>
        <v>0.13835956917978459</v>
      </c>
      <c r="H30" s="157">
        <f t="shared" si="1"/>
        <v>8.5335542667771339E-2</v>
      </c>
      <c r="I30" s="157">
        <f t="shared" si="1"/>
        <v>7.0422535211267609E-2</v>
      </c>
      <c r="J30" s="157">
        <f t="shared" si="1"/>
        <v>6.5451532725766357E-2</v>
      </c>
      <c r="K30" s="157">
        <f t="shared" si="1"/>
        <v>7.2079536039768022E-2</v>
      </c>
      <c r="L30" s="157">
        <f t="shared" si="1"/>
        <v>7.6222038111019061E-2</v>
      </c>
      <c r="M30" s="157">
        <f t="shared" si="1"/>
        <v>2.3198011599005801E-2</v>
      </c>
      <c r="N30" s="157">
        <f t="shared" si="1"/>
        <v>1</v>
      </c>
    </row>
    <row r="32" spans="1:14" x14ac:dyDescent="0.15">
      <c r="A32" t="s">
        <v>278</v>
      </c>
    </row>
    <row r="33" spans="1:9" ht="13.5" customHeight="1" x14ac:dyDescent="0.15">
      <c r="A33" s="382"/>
      <c r="B33" s="408" t="s">
        <v>212</v>
      </c>
      <c r="C33" s="408" t="s">
        <v>213</v>
      </c>
      <c r="D33" s="408" t="s">
        <v>214</v>
      </c>
      <c r="E33" s="408" t="s">
        <v>418</v>
      </c>
      <c r="F33" s="395" t="s">
        <v>451</v>
      </c>
      <c r="G33" s="395" t="s">
        <v>496</v>
      </c>
      <c r="H33" s="366" t="s">
        <v>209</v>
      </c>
      <c r="I33" s="366"/>
    </row>
    <row r="34" spans="1:9" ht="28.5" customHeight="1" x14ac:dyDescent="0.15">
      <c r="A34" s="382"/>
      <c r="B34" s="409"/>
      <c r="C34" s="409"/>
      <c r="D34" s="409"/>
      <c r="E34" s="409"/>
      <c r="F34" s="395"/>
      <c r="G34" s="395"/>
      <c r="H34" s="223" t="s">
        <v>210</v>
      </c>
      <c r="I34" s="223" t="s">
        <v>211</v>
      </c>
    </row>
    <row r="35" spans="1:9" ht="18" customHeight="1" x14ac:dyDescent="0.15">
      <c r="A35" s="165" t="s">
        <v>203</v>
      </c>
      <c r="B35" s="185">
        <v>678</v>
      </c>
      <c r="C35" s="185">
        <v>678</v>
      </c>
      <c r="D35" s="185">
        <v>690</v>
      </c>
      <c r="E35" s="185">
        <v>720</v>
      </c>
      <c r="F35" s="185">
        <v>730</v>
      </c>
      <c r="G35" s="185">
        <v>757</v>
      </c>
      <c r="H35" s="185">
        <f t="shared" ref="H35:H40" si="2">G35-B35</f>
        <v>79</v>
      </c>
      <c r="I35" s="186">
        <f t="shared" ref="I35:I40" si="3">H35/B35</f>
        <v>0.11651917404129794</v>
      </c>
    </row>
    <row r="36" spans="1:9" ht="18" customHeight="1" x14ac:dyDescent="0.15">
      <c r="A36" s="165" t="s">
        <v>204</v>
      </c>
      <c r="B36" s="185">
        <v>126</v>
      </c>
      <c r="C36" s="185">
        <v>134</v>
      </c>
      <c r="D36" s="185">
        <v>132</v>
      </c>
      <c r="E36" s="185">
        <v>137</v>
      </c>
      <c r="F36" s="185">
        <v>144</v>
      </c>
      <c r="G36" s="185">
        <v>140</v>
      </c>
      <c r="H36" s="185">
        <f t="shared" si="2"/>
        <v>14</v>
      </c>
      <c r="I36" s="186">
        <f t="shared" si="3"/>
        <v>0.1111111111111111</v>
      </c>
    </row>
    <row r="37" spans="1:9" ht="18" customHeight="1" x14ac:dyDescent="0.15">
      <c r="A37" s="165" t="s">
        <v>205</v>
      </c>
      <c r="B37" s="185">
        <v>192</v>
      </c>
      <c r="C37" s="185">
        <v>199</v>
      </c>
      <c r="D37" s="185">
        <v>206</v>
      </c>
      <c r="E37" s="185">
        <v>212</v>
      </c>
      <c r="F37" s="185">
        <v>213</v>
      </c>
      <c r="G37" s="185">
        <v>214</v>
      </c>
      <c r="H37" s="185">
        <f t="shared" si="2"/>
        <v>22</v>
      </c>
      <c r="I37" s="186">
        <f t="shared" si="3"/>
        <v>0.11458333333333333</v>
      </c>
    </row>
    <row r="38" spans="1:9" ht="18" customHeight="1" x14ac:dyDescent="0.15">
      <c r="A38" s="165" t="s">
        <v>206</v>
      </c>
      <c r="B38" s="185">
        <f t="shared" ref="B38:G38" si="4">SUBTOTAL(9,B35:B37)</f>
        <v>996</v>
      </c>
      <c r="C38" s="185">
        <f t="shared" si="4"/>
        <v>1011</v>
      </c>
      <c r="D38" s="185">
        <f t="shared" si="4"/>
        <v>1028</v>
      </c>
      <c r="E38" s="185">
        <f t="shared" si="4"/>
        <v>1069</v>
      </c>
      <c r="F38" s="185">
        <f t="shared" si="4"/>
        <v>1087</v>
      </c>
      <c r="G38" s="185">
        <f t="shared" si="4"/>
        <v>1111</v>
      </c>
      <c r="H38" s="185">
        <f t="shared" si="2"/>
        <v>115</v>
      </c>
      <c r="I38" s="186">
        <f t="shared" si="3"/>
        <v>0.11546184738955824</v>
      </c>
    </row>
    <row r="39" spans="1:9" ht="18" customHeight="1" thickBot="1" x14ac:dyDescent="0.2">
      <c r="A39" s="13" t="s">
        <v>207</v>
      </c>
      <c r="B39" s="247">
        <v>82</v>
      </c>
      <c r="C39" s="247">
        <v>91</v>
      </c>
      <c r="D39" s="247">
        <v>89</v>
      </c>
      <c r="E39" s="247">
        <v>93</v>
      </c>
      <c r="F39" s="247">
        <v>95</v>
      </c>
      <c r="G39" s="247">
        <v>96</v>
      </c>
      <c r="H39" s="247">
        <f t="shared" si="2"/>
        <v>14</v>
      </c>
      <c r="I39" s="248">
        <f t="shared" si="3"/>
        <v>0.17073170731707318</v>
      </c>
    </row>
    <row r="40" spans="1:9" ht="18" customHeight="1" thickTop="1" x14ac:dyDescent="0.15">
      <c r="A40" s="214" t="s">
        <v>208</v>
      </c>
      <c r="B40" s="245">
        <f t="shared" ref="B40:G40" si="5">SUBTOTAL(9,B35:B39)</f>
        <v>1078</v>
      </c>
      <c r="C40" s="245">
        <f t="shared" si="5"/>
        <v>1102</v>
      </c>
      <c r="D40" s="245">
        <f t="shared" si="5"/>
        <v>1117</v>
      </c>
      <c r="E40" s="245">
        <f t="shared" si="5"/>
        <v>1162</v>
      </c>
      <c r="F40" s="245">
        <f t="shared" si="5"/>
        <v>1182</v>
      </c>
      <c r="G40" s="245">
        <f t="shared" si="5"/>
        <v>1207</v>
      </c>
      <c r="H40" s="245">
        <f t="shared" si="2"/>
        <v>129</v>
      </c>
      <c r="I40" s="246">
        <f t="shared" si="3"/>
        <v>0.11966604823747681</v>
      </c>
    </row>
    <row r="41" spans="1:9" x14ac:dyDescent="0.15">
      <c r="A41" s="161" t="s">
        <v>279</v>
      </c>
    </row>
  </sheetData>
  <mergeCells count="9">
    <mergeCell ref="F33:F34"/>
    <mergeCell ref="G33:G34"/>
    <mergeCell ref="H33:I33"/>
    <mergeCell ref="A19:A21"/>
    <mergeCell ref="A33:A34"/>
    <mergeCell ref="B33:B34"/>
    <mergeCell ref="C33:C34"/>
    <mergeCell ref="D33:D34"/>
    <mergeCell ref="E33:E34"/>
  </mergeCells>
  <phoneticPr fontId="1"/>
  <pageMargins left="0.7" right="0.7" top="0.75" bottom="0.75" header="0.3" footer="0.3"/>
  <pageSetup paperSize="9" scale="69"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H35"/>
  <sheetViews>
    <sheetView showGridLines="0" workbookViewId="0"/>
  </sheetViews>
  <sheetFormatPr defaultRowHeight="13.5" x14ac:dyDescent="0.15"/>
  <cols>
    <col min="1" max="1" width="16.5" customWidth="1"/>
    <col min="2" max="2" width="13.625" customWidth="1"/>
    <col min="3" max="3" width="11.625" customWidth="1"/>
    <col min="4" max="4" width="13.625" customWidth="1"/>
    <col min="5" max="5" width="12" customWidth="1"/>
    <col min="6" max="6" width="15.75" customWidth="1"/>
    <col min="7" max="7" width="14.25" customWidth="1"/>
    <col min="8" max="8" width="9.75" customWidth="1"/>
  </cols>
  <sheetData>
    <row r="1" spans="1:8" x14ac:dyDescent="0.15">
      <c r="A1" t="s">
        <v>305</v>
      </c>
    </row>
    <row r="2" spans="1:8" x14ac:dyDescent="0.15">
      <c r="A2" t="s">
        <v>280</v>
      </c>
    </row>
    <row r="3" spans="1:8" x14ac:dyDescent="0.15">
      <c r="A3" t="s">
        <v>281</v>
      </c>
    </row>
    <row r="4" spans="1:8" x14ac:dyDescent="0.15">
      <c r="A4" t="s">
        <v>282</v>
      </c>
    </row>
    <row r="5" spans="1:8" ht="48" x14ac:dyDescent="0.15">
      <c r="A5" s="299" t="s">
        <v>215</v>
      </c>
      <c r="B5" s="291" t="s">
        <v>0</v>
      </c>
      <c r="C5" s="298" t="s">
        <v>218</v>
      </c>
      <c r="D5" s="296" t="s">
        <v>219</v>
      </c>
      <c r="E5" s="298" t="s">
        <v>220</v>
      </c>
      <c r="F5" s="296" t="s">
        <v>221</v>
      </c>
      <c r="G5" s="296" t="s">
        <v>498</v>
      </c>
    </row>
    <row r="6" spans="1:8" ht="18" customHeight="1" x14ac:dyDescent="0.15">
      <c r="A6" s="35" t="s">
        <v>216</v>
      </c>
      <c r="B6" s="294" t="s">
        <v>497</v>
      </c>
      <c r="C6" s="171">
        <v>3018992</v>
      </c>
      <c r="D6" s="171">
        <v>668187</v>
      </c>
      <c r="E6" s="171">
        <v>103702</v>
      </c>
      <c r="F6" s="163">
        <f>E6/C6*100</f>
        <v>3.4349875720107907</v>
      </c>
      <c r="G6" s="4">
        <v>3.4</v>
      </c>
    </row>
    <row r="7" spans="1:8" ht="18" customHeight="1" x14ac:dyDescent="0.15">
      <c r="A7" s="294" t="s">
        <v>217</v>
      </c>
      <c r="B7" s="315" t="s">
        <v>497</v>
      </c>
      <c r="C7" s="171">
        <v>3580193</v>
      </c>
      <c r="D7" s="171">
        <v>212662</v>
      </c>
      <c r="E7" s="171">
        <v>74927</v>
      </c>
      <c r="F7" s="163">
        <f>E7/C7*100</f>
        <v>2.0928201356742502</v>
      </c>
      <c r="G7" s="4">
        <v>1.9</v>
      </c>
    </row>
    <row r="9" spans="1:8" ht="13.5" customHeight="1" x14ac:dyDescent="0.15">
      <c r="A9" s="414" t="s">
        <v>215</v>
      </c>
      <c r="B9" s="353" t="s">
        <v>0</v>
      </c>
      <c r="C9" s="410" t="s">
        <v>222</v>
      </c>
      <c r="D9" s="411" t="s">
        <v>8</v>
      </c>
      <c r="E9" s="412"/>
      <c r="F9" s="412"/>
      <c r="G9" s="413"/>
      <c r="H9" s="410" t="s">
        <v>227</v>
      </c>
    </row>
    <row r="10" spans="1:8" ht="24" x14ac:dyDescent="0.15">
      <c r="A10" s="353"/>
      <c r="B10" s="353"/>
      <c r="C10" s="410"/>
      <c r="D10" s="249" t="s">
        <v>223</v>
      </c>
      <c r="E10" s="298" t="s">
        <v>224</v>
      </c>
      <c r="F10" s="298" t="s">
        <v>225</v>
      </c>
      <c r="G10" s="250" t="s">
        <v>226</v>
      </c>
      <c r="H10" s="353"/>
    </row>
    <row r="11" spans="1:8" ht="26.25" customHeight="1" x14ac:dyDescent="0.15">
      <c r="A11" s="35" t="s">
        <v>216</v>
      </c>
      <c r="B11" s="315" t="s">
        <v>497</v>
      </c>
      <c r="C11" s="171">
        <v>19</v>
      </c>
      <c r="D11" s="171">
        <v>71151</v>
      </c>
      <c r="E11" s="171">
        <v>15327</v>
      </c>
      <c r="F11" s="171">
        <v>30080</v>
      </c>
      <c r="G11" s="170">
        <f>SUM(D11:F11)</f>
        <v>116558</v>
      </c>
      <c r="H11" s="171">
        <f>G11/C11</f>
        <v>6134.6315789473683</v>
      </c>
    </row>
    <row r="12" spans="1:8" ht="26.25" customHeight="1" x14ac:dyDescent="0.15">
      <c r="A12" s="294" t="s">
        <v>217</v>
      </c>
      <c r="B12" s="315" t="s">
        <v>497</v>
      </c>
      <c r="C12" s="4">
        <v>18</v>
      </c>
      <c r="D12" s="171">
        <v>60915</v>
      </c>
      <c r="E12" s="171">
        <v>14718</v>
      </c>
      <c r="F12" s="171">
        <v>25836</v>
      </c>
      <c r="G12" s="170">
        <f>SUM(D12:F12)</f>
        <v>101469</v>
      </c>
      <c r="H12" s="171">
        <f>G12/C12</f>
        <v>5637.166666666667</v>
      </c>
    </row>
    <row r="13" spans="1:8" x14ac:dyDescent="0.15">
      <c r="A13" s="42" t="s">
        <v>243</v>
      </c>
      <c r="B13" s="25" t="s">
        <v>283</v>
      </c>
    </row>
    <row r="14" spans="1:8" x14ac:dyDescent="0.15">
      <c r="A14" s="25"/>
      <c r="B14" s="25" t="s">
        <v>499</v>
      </c>
    </row>
    <row r="15" spans="1:8" x14ac:dyDescent="0.15">
      <c r="A15" s="25"/>
      <c r="B15" s="25" t="s">
        <v>552</v>
      </c>
    </row>
    <row r="16" spans="1:8" x14ac:dyDescent="0.15">
      <c r="A16" s="25"/>
      <c r="B16" s="25" t="s">
        <v>548</v>
      </c>
    </row>
    <row r="17" spans="1:5" x14ac:dyDescent="0.15">
      <c r="A17" s="25"/>
      <c r="B17" s="25"/>
    </row>
    <row r="18" spans="1:5" x14ac:dyDescent="0.15">
      <c r="A18" t="s">
        <v>500</v>
      </c>
    </row>
    <row r="19" spans="1:5" x14ac:dyDescent="0.15">
      <c r="A19" s="366" t="s">
        <v>0</v>
      </c>
      <c r="B19" s="366"/>
      <c r="C19" s="301" t="s">
        <v>382</v>
      </c>
      <c r="D19" s="303" t="s">
        <v>461</v>
      </c>
      <c r="E19" s="302" t="s">
        <v>462</v>
      </c>
    </row>
    <row r="20" spans="1:5" x14ac:dyDescent="0.15">
      <c r="A20" s="367" t="s">
        <v>216</v>
      </c>
      <c r="B20" s="367"/>
      <c r="C20" s="220">
        <v>41.4</v>
      </c>
      <c r="D20" s="324">
        <v>328472</v>
      </c>
      <c r="E20" s="325">
        <v>538427</v>
      </c>
    </row>
    <row r="21" spans="1:5" x14ac:dyDescent="0.15">
      <c r="A21" s="367" t="s">
        <v>217</v>
      </c>
      <c r="B21" s="367"/>
      <c r="C21" s="220">
        <v>44.4</v>
      </c>
      <c r="D21" s="324">
        <v>287433</v>
      </c>
      <c r="E21" s="325">
        <v>451601</v>
      </c>
    </row>
    <row r="22" spans="1:5" x14ac:dyDescent="0.15">
      <c r="A22" s="369" t="s">
        <v>228</v>
      </c>
      <c r="B22" s="292" t="s">
        <v>216</v>
      </c>
      <c r="C22" s="220">
        <v>45.8</v>
      </c>
      <c r="D22" s="324">
        <v>337221</v>
      </c>
      <c r="E22" s="325">
        <v>508691</v>
      </c>
    </row>
    <row r="23" spans="1:5" x14ac:dyDescent="0.15">
      <c r="A23" s="369"/>
      <c r="B23" s="292" t="s">
        <v>217</v>
      </c>
      <c r="C23" s="316">
        <v>44.5</v>
      </c>
      <c r="D23" s="324">
        <v>334536</v>
      </c>
      <c r="E23" s="325">
        <v>501579</v>
      </c>
    </row>
    <row r="24" spans="1:5" x14ac:dyDescent="0.15">
      <c r="A24" s="25" t="s">
        <v>511</v>
      </c>
      <c r="C24" s="313"/>
      <c r="E24" s="312"/>
    </row>
    <row r="25" spans="1:5" x14ac:dyDescent="0.15">
      <c r="A25" s="25" t="s">
        <v>512</v>
      </c>
      <c r="C25" s="313"/>
      <c r="E25" s="312"/>
    </row>
    <row r="26" spans="1:5" x14ac:dyDescent="0.15">
      <c r="C26" s="313"/>
      <c r="E26" s="312"/>
    </row>
    <row r="27" spans="1:5" x14ac:dyDescent="0.15">
      <c r="A27" t="s">
        <v>284</v>
      </c>
      <c r="C27" s="313"/>
      <c r="E27" s="312"/>
    </row>
    <row r="28" spans="1:5" x14ac:dyDescent="0.15">
      <c r="A28" t="s">
        <v>285</v>
      </c>
      <c r="C28" s="313"/>
      <c r="E28" s="312"/>
    </row>
    <row r="29" spans="1:5" x14ac:dyDescent="0.15">
      <c r="A29" s="297"/>
      <c r="B29" s="366" t="s">
        <v>216</v>
      </c>
      <c r="C29" s="417"/>
      <c r="D29" s="366" t="s">
        <v>217</v>
      </c>
      <c r="E29" s="418"/>
    </row>
    <row r="30" spans="1:5" ht="40.5" x14ac:dyDescent="0.15">
      <c r="A30" s="289" t="s">
        <v>501</v>
      </c>
      <c r="B30" s="419">
        <v>1583160</v>
      </c>
      <c r="C30" s="419"/>
      <c r="D30" s="419">
        <v>1435317</v>
      </c>
      <c r="E30" s="419"/>
    </row>
    <row r="31" spans="1:5" x14ac:dyDescent="0.15">
      <c r="A31" s="198" t="s">
        <v>502</v>
      </c>
      <c r="B31" s="259" t="s">
        <v>148</v>
      </c>
      <c r="C31" s="260" t="s">
        <v>229</v>
      </c>
      <c r="D31" s="261" t="s">
        <v>148</v>
      </c>
      <c r="E31" s="260" t="s">
        <v>229</v>
      </c>
    </row>
    <row r="32" spans="1:5" x14ac:dyDescent="0.15">
      <c r="A32" s="199"/>
      <c r="B32" s="257">
        <v>2.4500000000000002</v>
      </c>
      <c r="C32" s="258">
        <v>2.0499999999999998</v>
      </c>
      <c r="D32" s="257">
        <v>2.4500000000000002</v>
      </c>
      <c r="E32" s="258">
        <v>2.0499999999999998</v>
      </c>
    </row>
    <row r="33" spans="1:5" x14ac:dyDescent="0.15">
      <c r="A33" s="197" t="s">
        <v>230</v>
      </c>
      <c r="B33" s="309">
        <v>1.375</v>
      </c>
      <c r="C33" s="310">
        <v>0.97499999999999998</v>
      </c>
      <c r="D33" s="309">
        <v>1.375</v>
      </c>
      <c r="E33" s="310">
        <v>0.97499999999999998</v>
      </c>
    </row>
    <row r="34" spans="1:5" ht="54" customHeight="1" x14ac:dyDescent="0.15">
      <c r="A34" s="289" t="s">
        <v>57</v>
      </c>
      <c r="B34" s="415" t="s">
        <v>503</v>
      </c>
      <c r="C34" s="416"/>
      <c r="D34" s="415" t="s">
        <v>504</v>
      </c>
      <c r="E34" s="416"/>
    </row>
    <row r="35" spans="1:5" x14ac:dyDescent="0.15">
      <c r="A35" s="161" t="s">
        <v>550</v>
      </c>
    </row>
  </sheetData>
  <mergeCells count="15">
    <mergeCell ref="B34:C34"/>
    <mergeCell ref="D34:E34"/>
    <mergeCell ref="A20:B20"/>
    <mergeCell ref="A21:B21"/>
    <mergeCell ref="A22:A23"/>
    <mergeCell ref="B29:C29"/>
    <mergeCell ref="D29:E29"/>
    <mergeCell ref="B30:C30"/>
    <mergeCell ref="D30:E30"/>
    <mergeCell ref="C9:C10"/>
    <mergeCell ref="D9:G9"/>
    <mergeCell ref="H9:H10"/>
    <mergeCell ref="A19:B19"/>
    <mergeCell ref="A9:A10"/>
    <mergeCell ref="B9:B10"/>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E27"/>
  <sheetViews>
    <sheetView showGridLines="0" workbookViewId="0"/>
  </sheetViews>
  <sheetFormatPr defaultRowHeight="13.5" x14ac:dyDescent="0.15"/>
  <cols>
    <col min="1" max="1" width="11" bestFit="1" customWidth="1"/>
    <col min="2" max="2" width="15.875" customWidth="1"/>
    <col min="3" max="3" width="15.875" bestFit="1" customWidth="1"/>
    <col min="4" max="4" width="15.75" customWidth="1"/>
    <col min="5" max="5" width="15.875" bestFit="1" customWidth="1"/>
  </cols>
  <sheetData>
    <row r="1" spans="1:5" x14ac:dyDescent="0.15">
      <c r="A1" t="s">
        <v>505</v>
      </c>
    </row>
    <row r="2" spans="1:5" ht="18" customHeight="1" x14ac:dyDescent="0.15">
      <c r="A2" s="231"/>
      <c r="B2" s="366" t="s">
        <v>426</v>
      </c>
      <c r="C2" s="366"/>
      <c r="D2" s="366" t="s">
        <v>427</v>
      </c>
      <c r="E2" s="366"/>
    </row>
    <row r="3" spans="1:5" ht="18" customHeight="1" x14ac:dyDescent="0.15">
      <c r="A3" s="5" t="s">
        <v>428</v>
      </c>
      <c r="B3" s="168" t="s">
        <v>429</v>
      </c>
      <c r="C3" s="168" t="s">
        <v>559</v>
      </c>
      <c r="D3" s="168" t="s">
        <v>429</v>
      </c>
      <c r="E3" s="168" t="s">
        <v>559</v>
      </c>
    </row>
    <row r="4" spans="1:5" ht="18" customHeight="1" x14ac:dyDescent="0.15">
      <c r="A4" s="5" t="s">
        <v>430</v>
      </c>
      <c r="B4" s="269" t="s">
        <v>436</v>
      </c>
      <c r="C4" s="269" t="s">
        <v>437</v>
      </c>
      <c r="D4" s="269" t="s">
        <v>436</v>
      </c>
      <c r="E4" s="269" t="s">
        <v>437</v>
      </c>
    </row>
    <row r="5" spans="1:5" ht="18" customHeight="1" x14ac:dyDescent="0.15">
      <c r="A5" s="5" t="s">
        <v>431</v>
      </c>
      <c r="B5" s="269" t="s">
        <v>438</v>
      </c>
      <c r="C5" s="269" t="s">
        <v>439</v>
      </c>
      <c r="D5" s="269" t="s">
        <v>438</v>
      </c>
      <c r="E5" s="269" t="s">
        <v>439</v>
      </c>
    </row>
    <row r="6" spans="1:5" ht="18" customHeight="1" x14ac:dyDescent="0.15">
      <c r="A6" s="5" t="s">
        <v>432</v>
      </c>
      <c r="B6" s="269" t="s">
        <v>440</v>
      </c>
      <c r="C6" s="269" t="s">
        <v>441</v>
      </c>
      <c r="D6" s="269" t="s">
        <v>440</v>
      </c>
      <c r="E6" s="269" t="s">
        <v>441</v>
      </c>
    </row>
    <row r="7" spans="1:5" ht="18" customHeight="1" thickBot="1" x14ac:dyDescent="0.2">
      <c r="A7" s="13" t="s">
        <v>433</v>
      </c>
      <c r="B7" s="270" t="s">
        <v>441</v>
      </c>
      <c r="C7" s="270" t="s">
        <v>441</v>
      </c>
      <c r="D7" s="270" t="s">
        <v>441</v>
      </c>
      <c r="E7" s="270" t="s">
        <v>441</v>
      </c>
    </row>
    <row r="8" spans="1:5" ht="36" customHeight="1" thickTop="1" x14ac:dyDescent="0.15">
      <c r="A8" s="12" t="s">
        <v>434</v>
      </c>
      <c r="B8" s="420" t="s">
        <v>442</v>
      </c>
      <c r="C8" s="420"/>
      <c r="D8" s="420" t="s">
        <v>442</v>
      </c>
      <c r="E8" s="420"/>
    </row>
    <row r="9" spans="1:5" ht="36" customHeight="1" x14ac:dyDescent="0.15">
      <c r="A9" s="10" t="s">
        <v>435</v>
      </c>
      <c r="B9" s="213" t="s">
        <v>369</v>
      </c>
      <c r="C9" s="213" t="s">
        <v>369</v>
      </c>
      <c r="D9" s="213" t="s">
        <v>369</v>
      </c>
      <c r="E9" s="213" t="s">
        <v>369</v>
      </c>
    </row>
    <row r="10" spans="1:5" x14ac:dyDescent="0.15">
      <c r="A10" s="161" t="s">
        <v>545</v>
      </c>
    </row>
    <row r="11" spans="1:5" x14ac:dyDescent="0.15">
      <c r="A11" s="23" t="s">
        <v>560</v>
      </c>
    </row>
    <row r="12" spans="1:5" x14ac:dyDescent="0.15">
      <c r="A12" s="23" t="s">
        <v>549</v>
      </c>
    </row>
    <row r="23" spans="3:5" x14ac:dyDescent="0.15">
      <c r="C23" s="313"/>
      <c r="E23" s="312"/>
    </row>
    <row r="24" spans="3:5" x14ac:dyDescent="0.15">
      <c r="C24" s="313"/>
      <c r="E24" s="312"/>
    </row>
    <row r="25" spans="3:5" x14ac:dyDescent="0.15">
      <c r="C25" s="313"/>
      <c r="E25" s="312"/>
    </row>
    <row r="26" spans="3:5" x14ac:dyDescent="0.15">
      <c r="C26" s="313"/>
      <c r="E26" s="312"/>
    </row>
    <row r="27" spans="3:5" x14ac:dyDescent="0.15">
      <c r="C27" s="313"/>
      <c r="E27" s="312"/>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B7"/>
  <sheetViews>
    <sheetView showGridLines="0" workbookViewId="0"/>
  </sheetViews>
  <sheetFormatPr defaultRowHeight="13.5" x14ac:dyDescent="0.15"/>
  <cols>
    <col min="1" max="1" width="51.75" customWidth="1"/>
    <col min="2" max="2" width="15.875" bestFit="1" customWidth="1"/>
  </cols>
  <sheetData>
    <row r="1" spans="1:2" x14ac:dyDescent="0.15">
      <c r="A1" t="s">
        <v>506</v>
      </c>
    </row>
    <row r="2" spans="1:2" ht="21" customHeight="1" x14ac:dyDescent="0.15">
      <c r="A2" s="251" t="s">
        <v>484</v>
      </c>
      <c r="B2" s="252">
        <v>10293</v>
      </c>
    </row>
    <row r="3" spans="1:2" ht="21" customHeight="1" x14ac:dyDescent="0.15">
      <c r="A3" s="251" t="s">
        <v>485</v>
      </c>
      <c r="B3" s="187">
        <v>278186</v>
      </c>
    </row>
    <row r="4" spans="1:2" ht="21" customHeight="1" x14ac:dyDescent="0.15">
      <c r="A4" s="231" t="s">
        <v>66</v>
      </c>
      <c r="B4" s="173" t="s">
        <v>363</v>
      </c>
    </row>
    <row r="5" spans="1:2" ht="21" customHeight="1" x14ac:dyDescent="0.15">
      <c r="A5" s="231" t="s">
        <v>546</v>
      </c>
      <c r="B5" s="262">
        <v>7.2999999999999995E-2</v>
      </c>
    </row>
    <row r="6" spans="1:2" ht="21" customHeight="1" x14ac:dyDescent="0.15">
      <c r="A6" s="231" t="s">
        <v>67</v>
      </c>
      <c r="B6" s="263">
        <v>37</v>
      </c>
    </row>
    <row r="7" spans="1:2" ht="21" customHeight="1" x14ac:dyDescent="0.15">
      <c r="A7" s="231" t="s">
        <v>551</v>
      </c>
      <c r="B7" s="262">
        <v>7.2999999999999995E-2</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B6"/>
  <sheetViews>
    <sheetView showGridLines="0" workbookViewId="0"/>
  </sheetViews>
  <sheetFormatPr defaultRowHeight="13.5" x14ac:dyDescent="0.15"/>
  <cols>
    <col min="1" max="1" width="51.75" customWidth="1"/>
    <col min="2" max="2" width="12" customWidth="1"/>
  </cols>
  <sheetData>
    <row r="1" spans="1:2" x14ac:dyDescent="0.15">
      <c r="A1" t="s">
        <v>507</v>
      </c>
    </row>
    <row r="2" spans="1:2" ht="21" customHeight="1" x14ac:dyDescent="0.15">
      <c r="A2" s="223" t="s">
        <v>0</v>
      </c>
      <c r="B2" s="223" t="s">
        <v>231</v>
      </c>
    </row>
    <row r="3" spans="1:2" ht="21" customHeight="1" x14ac:dyDescent="0.15">
      <c r="A3" s="271" t="s">
        <v>484</v>
      </c>
      <c r="B3" s="201">
        <v>64000</v>
      </c>
    </row>
    <row r="4" spans="1:2" ht="21" customHeight="1" x14ac:dyDescent="0.15">
      <c r="A4" s="271" t="s">
        <v>485</v>
      </c>
      <c r="B4" s="201">
        <v>21333</v>
      </c>
    </row>
    <row r="5" spans="1:2" ht="21" customHeight="1" x14ac:dyDescent="0.15">
      <c r="A5" s="271" t="s">
        <v>487</v>
      </c>
      <c r="B5" s="210">
        <v>8.1000000000000003E-2</v>
      </c>
    </row>
    <row r="6" spans="1:2" ht="21" customHeight="1" x14ac:dyDescent="0.15">
      <c r="A6" s="271" t="s">
        <v>513</v>
      </c>
      <c r="B6" s="292">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9"/>
  <sheetViews>
    <sheetView showGridLines="0" workbookViewId="0"/>
  </sheetViews>
  <sheetFormatPr defaultRowHeight="13.5" x14ac:dyDescent="0.15"/>
  <cols>
    <col min="1" max="1" width="7.25" style="1" customWidth="1"/>
    <col min="2" max="2" width="7.5" style="1" customWidth="1"/>
    <col min="3" max="6" width="14" style="1" customWidth="1"/>
    <col min="7" max="16384" width="9" style="1"/>
  </cols>
  <sheetData>
    <row r="1" spans="1:8" x14ac:dyDescent="0.15">
      <c r="A1" s="1" t="s">
        <v>242</v>
      </c>
    </row>
    <row r="2" spans="1:8" x14ac:dyDescent="0.15">
      <c r="A2" s="336" t="s">
        <v>0</v>
      </c>
      <c r="B2" s="337" t="s">
        <v>342</v>
      </c>
      <c r="C2" s="336" t="s">
        <v>8</v>
      </c>
      <c r="D2" s="336"/>
      <c r="E2" s="336"/>
      <c r="F2" s="336"/>
      <c r="G2" s="337" t="s">
        <v>359</v>
      </c>
      <c r="H2" s="337" t="s">
        <v>9</v>
      </c>
    </row>
    <row r="3" spans="1:8" ht="32.25" customHeight="1" x14ac:dyDescent="0.15">
      <c r="A3" s="336"/>
      <c r="B3" s="337"/>
      <c r="C3" s="221" t="s">
        <v>355</v>
      </c>
      <c r="D3" s="221" t="s">
        <v>356</v>
      </c>
      <c r="E3" s="221" t="s">
        <v>357</v>
      </c>
      <c r="F3" s="221" t="s">
        <v>358</v>
      </c>
      <c r="G3" s="337"/>
      <c r="H3" s="337"/>
    </row>
    <row r="4" spans="1:8" ht="27.75" customHeight="1" x14ac:dyDescent="0.15">
      <c r="A4" s="2" t="s">
        <v>470</v>
      </c>
      <c r="B4" s="162">
        <v>1087</v>
      </c>
      <c r="C4" s="162">
        <v>3976353</v>
      </c>
      <c r="D4" s="162">
        <v>1096558</v>
      </c>
      <c r="E4" s="162">
        <v>1667532</v>
      </c>
      <c r="F4" s="162">
        <f>SUM(C4:E4)</f>
        <v>6740443</v>
      </c>
      <c r="G4" s="162">
        <f>ROUND(F4/B4,0)</f>
        <v>6201</v>
      </c>
      <c r="H4" s="305">
        <v>6591</v>
      </c>
    </row>
    <row r="5" spans="1:8" x14ac:dyDescent="0.15">
      <c r="A5" s="28" t="s">
        <v>243</v>
      </c>
      <c r="B5" s="26" t="s">
        <v>244</v>
      </c>
    </row>
    <row r="6" spans="1:8" x14ac:dyDescent="0.15">
      <c r="B6" s="26" t="s">
        <v>539</v>
      </c>
    </row>
    <row r="7" spans="1:8" x14ac:dyDescent="0.15">
      <c r="B7" s="26" t="s">
        <v>540</v>
      </c>
    </row>
    <row r="8" spans="1:8" x14ac:dyDescent="0.15">
      <c r="B8" s="26" t="s">
        <v>541</v>
      </c>
    </row>
    <row r="9" spans="1:8" x14ac:dyDescent="0.15">
      <c r="B9" s="27" t="s">
        <v>542</v>
      </c>
    </row>
  </sheetData>
  <mergeCells count="5">
    <mergeCell ref="C2:F2"/>
    <mergeCell ref="G2:G3"/>
    <mergeCell ref="H2:H3"/>
    <mergeCell ref="A2:A3"/>
    <mergeCell ref="B2:B3"/>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E11"/>
  <sheetViews>
    <sheetView showGridLines="0" workbookViewId="0"/>
  </sheetViews>
  <sheetFormatPr defaultRowHeight="13.5" x14ac:dyDescent="0.15"/>
  <cols>
    <col min="1" max="1" width="15.5" bestFit="1" customWidth="1"/>
    <col min="2" max="2" width="42.5" customWidth="1"/>
    <col min="3" max="3" width="17.625" customWidth="1"/>
    <col min="4" max="4" width="6.375" customWidth="1"/>
    <col min="5" max="5" width="8.375" bestFit="1" customWidth="1"/>
  </cols>
  <sheetData>
    <row r="1" spans="1:5" x14ac:dyDescent="0.15">
      <c r="A1" t="s">
        <v>416</v>
      </c>
    </row>
    <row r="2" spans="1:5" ht="33" customHeight="1" x14ac:dyDescent="0.15">
      <c r="A2" s="237" t="s">
        <v>68</v>
      </c>
      <c r="B2" s="237" t="s">
        <v>69</v>
      </c>
      <c r="C2" s="238" t="s">
        <v>484</v>
      </c>
      <c r="D2" s="376" t="s">
        <v>70</v>
      </c>
      <c r="E2" s="376"/>
    </row>
    <row r="3" spans="1:5" ht="35.25" customHeight="1" x14ac:dyDescent="0.15">
      <c r="A3" s="35" t="s">
        <v>232</v>
      </c>
      <c r="B3" s="36" t="s">
        <v>233</v>
      </c>
      <c r="C3" s="290" t="s">
        <v>343</v>
      </c>
      <c r="D3" s="218" t="s">
        <v>119</v>
      </c>
      <c r="E3" s="45">
        <v>5000</v>
      </c>
    </row>
    <row r="4" spans="1:5" ht="35.25" customHeight="1" x14ac:dyDescent="0.15">
      <c r="A4" s="35" t="s">
        <v>235</v>
      </c>
      <c r="B4" s="36" t="s">
        <v>234</v>
      </c>
      <c r="C4" s="188">
        <v>60000</v>
      </c>
      <c r="D4" s="218" t="s">
        <v>119</v>
      </c>
      <c r="E4" s="45">
        <v>5000</v>
      </c>
    </row>
    <row r="5" spans="1:5" ht="51" customHeight="1" x14ac:dyDescent="0.15">
      <c r="A5" s="35" t="s">
        <v>95</v>
      </c>
      <c r="B5" s="36" t="s">
        <v>236</v>
      </c>
      <c r="C5" s="290" t="s">
        <v>343</v>
      </c>
      <c r="D5" s="218" t="s">
        <v>118</v>
      </c>
      <c r="E5" s="45">
        <v>300</v>
      </c>
    </row>
    <row r="6" spans="1:5" ht="35.25" customHeight="1" x14ac:dyDescent="0.15">
      <c r="A6" s="35" t="s">
        <v>237</v>
      </c>
      <c r="B6" s="36" t="s">
        <v>238</v>
      </c>
      <c r="C6" s="188">
        <v>4000</v>
      </c>
      <c r="D6" s="218" t="s">
        <v>120</v>
      </c>
      <c r="E6" s="45">
        <v>2000</v>
      </c>
    </row>
    <row r="7" spans="1:5" ht="35.25" customHeight="1" x14ac:dyDescent="0.15">
      <c r="A7" s="35" t="s">
        <v>72</v>
      </c>
      <c r="B7" s="36" t="s">
        <v>239</v>
      </c>
      <c r="C7" s="290" t="s">
        <v>343</v>
      </c>
      <c r="D7" s="218" t="s">
        <v>118</v>
      </c>
      <c r="E7" s="45">
        <v>400</v>
      </c>
    </row>
    <row r="8" spans="1:5" ht="35.25" customHeight="1" x14ac:dyDescent="0.15"/>
    <row r="9" spans="1:5" ht="35.25" customHeight="1" x14ac:dyDescent="0.15"/>
    <row r="10" spans="1:5" ht="35.25" customHeight="1" x14ac:dyDescent="0.15"/>
    <row r="11" spans="1:5" ht="35.25" customHeight="1" x14ac:dyDescent="0.15"/>
  </sheetData>
  <mergeCells count="1">
    <mergeCell ref="D2:E2"/>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B6"/>
  <sheetViews>
    <sheetView showGridLines="0" workbookViewId="0"/>
  </sheetViews>
  <sheetFormatPr defaultRowHeight="13.5" x14ac:dyDescent="0.15"/>
  <cols>
    <col min="1" max="1" width="46.375" bestFit="1" customWidth="1"/>
    <col min="2" max="2" width="15.625" customWidth="1"/>
  </cols>
  <sheetData>
    <row r="1" spans="1:2" x14ac:dyDescent="0.15">
      <c r="A1" t="s">
        <v>286</v>
      </c>
    </row>
    <row r="2" spans="1:2" x14ac:dyDescent="0.15">
      <c r="A2" s="231" t="s">
        <v>484</v>
      </c>
      <c r="B2" s="252">
        <v>3080</v>
      </c>
    </row>
    <row r="3" spans="1:2" x14ac:dyDescent="0.15">
      <c r="A3" s="231" t="s">
        <v>489</v>
      </c>
      <c r="B3" s="253">
        <v>106</v>
      </c>
    </row>
    <row r="4" spans="1:2" x14ac:dyDescent="0.15">
      <c r="A4" s="231" t="s">
        <v>490</v>
      </c>
      <c r="B4" s="252">
        <v>3041</v>
      </c>
    </row>
    <row r="5" spans="1:2" x14ac:dyDescent="0.15">
      <c r="A5" s="231" t="s">
        <v>449</v>
      </c>
      <c r="B5" s="253">
        <v>53</v>
      </c>
    </row>
    <row r="6" spans="1:2" x14ac:dyDescent="0.15">
      <c r="A6" s="331" t="s">
        <v>531</v>
      </c>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9"/>
  <sheetViews>
    <sheetView showGridLines="0" workbookViewId="0"/>
  </sheetViews>
  <sheetFormatPr defaultRowHeight="13.5" x14ac:dyDescent="0.15"/>
  <cols>
    <col min="2" max="2" width="32.5" customWidth="1"/>
    <col min="3" max="3" width="15" customWidth="1"/>
    <col min="4" max="4" width="13.625" customWidth="1"/>
    <col min="5" max="5" width="18.625" customWidth="1"/>
  </cols>
  <sheetData>
    <row r="1" spans="1:5" x14ac:dyDescent="0.15">
      <c r="A1" t="s">
        <v>508</v>
      </c>
    </row>
    <row r="2" spans="1:5" ht="36" x14ac:dyDescent="0.15">
      <c r="A2" s="237" t="s">
        <v>122</v>
      </c>
      <c r="B2" s="296" t="s">
        <v>123</v>
      </c>
      <c r="C2" s="254" t="s">
        <v>240</v>
      </c>
      <c r="D2" s="296" t="s">
        <v>509</v>
      </c>
      <c r="E2" s="296" t="s">
        <v>510</v>
      </c>
    </row>
    <row r="3" spans="1:5" ht="75" customHeight="1" x14ac:dyDescent="0.15">
      <c r="A3" s="293" t="s">
        <v>125</v>
      </c>
      <c r="B3" s="293" t="s">
        <v>126</v>
      </c>
      <c r="C3" s="292" t="s">
        <v>127</v>
      </c>
      <c r="D3" s="171">
        <v>3047</v>
      </c>
      <c r="E3" s="171">
        <v>253939</v>
      </c>
    </row>
    <row r="4" spans="1:5" ht="38.25" customHeight="1" x14ac:dyDescent="0.15">
      <c r="A4" s="293" t="s">
        <v>128</v>
      </c>
      <c r="B4" s="293" t="s">
        <v>129</v>
      </c>
      <c r="C4" s="292" t="s">
        <v>127</v>
      </c>
      <c r="D4" s="171">
        <v>3300</v>
      </c>
      <c r="E4" s="171">
        <v>299959</v>
      </c>
    </row>
    <row r="5" spans="1:5" ht="82.5" customHeight="1" x14ac:dyDescent="0.15">
      <c r="A5" s="293" t="s">
        <v>130</v>
      </c>
      <c r="B5" s="293" t="s">
        <v>131</v>
      </c>
      <c r="C5" s="292" t="s">
        <v>127</v>
      </c>
      <c r="D5" s="171">
        <v>3329</v>
      </c>
      <c r="E5" s="171">
        <v>97912</v>
      </c>
    </row>
    <row r="6" spans="1:5" ht="90" customHeight="1" x14ac:dyDescent="0.15">
      <c r="A6" s="293" t="s">
        <v>133</v>
      </c>
      <c r="B6" s="295" t="s">
        <v>456</v>
      </c>
      <c r="C6" s="292" t="s">
        <v>127</v>
      </c>
      <c r="D6" s="171">
        <v>5887</v>
      </c>
      <c r="E6" s="171">
        <v>735900</v>
      </c>
    </row>
    <row r="7" spans="1:5" ht="75" customHeight="1" x14ac:dyDescent="0.15">
      <c r="A7" s="293" t="s">
        <v>135</v>
      </c>
      <c r="B7" s="293" t="s">
        <v>136</v>
      </c>
      <c r="C7" s="292" t="s">
        <v>127</v>
      </c>
      <c r="D7" s="171">
        <v>19</v>
      </c>
      <c r="E7" s="171">
        <v>19374</v>
      </c>
    </row>
    <row r="8" spans="1:5" ht="36" x14ac:dyDescent="0.15">
      <c r="A8" s="293" t="s">
        <v>138</v>
      </c>
      <c r="B8" s="293" t="s">
        <v>417</v>
      </c>
      <c r="C8" s="292" t="s">
        <v>127</v>
      </c>
      <c r="D8" s="286">
        <v>0</v>
      </c>
      <c r="E8" s="286">
        <v>0</v>
      </c>
    </row>
    <row r="9" spans="1:5" ht="127.5" customHeight="1" x14ac:dyDescent="0.15">
      <c r="A9" s="293" t="s">
        <v>139</v>
      </c>
      <c r="B9" s="293" t="s">
        <v>415</v>
      </c>
      <c r="C9" s="292" t="s">
        <v>127</v>
      </c>
      <c r="D9" s="286">
        <v>0</v>
      </c>
      <c r="E9" s="286">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1"/>
  <sheetViews>
    <sheetView showGridLines="0" zoomScale="115" zoomScaleNormal="115" workbookViewId="0"/>
  </sheetViews>
  <sheetFormatPr defaultRowHeight="13.5" x14ac:dyDescent="0.15"/>
  <cols>
    <col min="1" max="1" width="5.875" style="1" customWidth="1"/>
    <col min="2" max="2" width="14.875" style="1" customWidth="1"/>
    <col min="3" max="16384" width="9" style="1"/>
  </cols>
  <sheetData>
    <row r="1" spans="1:1" x14ac:dyDescent="0.15">
      <c r="A1" s="1" t="s">
        <v>288</v>
      </c>
    </row>
    <row r="17" spans="1:10" x14ac:dyDescent="0.15">
      <c r="A17" s="26" t="s">
        <v>289</v>
      </c>
      <c r="B17" s="26" t="s">
        <v>290</v>
      </c>
      <c r="C17" s="26"/>
      <c r="D17" s="26"/>
      <c r="E17" s="26"/>
      <c r="F17" s="26"/>
      <c r="G17" s="26"/>
      <c r="H17" s="26"/>
      <c r="I17" s="26"/>
    </row>
    <row r="18" spans="1:10" x14ac:dyDescent="0.15">
      <c r="B18" s="26" t="s">
        <v>291</v>
      </c>
      <c r="C18" s="26"/>
      <c r="D18" s="26"/>
      <c r="E18" s="26"/>
      <c r="F18" s="26"/>
      <c r="G18" s="26"/>
      <c r="H18" s="26"/>
      <c r="I18" s="26"/>
    </row>
    <row r="19" spans="1:10" x14ac:dyDescent="0.15">
      <c r="B19" s="26" t="s">
        <v>292</v>
      </c>
      <c r="C19" s="26"/>
      <c r="D19" s="26"/>
      <c r="E19" s="26"/>
      <c r="F19" s="26"/>
      <c r="G19" s="26"/>
      <c r="H19" s="26"/>
      <c r="I19" s="26"/>
    </row>
    <row r="20" spans="1:10" x14ac:dyDescent="0.15">
      <c r="B20" s="26" t="s">
        <v>293</v>
      </c>
      <c r="C20" s="26"/>
      <c r="D20" s="26"/>
      <c r="E20" s="26"/>
      <c r="F20" s="26"/>
      <c r="G20" s="26"/>
      <c r="H20" s="26"/>
      <c r="I20" s="26"/>
    </row>
    <row r="21" spans="1:10" x14ac:dyDescent="0.15">
      <c r="B21" s="26" t="s">
        <v>294</v>
      </c>
      <c r="C21" s="26"/>
      <c r="D21" s="26"/>
      <c r="E21" s="26"/>
      <c r="F21" s="26"/>
      <c r="G21" s="26"/>
      <c r="H21" s="26"/>
      <c r="I21" s="26"/>
    </row>
    <row r="22" spans="1:10" x14ac:dyDescent="0.15">
      <c r="B22" s="26" t="s">
        <v>543</v>
      </c>
      <c r="C22" s="26"/>
      <c r="D22" s="26"/>
      <c r="E22" s="26"/>
      <c r="F22" s="26"/>
      <c r="G22" s="26"/>
      <c r="H22" s="26"/>
      <c r="I22" s="26"/>
    </row>
    <row r="23" spans="1:10" x14ac:dyDescent="0.15">
      <c r="B23" s="26" t="s">
        <v>295</v>
      </c>
      <c r="C23" s="26"/>
      <c r="D23" s="26"/>
      <c r="E23" s="26"/>
      <c r="F23" s="26"/>
      <c r="G23" s="26"/>
      <c r="H23" s="26"/>
      <c r="I23" s="26"/>
    </row>
    <row r="24" spans="1:10" x14ac:dyDescent="0.15">
      <c r="B24" s="26" t="s">
        <v>296</v>
      </c>
      <c r="C24" s="26"/>
      <c r="D24" s="26"/>
      <c r="E24" s="26"/>
      <c r="F24" s="26"/>
      <c r="G24" s="26"/>
      <c r="H24" s="26"/>
      <c r="I24" s="26"/>
    </row>
    <row r="25" spans="1:10" x14ac:dyDescent="0.15">
      <c r="B25" s="26" t="s">
        <v>553</v>
      </c>
      <c r="C25" s="26"/>
      <c r="D25" s="26"/>
      <c r="E25" s="26"/>
      <c r="F25" s="26"/>
      <c r="G25" s="26"/>
      <c r="H25" s="26"/>
      <c r="I25" s="26"/>
    </row>
    <row r="26" spans="1:10" x14ac:dyDescent="0.15">
      <c r="B26" s="26" t="s">
        <v>554</v>
      </c>
      <c r="C26" s="26"/>
      <c r="D26" s="26"/>
      <c r="E26" s="26"/>
      <c r="F26" s="26"/>
      <c r="G26" s="26"/>
      <c r="H26" s="26"/>
      <c r="I26" s="26"/>
    </row>
    <row r="27" spans="1:10" x14ac:dyDescent="0.15">
      <c r="B27" s="26" t="s">
        <v>555</v>
      </c>
      <c r="C27" s="26"/>
      <c r="D27" s="26"/>
      <c r="E27" s="26"/>
      <c r="F27" s="26"/>
      <c r="G27" s="26"/>
      <c r="H27" s="26"/>
      <c r="I27" s="26"/>
    </row>
    <row r="29" spans="1:10" x14ac:dyDescent="0.15">
      <c r="A29" s="164" t="s">
        <v>297</v>
      </c>
      <c r="B29" s="26" t="s">
        <v>534</v>
      </c>
      <c r="C29" s="26"/>
      <c r="D29" s="26"/>
      <c r="E29" s="26"/>
      <c r="F29" s="26"/>
      <c r="G29" s="26"/>
      <c r="H29" s="26"/>
      <c r="I29" s="26"/>
    </row>
    <row r="30" spans="1:10" x14ac:dyDescent="0.15">
      <c r="A30" s="26" t="s">
        <v>398</v>
      </c>
      <c r="B30" s="26"/>
      <c r="C30" s="26"/>
      <c r="D30" s="26"/>
      <c r="E30" s="26"/>
      <c r="F30" s="26"/>
      <c r="G30" s="26"/>
      <c r="H30" s="26"/>
      <c r="I30" s="26"/>
    </row>
    <row r="31" spans="1:10" ht="13.5" customHeight="1" x14ac:dyDescent="0.15">
      <c r="B31" s="338" t="s">
        <v>465</v>
      </c>
      <c r="C31" s="339"/>
      <c r="D31" s="339"/>
      <c r="E31" s="339"/>
      <c r="F31" s="339"/>
      <c r="G31" s="339"/>
      <c r="H31" s="339"/>
      <c r="I31" s="340"/>
      <c r="J31" s="44"/>
    </row>
    <row r="32" spans="1:10" x14ac:dyDescent="0.15">
      <c r="B32" s="341"/>
      <c r="C32" s="342"/>
      <c r="D32" s="342"/>
      <c r="E32" s="342"/>
      <c r="F32" s="342"/>
      <c r="G32" s="342"/>
      <c r="H32" s="342"/>
      <c r="I32" s="343"/>
      <c r="J32" s="44"/>
    </row>
    <row r="33" spans="2:10" x14ac:dyDescent="0.15">
      <c r="B33" s="341"/>
      <c r="C33" s="342"/>
      <c r="D33" s="342"/>
      <c r="E33" s="342"/>
      <c r="F33" s="342"/>
      <c r="G33" s="342"/>
      <c r="H33" s="342"/>
      <c r="I33" s="343"/>
      <c r="J33" s="44"/>
    </row>
    <row r="34" spans="2:10" x14ac:dyDescent="0.15">
      <c r="B34" s="344"/>
      <c r="C34" s="345"/>
      <c r="D34" s="345"/>
      <c r="E34" s="345"/>
      <c r="F34" s="345"/>
      <c r="G34" s="345"/>
      <c r="H34" s="345"/>
      <c r="I34" s="346"/>
      <c r="J34" s="44"/>
    </row>
    <row r="38" spans="2:10" x14ac:dyDescent="0.15">
      <c r="C38" s="43">
        <v>44287</v>
      </c>
      <c r="D38" s="43">
        <v>44652</v>
      </c>
      <c r="E38" s="43">
        <v>45017</v>
      </c>
      <c r="F38" s="43">
        <v>45383</v>
      </c>
    </row>
    <row r="39" spans="2:10" x14ac:dyDescent="0.15">
      <c r="B39" s="1" t="s">
        <v>298</v>
      </c>
      <c r="C39" s="282">
        <v>103</v>
      </c>
      <c r="D39" s="282">
        <v>102.3</v>
      </c>
      <c r="E39" s="282">
        <v>102.6</v>
      </c>
      <c r="F39" s="282">
        <v>102.4</v>
      </c>
    </row>
    <row r="40" spans="2:10" x14ac:dyDescent="0.15">
      <c r="B40" s="1" t="s">
        <v>299</v>
      </c>
      <c r="C40" s="282">
        <v>100</v>
      </c>
      <c r="D40" s="282">
        <v>99.9</v>
      </c>
      <c r="E40" s="282">
        <v>99.7</v>
      </c>
      <c r="F40" s="282">
        <v>99.6</v>
      </c>
    </row>
    <row r="41" spans="2:10" x14ac:dyDescent="0.15">
      <c r="B41" s="1" t="s">
        <v>300</v>
      </c>
      <c r="C41" s="1">
        <v>98.8</v>
      </c>
      <c r="D41" s="1">
        <v>98.7</v>
      </c>
      <c r="E41" s="1">
        <v>98.6</v>
      </c>
      <c r="F41" s="1">
        <v>98.6</v>
      </c>
    </row>
  </sheetData>
  <mergeCells count="1">
    <mergeCell ref="B31:I34"/>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1"/>
  <sheetViews>
    <sheetView showGridLines="0" zoomScaleNormal="100" workbookViewId="0"/>
  </sheetViews>
  <sheetFormatPr defaultRowHeight="13.5" x14ac:dyDescent="0.15"/>
  <cols>
    <col min="1" max="1" width="15.375" customWidth="1"/>
    <col min="2" max="2" width="71.75" customWidth="1"/>
  </cols>
  <sheetData>
    <row r="1" spans="1:2" x14ac:dyDescent="0.15">
      <c r="A1" t="s">
        <v>245</v>
      </c>
    </row>
    <row r="2" spans="1:2" ht="35.25" customHeight="1" x14ac:dyDescent="0.15">
      <c r="A2" s="347" t="s">
        <v>246</v>
      </c>
      <c r="B2" s="347"/>
    </row>
    <row r="3" spans="1:2" x14ac:dyDescent="0.15">
      <c r="A3" t="s">
        <v>247</v>
      </c>
    </row>
    <row r="4" spans="1:2" ht="34.5" customHeight="1" x14ac:dyDescent="0.15">
      <c r="A4" s="348" t="s">
        <v>248</v>
      </c>
      <c r="B4" s="348"/>
    </row>
    <row r="5" spans="1:2" x14ac:dyDescent="0.15">
      <c r="A5" s="223" t="s">
        <v>249</v>
      </c>
      <c r="B5" s="22">
        <v>42461</v>
      </c>
    </row>
    <row r="6" spans="1:2" ht="40.5" x14ac:dyDescent="0.15">
      <c r="A6" s="223" t="s">
        <v>250</v>
      </c>
      <c r="B6" s="15" t="s">
        <v>457</v>
      </c>
    </row>
    <row r="7" spans="1:2" x14ac:dyDescent="0.15">
      <c r="A7" t="s">
        <v>251</v>
      </c>
    </row>
    <row r="8" spans="1:2" x14ac:dyDescent="0.15">
      <c r="A8" t="s">
        <v>252</v>
      </c>
    </row>
    <row r="9" spans="1:2" x14ac:dyDescent="0.15">
      <c r="A9" s="349" t="s">
        <v>518</v>
      </c>
      <c r="B9" s="349"/>
    </row>
    <row r="10" spans="1:2" x14ac:dyDescent="0.15">
      <c r="A10" t="s">
        <v>253</v>
      </c>
    </row>
    <row r="11" spans="1:2" ht="31.5" customHeight="1" x14ac:dyDescent="0.15">
      <c r="A11" s="347" t="s">
        <v>254</v>
      </c>
      <c r="B11" s="347"/>
    </row>
  </sheetData>
  <mergeCells count="4">
    <mergeCell ref="A2:B2"/>
    <mergeCell ref="A4:B4"/>
    <mergeCell ref="A9:B9"/>
    <mergeCell ref="A11:B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3"/>
  <sheetViews>
    <sheetView showGridLines="0" workbookViewId="0"/>
  </sheetViews>
  <sheetFormatPr defaultRowHeight="13.5" x14ac:dyDescent="0.15"/>
  <cols>
    <col min="3" max="5" width="15" customWidth="1"/>
  </cols>
  <sheetData>
    <row r="1" spans="1:5" x14ac:dyDescent="0.15">
      <c r="A1" t="s">
        <v>301</v>
      </c>
    </row>
    <row r="2" spans="1:5" x14ac:dyDescent="0.15">
      <c r="A2" t="s">
        <v>471</v>
      </c>
    </row>
    <row r="3" spans="1:5" x14ac:dyDescent="0.15">
      <c r="A3" t="s">
        <v>255</v>
      </c>
    </row>
    <row r="4" spans="1:5" ht="36" x14ac:dyDescent="0.15">
      <c r="A4" s="224" t="s">
        <v>0</v>
      </c>
      <c r="B4" s="221" t="s">
        <v>382</v>
      </c>
      <c r="C4" s="224" t="s">
        <v>379</v>
      </c>
      <c r="D4" s="224" t="s">
        <v>380</v>
      </c>
      <c r="E4" s="221" t="s">
        <v>383</v>
      </c>
    </row>
    <row r="5" spans="1:5" x14ac:dyDescent="0.15">
      <c r="A5" s="20" t="s">
        <v>1</v>
      </c>
      <c r="B5" s="202">
        <v>38.5</v>
      </c>
      <c r="C5" s="203">
        <v>307803</v>
      </c>
      <c r="D5" s="203">
        <v>397389</v>
      </c>
      <c r="E5" s="203">
        <v>361465</v>
      </c>
    </row>
    <row r="6" spans="1:5" x14ac:dyDescent="0.15">
      <c r="A6" s="20" t="s">
        <v>2</v>
      </c>
      <c r="B6" s="202">
        <v>40.1</v>
      </c>
      <c r="C6" s="203">
        <v>314040</v>
      </c>
      <c r="D6" s="203">
        <v>400908</v>
      </c>
      <c r="E6" s="203" t="s">
        <v>343</v>
      </c>
    </row>
    <row r="7" spans="1:5" x14ac:dyDescent="0.15">
      <c r="A7" s="20" t="s">
        <v>3</v>
      </c>
      <c r="B7" s="202">
        <v>42.6</v>
      </c>
      <c r="C7" s="203">
        <v>324680</v>
      </c>
      <c r="D7" s="203">
        <v>400775</v>
      </c>
      <c r="E7" s="203" t="s">
        <v>344</v>
      </c>
    </row>
    <row r="8" spans="1:5" x14ac:dyDescent="0.15">
      <c r="A8" s="20" t="s">
        <v>4</v>
      </c>
      <c r="B8" s="202">
        <v>39</v>
      </c>
      <c r="C8" s="203">
        <v>304485</v>
      </c>
      <c r="D8" s="203">
        <v>383973</v>
      </c>
      <c r="E8" s="203" t="s">
        <v>344</v>
      </c>
    </row>
    <row r="9" spans="1:5" x14ac:dyDescent="0.15">
      <c r="A9" s="20" t="s">
        <v>5</v>
      </c>
      <c r="B9" s="202">
        <v>41.8</v>
      </c>
      <c r="C9" s="203">
        <v>315809</v>
      </c>
      <c r="D9" s="203">
        <v>423955</v>
      </c>
      <c r="E9" s="203" t="s">
        <v>345</v>
      </c>
    </row>
    <row r="10" spans="1:5" x14ac:dyDescent="0.15">
      <c r="A10" s="280" t="s">
        <v>425</v>
      </c>
      <c r="B10" s="202">
        <v>41.4</v>
      </c>
      <c r="C10" s="203">
        <v>300193</v>
      </c>
      <c r="D10" s="203">
        <v>392500</v>
      </c>
      <c r="E10" s="203" t="s">
        <v>345</v>
      </c>
    </row>
    <row r="11" spans="1:5" x14ac:dyDescent="0.15">
      <c r="A11" s="20" t="s">
        <v>10</v>
      </c>
      <c r="B11" s="173" t="s">
        <v>514</v>
      </c>
      <c r="C11" s="305" t="s">
        <v>514</v>
      </c>
      <c r="D11" s="305" t="s">
        <v>514</v>
      </c>
      <c r="E11" s="203" t="s">
        <v>344</v>
      </c>
    </row>
    <row r="12" spans="1:5" x14ac:dyDescent="0.15">
      <c r="A12" s="20" t="s">
        <v>11</v>
      </c>
      <c r="B12" s="202">
        <v>42.1</v>
      </c>
      <c r="C12" s="203">
        <v>323823</v>
      </c>
      <c r="D12" s="173" t="s">
        <v>344</v>
      </c>
      <c r="E12" s="203">
        <v>405378</v>
      </c>
    </row>
    <row r="13" spans="1:5" x14ac:dyDescent="0.15">
      <c r="A13" s="20" t="s">
        <v>12</v>
      </c>
      <c r="B13" s="173">
        <v>42.1</v>
      </c>
      <c r="C13" s="305">
        <v>321107</v>
      </c>
      <c r="D13" s="305">
        <v>424344</v>
      </c>
      <c r="E13" s="203">
        <v>381974</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14"/>
  <sheetViews>
    <sheetView showGridLines="0" workbookViewId="0"/>
  </sheetViews>
  <sheetFormatPr defaultRowHeight="13.5" x14ac:dyDescent="0.15"/>
  <cols>
    <col min="1" max="1" width="1.75" customWidth="1"/>
    <col min="2" max="2" width="8" customWidth="1"/>
    <col min="3" max="3" width="7.125" customWidth="1"/>
    <col min="4" max="4" width="6.75" customWidth="1"/>
    <col min="5" max="7" width="11.5" customWidth="1"/>
    <col min="8" max="8" width="8" customWidth="1"/>
    <col min="9" max="9" width="7.25" customWidth="1"/>
    <col min="10" max="10" width="11.375" customWidth="1"/>
    <col min="11" max="11" width="4.5" bestFit="1" customWidth="1"/>
  </cols>
  <sheetData>
    <row r="1" spans="1:11" x14ac:dyDescent="0.15">
      <c r="A1" t="s">
        <v>256</v>
      </c>
    </row>
    <row r="2" spans="1:11" x14ac:dyDescent="0.15">
      <c r="A2" s="336" t="s">
        <v>0</v>
      </c>
      <c r="B2" s="336"/>
      <c r="C2" s="336" t="s">
        <v>14</v>
      </c>
      <c r="D2" s="336"/>
      <c r="E2" s="336"/>
      <c r="F2" s="336"/>
      <c r="G2" s="351"/>
      <c r="H2" s="352" t="s">
        <v>18</v>
      </c>
      <c r="I2" s="353"/>
      <c r="J2" s="354"/>
      <c r="K2" s="225" t="s">
        <v>16</v>
      </c>
    </row>
    <row r="3" spans="1:11" ht="36" x14ac:dyDescent="0.15">
      <c r="A3" s="336"/>
      <c r="B3" s="336"/>
      <c r="C3" s="221" t="s">
        <v>382</v>
      </c>
      <c r="D3" s="221" t="s">
        <v>384</v>
      </c>
      <c r="E3" s="221" t="s">
        <v>379</v>
      </c>
      <c r="F3" s="221" t="s">
        <v>385</v>
      </c>
      <c r="G3" s="226" t="s">
        <v>386</v>
      </c>
      <c r="H3" s="227" t="s">
        <v>15</v>
      </c>
      <c r="I3" s="221" t="s">
        <v>382</v>
      </c>
      <c r="J3" s="228" t="s">
        <v>387</v>
      </c>
      <c r="K3" s="225" t="s">
        <v>17</v>
      </c>
    </row>
    <row r="4" spans="1:11" x14ac:dyDescent="0.15">
      <c r="A4" s="355" t="s">
        <v>1</v>
      </c>
      <c r="B4" s="356"/>
      <c r="C4" s="300">
        <v>50.7</v>
      </c>
      <c r="D4" s="173">
        <v>66</v>
      </c>
      <c r="E4" s="203">
        <v>316197</v>
      </c>
      <c r="F4" s="203">
        <v>375560</v>
      </c>
      <c r="G4" s="204">
        <v>348518</v>
      </c>
      <c r="H4" s="205" t="s">
        <v>445</v>
      </c>
      <c r="I4" s="175" t="s">
        <v>352</v>
      </c>
      <c r="J4" s="206" t="s">
        <v>349</v>
      </c>
      <c r="K4" s="207" t="s">
        <v>344</v>
      </c>
    </row>
    <row r="5" spans="1:11" ht="28.5" customHeight="1" x14ac:dyDescent="0.15">
      <c r="A5" s="357"/>
      <c r="B5" s="21" t="s">
        <v>19</v>
      </c>
      <c r="C5" s="173">
        <v>54.5</v>
      </c>
      <c r="D5" s="173">
        <v>17</v>
      </c>
      <c r="E5" s="203">
        <v>352076</v>
      </c>
      <c r="F5" s="203">
        <v>394417</v>
      </c>
      <c r="G5" s="204">
        <v>386129</v>
      </c>
      <c r="H5" s="306" t="s">
        <v>535</v>
      </c>
      <c r="I5" s="317">
        <v>45.2</v>
      </c>
      <c r="J5" s="318">
        <v>264700</v>
      </c>
      <c r="K5" s="332">
        <f>ROUND(F5/J5,2)</f>
        <v>1.49</v>
      </c>
    </row>
    <row r="6" spans="1:11" ht="28.5" customHeight="1" x14ac:dyDescent="0.15">
      <c r="A6" s="357"/>
      <c r="B6" s="21" t="s">
        <v>20</v>
      </c>
      <c r="C6" s="173">
        <v>50.6</v>
      </c>
      <c r="D6" s="173">
        <v>21</v>
      </c>
      <c r="E6" s="203">
        <v>320695</v>
      </c>
      <c r="F6" s="203">
        <v>420716</v>
      </c>
      <c r="G6" s="204">
        <v>356450</v>
      </c>
      <c r="H6" s="306" t="s">
        <v>536</v>
      </c>
      <c r="I6" s="317">
        <v>47.7</v>
      </c>
      <c r="J6" s="318">
        <v>314900</v>
      </c>
      <c r="K6" s="332">
        <f>ROUND(F6/J6,2)</f>
        <v>1.34</v>
      </c>
    </row>
    <row r="7" spans="1:11" x14ac:dyDescent="0.15">
      <c r="A7" s="350" t="s">
        <v>2</v>
      </c>
      <c r="B7" s="350"/>
      <c r="C7" s="173">
        <v>55.5</v>
      </c>
      <c r="D7" s="173">
        <v>21</v>
      </c>
      <c r="E7" s="203">
        <v>365324</v>
      </c>
      <c r="F7" s="203">
        <v>433537</v>
      </c>
      <c r="G7" s="204" t="s">
        <v>345</v>
      </c>
      <c r="H7" s="205" t="s">
        <v>344</v>
      </c>
      <c r="I7" s="175" t="s">
        <v>344</v>
      </c>
      <c r="J7" s="206" t="s">
        <v>348</v>
      </c>
      <c r="K7" s="207" t="s">
        <v>349</v>
      </c>
    </row>
    <row r="8" spans="1:11" x14ac:dyDescent="0.15">
      <c r="A8" s="350" t="s">
        <v>3</v>
      </c>
      <c r="B8" s="350"/>
      <c r="C8" s="173">
        <v>57.5</v>
      </c>
      <c r="D8" s="173">
        <v>37</v>
      </c>
      <c r="E8" s="203">
        <v>307802</v>
      </c>
      <c r="F8" s="203">
        <v>354565</v>
      </c>
      <c r="G8" s="204" t="s">
        <v>347</v>
      </c>
      <c r="H8" s="205" t="s">
        <v>349</v>
      </c>
      <c r="I8" s="175" t="s">
        <v>350</v>
      </c>
      <c r="J8" s="206" t="s">
        <v>344</v>
      </c>
      <c r="K8" s="207" t="s">
        <v>349</v>
      </c>
    </row>
    <row r="9" spans="1:11" x14ac:dyDescent="0.15">
      <c r="A9" s="350" t="s">
        <v>4</v>
      </c>
      <c r="B9" s="350"/>
      <c r="C9" s="202">
        <v>57.8</v>
      </c>
      <c r="D9" s="173">
        <v>76</v>
      </c>
      <c r="E9" s="203">
        <v>318629</v>
      </c>
      <c r="F9" s="203">
        <v>376258</v>
      </c>
      <c r="G9" s="204" t="s">
        <v>344</v>
      </c>
      <c r="H9" s="205" t="s">
        <v>348</v>
      </c>
      <c r="I9" s="175" t="s">
        <v>351</v>
      </c>
      <c r="J9" s="206" t="s">
        <v>344</v>
      </c>
      <c r="K9" s="207" t="s">
        <v>349</v>
      </c>
    </row>
    <row r="10" spans="1:11" x14ac:dyDescent="0.15">
      <c r="A10" s="350" t="s">
        <v>5</v>
      </c>
      <c r="B10" s="350"/>
      <c r="C10" s="173">
        <v>55.8</v>
      </c>
      <c r="D10" s="173">
        <v>191</v>
      </c>
      <c r="E10" s="203">
        <v>290494</v>
      </c>
      <c r="F10" s="203">
        <v>338911</v>
      </c>
      <c r="G10" s="204" t="s">
        <v>345</v>
      </c>
      <c r="H10" s="205" t="s">
        <v>349</v>
      </c>
      <c r="I10" s="175" t="s">
        <v>349</v>
      </c>
      <c r="J10" s="206" t="s">
        <v>349</v>
      </c>
      <c r="K10" s="207" t="s">
        <v>349</v>
      </c>
    </row>
    <row r="11" spans="1:11" x14ac:dyDescent="0.15">
      <c r="A11" s="350" t="s">
        <v>6</v>
      </c>
      <c r="B11" s="350"/>
      <c r="C11" s="173">
        <v>56.1</v>
      </c>
      <c r="D11" s="173">
        <v>4</v>
      </c>
      <c r="E11" s="203">
        <v>382372</v>
      </c>
      <c r="F11" s="203">
        <v>424621</v>
      </c>
      <c r="G11" s="204" t="s">
        <v>345</v>
      </c>
      <c r="H11" s="205" t="s">
        <v>348</v>
      </c>
      <c r="I11" s="281" t="s">
        <v>348</v>
      </c>
      <c r="J11" s="206" t="s">
        <v>348</v>
      </c>
      <c r="K11" s="207" t="s">
        <v>348</v>
      </c>
    </row>
    <row r="12" spans="1:11" x14ac:dyDescent="0.15">
      <c r="A12" s="350" t="s">
        <v>10</v>
      </c>
      <c r="B12" s="350"/>
      <c r="C12" s="173" t="s">
        <v>514</v>
      </c>
      <c r="D12" s="173" t="s">
        <v>344</v>
      </c>
      <c r="E12" s="203" t="s">
        <v>514</v>
      </c>
      <c r="F12" s="203" t="s">
        <v>514</v>
      </c>
      <c r="G12" s="204" t="s">
        <v>444</v>
      </c>
      <c r="H12" s="205" t="s">
        <v>349</v>
      </c>
      <c r="I12" s="175" t="s">
        <v>344</v>
      </c>
      <c r="J12" s="206" t="s">
        <v>349</v>
      </c>
      <c r="K12" s="207" t="s">
        <v>349</v>
      </c>
    </row>
    <row r="13" spans="1:11" x14ac:dyDescent="0.15">
      <c r="A13" s="350" t="s">
        <v>11</v>
      </c>
      <c r="B13" s="350"/>
      <c r="C13" s="173">
        <v>51.2</v>
      </c>
      <c r="D13" s="203">
        <v>1829</v>
      </c>
      <c r="E13" s="203">
        <v>288144</v>
      </c>
      <c r="F13" s="203" t="s">
        <v>346</v>
      </c>
      <c r="G13" s="204">
        <v>330553</v>
      </c>
      <c r="H13" s="205" t="s">
        <v>349</v>
      </c>
      <c r="I13" s="175" t="s">
        <v>349</v>
      </c>
      <c r="J13" s="206" t="s">
        <v>349</v>
      </c>
      <c r="K13" s="207" t="s">
        <v>349</v>
      </c>
    </row>
    <row r="14" spans="1:11" x14ac:dyDescent="0.15">
      <c r="A14" s="350" t="s">
        <v>12</v>
      </c>
      <c r="B14" s="350"/>
      <c r="C14" s="308">
        <v>52.4</v>
      </c>
      <c r="D14" s="173">
        <v>91</v>
      </c>
      <c r="E14" s="203">
        <v>322604</v>
      </c>
      <c r="F14" s="203">
        <v>385796</v>
      </c>
      <c r="G14" s="204">
        <v>363860</v>
      </c>
      <c r="H14" s="205" t="s">
        <v>349</v>
      </c>
      <c r="I14" s="175" t="s">
        <v>348</v>
      </c>
      <c r="J14" s="206" t="s">
        <v>349</v>
      </c>
      <c r="K14" s="207" t="s">
        <v>349</v>
      </c>
    </row>
  </sheetData>
  <mergeCells count="13">
    <mergeCell ref="A14:B14"/>
    <mergeCell ref="C2:G2"/>
    <mergeCell ref="H2:J2"/>
    <mergeCell ref="A2:B3"/>
    <mergeCell ref="A7:B7"/>
    <mergeCell ref="A8:B8"/>
    <mergeCell ref="A4:B4"/>
    <mergeCell ref="A5:A6"/>
    <mergeCell ref="A9:B9"/>
    <mergeCell ref="A10:B10"/>
    <mergeCell ref="A12:B12"/>
    <mergeCell ref="A13:B13"/>
    <mergeCell ref="A11:B1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3"/>
  <sheetViews>
    <sheetView showGridLines="0" workbookViewId="0"/>
  </sheetViews>
  <sheetFormatPr defaultRowHeight="13.5" x14ac:dyDescent="0.15"/>
  <cols>
    <col min="1" max="1" width="3" customWidth="1"/>
    <col min="2" max="2" width="10.625" customWidth="1"/>
    <col min="3" max="5" width="13.25" customWidth="1"/>
  </cols>
  <sheetData>
    <row r="1" spans="1:5" x14ac:dyDescent="0.15">
      <c r="A1" t="s">
        <v>393</v>
      </c>
    </row>
    <row r="2" spans="1:5" x14ac:dyDescent="0.15">
      <c r="A2" s="361" t="s">
        <v>0</v>
      </c>
      <c r="B2" s="361"/>
      <c r="C2" s="361" t="s">
        <v>16</v>
      </c>
      <c r="D2" s="361"/>
      <c r="E2" s="361"/>
    </row>
    <row r="3" spans="1:5" x14ac:dyDescent="0.15">
      <c r="A3" s="361"/>
      <c r="B3" s="361"/>
      <c r="C3" s="358" t="s">
        <v>21</v>
      </c>
      <c r="D3" s="359"/>
      <c r="E3" s="360"/>
    </row>
    <row r="4" spans="1:5" x14ac:dyDescent="0.15">
      <c r="A4" s="361"/>
      <c r="B4" s="361"/>
      <c r="C4" s="229" t="s">
        <v>360</v>
      </c>
      <c r="D4" s="229" t="s">
        <v>361</v>
      </c>
      <c r="E4" s="230" t="s">
        <v>22</v>
      </c>
    </row>
    <row r="5" spans="1:5" x14ac:dyDescent="0.15">
      <c r="A5" s="362" t="s">
        <v>1</v>
      </c>
      <c r="B5" s="363"/>
      <c r="C5" s="173" t="s">
        <v>354</v>
      </c>
      <c r="D5" s="173" t="s">
        <v>353</v>
      </c>
      <c r="E5" s="173" t="s">
        <v>354</v>
      </c>
    </row>
    <row r="6" spans="1:5" ht="28.5" customHeight="1" x14ac:dyDescent="0.15">
      <c r="A6" s="364"/>
      <c r="B6" s="7" t="s">
        <v>19</v>
      </c>
      <c r="C6" s="288">
        <v>6485298</v>
      </c>
      <c r="D6" s="307">
        <v>3501400</v>
      </c>
      <c r="E6" s="333">
        <f>IF(D6="*","*",ROUND(C6/D6,2))</f>
        <v>1.85</v>
      </c>
    </row>
    <row r="7" spans="1:5" ht="28.5" customHeight="1" x14ac:dyDescent="0.15">
      <c r="A7" s="365"/>
      <c r="B7" s="7" t="s">
        <v>20</v>
      </c>
      <c r="C7" s="288">
        <v>6735548</v>
      </c>
      <c r="D7" s="307">
        <v>4376300</v>
      </c>
      <c r="E7" s="333">
        <f>IF(D7="*","*",ROUND(C7/D7,2))</f>
        <v>1.54</v>
      </c>
    </row>
    <row r="8" spans="1:5" x14ac:dyDescent="0.15">
      <c r="A8" s="23" t="s">
        <v>472</v>
      </c>
    </row>
    <row r="9" spans="1:5" x14ac:dyDescent="0.15">
      <c r="A9" s="25" t="s">
        <v>458</v>
      </c>
    </row>
    <row r="10" spans="1:5" x14ac:dyDescent="0.15">
      <c r="A10" s="25" t="s">
        <v>399</v>
      </c>
    </row>
    <row r="11" spans="1:5" x14ac:dyDescent="0.15">
      <c r="A11" s="25" t="s">
        <v>400</v>
      </c>
    </row>
    <row r="12" spans="1:5" x14ac:dyDescent="0.15">
      <c r="A12" s="25" t="s">
        <v>401</v>
      </c>
    </row>
    <row r="13" spans="1:5" x14ac:dyDescent="0.15">
      <c r="A13" s="25" t="s">
        <v>402</v>
      </c>
    </row>
  </sheetData>
  <mergeCells count="5">
    <mergeCell ref="C3:E3"/>
    <mergeCell ref="A2:B4"/>
    <mergeCell ref="C2:E2"/>
    <mergeCell ref="A5:B5"/>
    <mergeCell ref="A6:A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14"/>
  <sheetViews>
    <sheetView showGridLines="0" workbookViewId="0"/>
  </sheetViews>
  <sheetFormatPr defaultRowHeight="13.5" x14ac:dyDescent="0.15"/>
  <cols>
    <col min="3" max="4" width="12.5" customWidth="1"/>
  </cols>
  <sheetData>
    <row r="1" spans="1:4" x14ac:dyDescent="0.15">
      <c r="A1" t="s">
        <v>257</v>
      </c>
    </row>
    <row r="2" spans="1:4" ht="24" x14ac:dyDescent="0.15">
      <c r="A2" s="224" t="s">
        <v>0</v>
      </c>
      <c r="B2" s="221" t="s">
        <v>382</v>
      </c>
      <c r="C2" s="221" t="s">
        <v>379</v>
      </c>
      <c r="D2" s="221" t="s">
        <v>380</v>
      </c>
    </row>
    <row r="3" spans="1:4" x14ac:dyDescent="0.15">
      <c r="A3" s="20" t="s">
        <v>1</v>
      </c>
      <c r="B3" s="202">
        <v>35.200000000000003</v>
      </c>
      <c r="C3" s="203">
        <v>284784</v>
      </c>
      <c r="D3" s="203">
        <v>388511</v>
      </c>
    </row>
    <row r="4" spans="1:4" x14ac:dyDescent="0.15">
      <c r="A4" s="20" t="s">
        <v>2</v>
      </c>
      <c r="B4" s="202">
        <v>36.9</v>
      </c>
      <c r="C4" s="203">
        <v>295834</v>
      </c>
      <c r="D4" s="203">
        <v>391902</v>
      </c>
    </row>
    <row r="5" spans="1:4" x14ac:dyDescent="0.15">
      <c r="A5" s="20" t="s">
        <v>3</v>
      </c>
      <c r="B5" s="202">
        <v>35.200000000000003</v>
      </c>
      <c r="C5" s="203">
        <v>284167</v>
      </c>
      <c r="D5" s="203">
        <v>385420</v>
      </c>
    </row>
    <row r="6" spans="1:4" x14ac:dyDescent="0.15">
      <c r="A6" s="20" t="s">
        <v>4</v>
      </c>
      <c r="B6" s="202">
        <v>37.299999999999997</v>
      </c>
      <c r="C6" s="203">
        <v>301468</v>
      </c>
      <c r="D6" s="203">
        <v>402108</v>
      </c>
    </row>
    <row r="7" spans="1:4" x14ac:dyDescent="0.15">
      <c r="A7" s="280" t="s">
        <v>6</v>
      </c>
      <c r="B7" s="202">
        <v>38.299999999999997</v>
      </c>
      <c r="C7" s="203">
        <v>307770</v>
      </c>
      <c r="D7" s="203">
        <v>393000</v>
      </c>
    </row>
    <row r="8" spans="1:4" x14ac:dyDescent="0.15">
      <c r="A8" s="20" t="s">
        <v>12</v>
      </c>
      <c r="B8" s="202">
        <v>39</v>
      </c>
      <c r="C8" s="203">
        <v>311067</v>
      </c>
      <c r="D8" s="203">
        <v>418722</v>
      </c>
    </row>
    <row r="9" spans="1:4" x14ac:dyDescent="0.15">
      <c r="A9" s="29" t="s">
        <v>258</v>
      </c>
      <c r="B9" s="24" t="s">
        <v>473</v>
      </c>
    </row>
    <row r="10" spans="1:4" x14ac:dyDescent="0.15">
      <c r="A10" s="30" t="s">
        <v>259</v>
      </c>
      <c r="B10" s="23" t="s">
        <v>403</v>
      </c>
    </row>
    <row r="11" spans="1:4" x14ac:dyDescent="0.15">
      <c r="A11" s="23"/>
      <c r="B11" s="23" t="s">
        <v>404</v>
      </c>
    </row>
    <row r="12" spans="1:4" x14ac:dyDescent="0.15">
      <c r="A12" s="23"/>
      <c r="B12" s="23" t="s">
        <v>405</v>
      </c>
    </row>
    <row r="13" spans="1:4" x14ac:dyDescent="0.15">
      <c r="A13" s="23"/>
      <c r="B13" s="23" t="s">
        <v>406</v>
      </c>
    </row>
    <row r="14" spans="1:4" x14ac:dyDescent="0.15">
      <c r="A14" s="23"/>
      <c r="B14" s="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流山市の給与・定員管理について</vt:lpstr>
      <vt:lpstr>１（１）</vt:lpstr>
      <vt:lpstr>１（２）</vt:lpstr>
      <vt:lpstr>１（３）</vt:lpstr>
      <vt:lpstr>１（４）</vt:lpstr>
      <vt:lpstr>２（１）①</vt:lpstr>
      <vt:lpstr>２（１）②</vt:lpstr>
      <vt:lpstr>２（１）② -2</vt:lpstr>
      <vt:lpstr>２（１）③</vt:lpstr>
      <vt:lpstr>２（２）</vt:lpstr>
      <vt:lpstr>２（３）</vt:lpstr>
      <vt:lpstr>３（１）</vt:lpstr>
      <vt:lpstr>３（２）</vt:lpstr>
      <vt:lpstr>３（３）</vt:lpstr>
      <vt:lpstr>４（１）-1</vt:lpstr>
      <vt:lpstr>４（１）-2</vt:lpstr>
      <vt:lpstr>４（２）</vt:lpstr>
      <vt:lpstr>４（３）</vt:lpstr>
      <vt:lpstr>４（４）</vt:lpstr>
      <vt:lpstr>４（４）-2</vt:lpstr>
      <vt:lpstr>４（５）</vt:lpstr>
      <vt:lpstr>４（６）</vt:lpstr>
      <vt:lpstr>５</vt:lpstr>
      <vt:lpstr>６（１）</vt:lpstr>
      <vt:lpstr>６（２）（３）</vt:lpstr>
      <vt:lpstr>７（１）①-1</vt:lpstr>
      <vt:lpstr>７（１） ③イ</vt:lpstr>
      <vt:lpstr>７（１）③ウ</vt:lpstr>
      <vt:lpstr>７（１）③エ-1</vt:lpstr>
      <vt:lpstr>７（１）③エ-2</vt:lpstr>
      <vt:lpstr>７（１）③オ</vt:lpstr>
      <vt:lpstr>７（１）③カ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2025-04-21T11:26:55Z</cp:lastPrinted>
  <dcterms:created xsi:type="dcterms:W3CDTF">2021-05-07T07:12:48Z</dcterms:created>
  <dcterms:modified xsi:type="dcterms:W3CDTF">2025-04-24T01:47:03Z</dcterms:modified>
</cp:coreProperties>
</file>