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15" windowHeight="7365" activeTab="0"/>
  </bookViews>
  <sheets>
    <sheet name="全集計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2月" sheetId="9" r:id="rId9"/>
    <sheet name="11月" sheetId="10" r:id="rId10"/>
    <sheet name="1月" sheetId="11" r:id="rId11"/>
    <sheet name="2月" sheetId="12" r:id="rId12"/>
    <sheet name="3月" sheetId="13" r:id="rId13"/>
  </sheets>
  <externalReferences>
    <externalReference r:id="rId16"/>
    <externalReference r:id="rId17"/>
  </externalReferences>
  <definedNames>
    <definedName name="_xlnm.Print_Area" localSheetId="0">'全集計'!$A$1:$K$41</definedName>
    <definedName name="減免リスト">'[1]リスト'!$D$2:$D$8</definedName>
    <definedName name="項目">'[2]リスト'!$A$2:$A$47</definedName>
  </definedNames>
  <calcPr fullCalcOnLoad="1"/>
</workbook>
</file>

<file path=xl/sharedStrings.xml><?xml version="1.0" encoding="utf-8"?>
<sst xmlns="http://schemas.openxmlformats.org/spreadsheetml/2006/main" count="592" uniqueCount="50">
  <si>
    <t>２．施設の利用状況に関する事項</t>
  </si>
  <si>
    <t>利用件数（人数）</t>
  </si>
  <si>
    <t>場所</t>
  </si>
  <si>
    <t>利用可能日数</t>
  </si>
  <si>
    <t>　時間区分による使用回数　　</t>
  </si>
  <si>
    <t>件数
合計</t>
  </si>
  <si>
    <t>利用者
合計</t>
  </si>
  <si>
    <t>前月件数
合計</t>
  </si>
  <si>
    <t>前月利用者
合計</t>
  </si>
  <si>
    <t>前年同月
件数合計
※参考</t>
  </si>
  <si>
    <t>前年同月
利用者合計
※参考</t>
  </si>
  <si>
    <t>午前</t>
  </si>
  <si>
    <t>午後１</t>
  </si>
  <si>
    <t>午後２</t>
  </si>
  <si>
    <t>夜間</t>
  </si>
  <si>
    <t>Ａ－１０１</t>
  </si>
  <si>
    <t>Ａ－１０２</t>
  </si>
  <si>
    <t>Ａ－１０３</t>
  </si>
  <si>
    <t>演習室</t>
  </si>
  <si>
    <t>音楽室</t>
  </si>
  <si>
    <t>Ｂ－１０１</t>
  </si>
  <si>
    <t>Ａ－２０１</t>
  </si>
  <si>
    <t>スタジオ研修室</t>
  </si>
  <si>
    <t>Ｃ－２０１</t>
  </si>
  <si>
    <t>Ｃ－２０２</t>
  </si>
  <si>
    <t>Ｃ－２０３</t>
  </si>
  <si>
    <t>Ｃ－２０４</t>
  </si>
  <si>
    <t>Ｃ－２０５</t>
  </si>
  <si>
    <t>Ｃ－２０６</t>
  </si>
  <si>
    <t>Ｃ－２０７</t>
  </si>
  <si>
    <t>Ｃ－２０８</t>
  </si>
  <si>
    <t>２階和室</t>
  </si>
  <si>
    <t>Ｃ－４０１</t>
  </si>
  <si>
    <t>Ｃ－４０２</t>
  </si>
  <si>
    <t>美術室</t>
  </si>
  <si>
    <t>４階和室研修室</t>
  </si>
  <si>
    <t>厨房</t>
  </si>
  <si>
    <t>小ギャラリー</t>
  </si>
  <si>
    <t>第１ギャラリー</t>
  </si>
  <si>
    <t>第２ギャラリー</t>
  </si>
  <si>
    <t>体育館Ａ面</t>
  </si>
  <si>
    <t>体育館Ｂ面</t>
  </si>
  <si>
    <t>多目的ホール</t>
  </si>
  <si>
    <t>芝生広場</t>
  </si>
  <si>
    <t xml:space="preserve">   合        計</t>
  </si>
  <si>
    <t>＊４月１日～４月２１日の間は夜間休館。４月２２日より通常開館。</t>
  </si>
  <si>
    <t>イベント広場</t>
  </si>
  <si>
    <t>前年度
件数合計</t>
  </si>
  <si>
    <t>前年度
利用者
合計</t>
  </si>
  <si>
    <t>全合計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</si>
</sst>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66" applyAlignment="1">
      <alignment horizontal="left" vertical="center"/>
      <protection/>
    </xf>
    <xf numFmtId="0" fontId="2" fillId="0" borderId="0" xfId="63" applyBorder="1" applyAlignment="1">
      <alignment vertical="center"/>
      <protection/>
    </xf>
    <xf numFmtId="0" fontId="2" fillId="0" borderId="0" xfId="63" applyAlignment="1">
      <alignment horizontal="left" vertical="center"/>
      <protection/>
    </xf>
    <xf numFmtId="0" fontId="2" fillId="0" borderId="0" xfId="63">
      <alignment vertical="center"/>
      <protection/>
    </xf>
    <xf numFmtId="0" fontId="2" fillId="0" borderId="0" xfId="66">
      <alignment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2" fillId="0" borderId="10" xfId="63" applyBorder="1" applyAlignment="1">
      <alignment vertical="center"/>
      <protection/>
    </xf>
    <xf numFmtId="0" fontId="2" fillId="33" borderId="10" xfId="63" applyFill="1" applyBorder="1" applyAlignment="1">
      <alignment vertical="center"/>
      <protection/>
    </xf>
    <xf numFmtId="38" fontId="2" fillId="33" borderId="10" xfId="52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1" fillId="0" borderId="10" xfId="48" applyFont="1" applyBorder="1" applyAlignment="1">
      <alignment horizontal="right" vertical="center"/>
    </xf>
    <xf numFmtId="38" fontId="2" fillId="0" borderId="10" xfId="52" applyFont="1" applyBorder="1" applyAlignment="1">
      <alignment horizontal="right" vertical="center"/>
    </xf>
    <xf numFmtId="0" fontId="2" fillId="0" borderId="10" xfId="63" applyFont="1" applyBorder="1" applyAlignment="1">
      <alignment vertical="center"/>
      <protection/>
    </xf>
    <xf numFmtId="3" fontId="0" fillId="0" borderId="10" xfId="0" applyNumberFormat="1" applyBorder="1" applyAlignment="1">
      <alignment vertical="center"/>
    </xf>
    <xf numFmtId="38" fontId="1" fillId="0" borderId="10" xfId="48" applyFont="1" applyBorder="1" applyAlignment="1">
      <alignment vertical="center"/>
    </xf>
    <xf numFmtId="0" fontId="2" fillId="0" borderId="10" xfId="63" applyBorder="1" applyAlignment="1">
      <alignment horizontal="center" vertical="center"/>
      <protection/>
    </xf>
    <xf numFmtId="0" fontId="2" fillId="34" borderId="10" xfId="63" applyFill="1" applyBorder="1" applyAlignment="1">
      <alignment vertical="center"/>
      <protection/>
    </xf>
    <xf numFmtId="38" fontId="2" fillId="34" borderId="10" xfId="52" applyFont="1" applyFill="1" applyBorder="1" applyAlignment="1">
      <alignment vertical="center"/>
    </xf>
    <xf numFmtId="38" fontId="2" fillId="34" borderId="10" xfId="52" applyFont="1" applyFill="1" applyBorder="1" applyAlignment="1">
      <alignment horizontal="right" vertical="center"/>
    </xf>
    <xf numFmtId="38" fontId="2" fillId="0" borderId="10" xfId="63" applyNumberFormat="1" applyBorder="1" applyAlignment="1">
      <alignment vertical="center"/>
      <protection/>
    </xf>
    <xf numFmtId="0" fontId="0" fillId="35" borderId="10" xfId="0" applyFill="1" applyBorder="1" applyAlignment="1">
      <alignment vertical="center"/>
    </xf>
    <xf numFmtId="0" fontId="2" fillId="0" borderId="0" xfId="63" applyFill="1" applyBorder="1" applyAlignment="1">
      <alignment vertical="center"/>
      <protection/>
    </xf>
    <xf numFmtId="38" fontId="2" fillId="33" borderId="10" xfId="63" applyNumberFormat="1" applyFill="1" applyBorder="1" applyAlignment="1">
      <alignment vertical="center"/>
      <protection/>
    </xf>
    <xf numFmtId="0" fontId="0" fillId="33" borderId="10" xfId="0" applyFill="1" applyBorder="1" applyAlignment="1">
      <alignment vertical="center"/>
    </xf>
    <xf numFmtId="0" fontId="0" fillId="0" borderId="0" xfId="64">
      <alignment vertical="center"/>
      <protection/>
    </xf>
    <xf numFmtId="0" fontId="0" fillId="0" borderId="10" xfId="64" applyBorder="1" applyAlignment="1">
      <alignment horizontal="right" vertical="center"/>
      <protection/>
    </xf>
    <xf numFmtId="0" fontId="0" fillId="0" borderId="10" xfId="64" applyBorder="1">
      <alignment vertical="center"/>
      <protection/>
    </xf>
    <xf numFmtId="0" fontId="0" fillId="0" borderId="10" xfId="64" applyBorder="1" applyAlignment="1">
      <alignment vertical="center"/>
      <protection/>
    </xf>
    <xf numFmtId="0" fontId="0" fillId="0" borderId="11" xfId="64" applyBorder="1" applyAlignment="1">
      <alignment vertical="center"/>
      <protection/>
    </xf>
    <xf numFmtId="38" fontId="2" fillId="36" borderId="10" xfId="52" applyFont="1" applyFill="1" applyBorder="1" applyAlignment="1">
      <alignment horizontal="right" vertical="center"/>
    </xf>
    <xf numFmtId="0" fontId="2" fillId="0" borderId="10" xfId="63" applyFill="1" applyBorder="1" applyAlignment="1">
      <alignment vertical="center"/>
      <protection/>
    </xf>
    <xf numFmtId="0" fontId="0" fillId="36" borderId="10" xfId="64" applyFont="1" applyFill="1" applyBorder="1">
      <alignment vertical="center"/>
      <protection/>
    </xf>
    <xf numFmtId="0" fontId="0" fillId="36" borderId="10" xfId="64" applyFill="1" applyBorder="1">
      <alignment vertical="center"/>
      <protection/>
    </xf>
    <xf numFmtId="38" fontId="0" fillId="36" borderId="10" xfId="64" applyNumberFormat="1" applyFill="1" applyBorder="1">
      <alignment vertical="center"/>
      <protection/>
    </xf>
    <xf numFmtId="0" fontId="2" fillId="36" borderId="10" xfId="63" applyFill="1" applyBorder="1" applyAlignment="1">
      <alignment vertical="center"/>
      <protection/>
    </xf>
    <xf numFmtId="38" fontId="2" fillId="36" borderId="10" xfId="52" applyFont="1" applyFill="1" applyBorder="1" applyAlignment="1">
      <alignment vertical="center"/>
    </xf>
    <xf numFmtId="0" fontId="40" fillId="0" borderId="12" xfId="64" applyFont="1" applyBorder="1">
      <alignment vertical="center"/>
      <protection/>
    </xf>
    <xf numFmtId="0" fontId="2" fillId="0" borderId="0" xfId="66" applyAlignment="1">
      <alignment horizontal="left" vertical="center"/>
      <protection/>
    </xf>
    <xf numFmtId="0" fontId="2" fillId="0" borderId="10" xfId="63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Border="1" applyAlignment="1">
      <alignment horizontal="center" vertical="center" shrinkToFit="1"/>
      <protection/>
    </xf>
    <xf numFmtId="0" fontId="2" fillId="0" borderId="10" xfId="63" applyFont="1" applyBorder="1" applyAlignment="1">
      <alignment horizontal="center" vertical="center" shrinkToFi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/>
      <protection/>
    </xf>
    <xf numFmtId="0" fontId="2" fillId="0" borderId="0" xfId="63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/>
      <protection/>
    </xf>
    <xf numFmtId="0" fontId="2" fillId="0" borderId="14" xfId="63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/>
      <protection/>
    </xf>
    <xf numFmtId="0" fontId="2" fillId="0" borderId="16" xfId="63" applyBorder="1" applyAlignment="1">
      <alignment horizontal="center" vertical="center"/>
      <protection/>
    </xf>
    <xf numFmtId="0" fontId="2" fillId="0" borderId="11" xfId="63" applyBorder="1" applyAlignment="1">
      <alignment horizontal="center" vertical="center"/>
      <protection/>
    </xf>
    <xf numFmtId="0" fontId="2" fillId="0" borderId="17" xfId="63" applyBorder="1" applyAlignment="1">
      <alignment horizontal="center" vertical="center"/>
      <protection/>
    </xf>
    <xf numFmtId="38" fontId="2" fillId="0" borderId="13" xfId="63" applyNumberFormat="1" applyBorder="1" applyAlignment="1">
      <alignment horizontal="center" vertical="center"/>
      <protection/>
    </xf>
    <xf numFmtId="38" fontId="2" fillId="0" borderId="17" xfId="63" applyNumberFormat="1" applyBorder="1" applyAlignment="1">
      <alignment horizontal="center" vertical="center"/>
      <protection/>
    </xf>
    <xf numFmtId="38" fontId="2" fillId="0" borderId="14" xfId="63" applyNumberForma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4" xfId="65"/>
    <cellStyle name="標準 9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26376;&#21029;&#22577;&#21578;&#26360;&#38306;&#20418;\&#20351;&#29992;&#26009;&#26085;&#35336;&#34920;&#27969;&#23665;\2008\&#20351;&#29992;&#26009;&#26085;&#35336;&#34920;&#27969;&#23665;200808&#20006;&#12403;&#26367;&#12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9829;&#26376;&#21029;&#22577;&#21578;&#26360;&#38306;&#20418;\&#31379;&#21475;&#20837;&#37329;&#31080;B\&#20837;&#37329;&#31080;B2010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28日b"/>
      <sheetName val="29日b"/>
      <sheetName val="30日b"/>
      <sheetName val="31日b"/>
      <sheetName val="1日"/>
      <sheetName val="2日"/>
      <sheetName val="3日"/>
      <sheetName val="4日"/>
      <sheetName val="5日"/>
      <sheetName val="6日"/>
      <sheetName val="7日"/>
      <sheetName val="8日"/>
      <sheetName val="9日"/>
      <sheetName val="10日"/>
      <sheetName val="11日"/>
      <sheetName val="12日"/>
      <sheetName val="13日"/>
      <sheetName val="14日"/>
      <sheetName val="15日"/>
      <sheetName val="16日"/>
      <sheetName val="17日"/>
      <sheetName val="18日"/>
      <sheetName val="19日"/>
      <sheetName val="20日"/>
      <sheetName val="21日"/>
      <sheetName val="22日"/>
      <sheetName val="23日"/>
      <sheetName val="24日"/>
      <sheetName val="25日"/>
      <sheetName val="26日"/>
      <sheetName val="27日"/>
      <sheetName val="28日"/>
      <sheetName val="29日"/>
      <sheetName val="30日"/>
      <sheetName val="31日"/>
      <sheetName val="リスト"/>
      <sheetName val="リスト1"/>
    </sheetNames>
    <sheetDataSet>
      <sheetData sheetId="36">
        <row r="2">
          <cell r="D2" t="str">
            <v>3割</v>
          </cell>
        </row>
        <row r="3">
          <cell r="D3" t="str">
            <v>5割</v>
          </cell>
        </row>
        <row r="4">
          <cell r="D4" t="str">
            <v>公用5割</v>
          </cell>
        </row>
        <row r="5">
          <cell r="D5" t="str">
            <v>通常</v>
          </cell>
        </row>
        <row r="6">
          <cell r="D6" t="str">
            <v>市外</v>
          </cell>
        </row>
        <row r="7">
          <cell r="D7" t="str">
            <v>市外3割</v>
          </cell>
        </row>
        <row r="8">
          <cell r="D8" t="str">
            <v>市外5割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リスト"/>
      <sheetName val="Sheet1"/>
    </sheetNames>
    <sheetDataSet>
      <sheetData sheetId="12">
        <row r="2">
          <cell r="A2" t="str">
            <v>友の会会費</v>
          </cell>
        </row>
        <row r="3">
          <cell r="A3" t="str">
            <v>スポーツクラブ回数券</v>
          </cell>
        </row>
        <row r="4">
          <cell r="A4" t="str">
            <v>おおたかｽﾎﾟｰﾂｺﾐｭﾆﾃｨｰ入会金</v>
          </cell>
        </row>
        <row r="5">
          <cell r="A5" t="str">
            <v>おおたかｽﾎﾟｰﾂｺﾐｭﾆﾃｨｰ回数券</v>
          </cell>
        </row>
        <row r="6">
          <cell r="A6" t="str">
            <v>4月文化会館寄席</v>
          </cell>
        </row>
        <row r="7">
          <cell r="A7" t="str">
            <v>4月日本画ライブ</v>
          </cell>
        </row>
        <row r="8">
          <cell r="A8" t="str">
            <v>4月藤島親子展</v>
          </cell>
        </row>
        <row r="9">
          <cell r="A9" t="str">
            <v>4月ハイチアート展</v>
          </cell>
        </row>
        <row r="10">
          <cell r="A10" t="str">
            <v>4月ハイチライブ</v>
          </cell>
        </row>
        <row r="11">
          <cell r="A11" t="str">
            <v>5月馬頭琴オカリナ                                                                                                                                </v>
          </cell>
        </row>
        <row r="12">
          <cell r="A12" t="str">
            <v>6月ジョーオダネル写真展</v>
          </cell>
        </row>
        <row r="13">
          <cell r="A13" t="str">
            <v>6月文化会館コカリナ</v>
          </cell>
        </row>
        <row r="14">
          <cell r="A14" t="str">
            <v>7月第４回流山寄席</v>
          </cell>
        </row>
        <row r="15">
          <cell r="A15" t="str">
            <v>6月笑って健康感謝祭</v>
          </cell>
        </row>
        <row r="16">
          <cell r="A16" t="str">
            <v>７．８月夏の雲．月光の夏</v>
          </cell>
        </row>
        <row r="17">
          <cell r="A17" t="str">
            <v>7月日韓コンサート</v>
          </cell>
        </row>
        <row r="18">
          <cell r="A18" t="str">
            <v>7月流山サマージャズ</v>
          </cell>
        </row>
        <row r="19">
          <cell r="A19" t="str">
            <v>7月Bon　Voyage　ｼｬﾝｿﾝ</v>
          </cell>
        </row>
        <row r="20">
          <cell r="A20" t="str">
            <v>8月お笑い大行進</v>
          </cell>
        </row>
        <row r="21">
          <cell r="A21" t="str">
            <v>8月父と暮らせば</v>
          </cell>
        </row>
        <row r="22">
          <cell r="A22" t="str">
            <v>8月ナレオシックス</v>
          </cell>
        </row>
        <row r="23">
          <cell r="A23" t="str">
            <v>9月歌声マラソン</v>
          </cell>
        </row>
        <row r="24">
          <cell r="A24" t="str">
            <v>9月スダマニガムラン</v>
          </cell>
        </row>
        <row r="25">
          <cell r="A25" t="str">
            <v>9月青春のポップス</v>
          </cell>
        </row>
        <row r="26">
          <cell r="A26" t="str">
            <v>9月お笑い大行進２（9/12）</v>
          </cell>
        </row>
        <row r="27">
          <cell r="A27" t="str">
            <v>10月バンジョー</v>
          </cell>
        </row>
        <row r="28">
          <cell r="A28" t="str">
            <v>10月お笑い大行進③10/18</v>
          </cell>
        </row>
        <row r="29">
          <cell r="A29" t="str">
            <v>11月お笑い大行進④11/22</v>
          </cell>
        </row>
        <row r="30">
          <cell r="A30" t="str">
            <v>11月　ありときりぎりす</v>
          </cell>
        </row>
        <row r="31">
          <cell r="A31" t="str">
            <v>10月文化会館歌舞伎</v>
          </cell>
        </row>
        <row r="32">
          <cell r="A32" t="str">
            <v>11月文化会館ﾊﾟﾊﾟﾀﾗﾌﾏﾗ白雪姫</v>
          </cell>
        </row>
        <row r="33">
          <cell r="A33" t="str">
            <v>12月文化会館ウィンタージャズ</v>
          </cell>
        </row>
        <row r="34">
          <cell r="A34" t="str">
            <v>12月お笑い大行進⑤12/14</v>
          </cell>
        </row>
        <row r="35">
          <cell r="A35" t="str">
            <v>12月ｶﾝﾄﾘｰﾊｳｽﾊﾞﾝﾄﾞ</v>
          </cell>
        </row>
        <row r="36">
          <cell r="A36" t="str">
            <v>１月４日　新春初笑い⑥（生涯）</v>
          </cell>
        </row>
        <row r="37">
          <cell r="A37" t="str">
            <v>１月5日　新春初笑い⑥（文化）</v>
          </cell>
        </row>
        <row r="38">
          <cell r="A38" t="str">
            <v>1/4.1/5　新春初笑いペア券</v>
          </cell>
        </row>
        <row r="39">
          <cell r="A39" t="str">
            <v>2月お笑い大行進⑦（2/20）</v>
          </cell>
        </row>
        <row r="40">
          <cell r="A40" t="str">
            <v>2月バンジョーVol⑤（2/13）</v>
          </cell>
        </row>
        <row r="41">
          <cell r="A41" t="str">
            <v>シャンソンコンサート参加費</v>
          </cell>
        </row>
        <row r="42">
          <cell r="A42" t="str">
            <v>フォトコン</v>
          </cell>
        </row>
        <row r="43">
          <cell r="A43" t="str">
            <v>3月お笑い大行進⑧（3/29）</v>
          </cell>
        </row>
        <row r="44">
          <cell r="A44" t="str">
            <v>４月スプリングJAZZ　(4/29)</v>
          </cell>
        </row>
        <row r="45">
          <cell r="A45" t="str">
            <v>シャンソンコンサート参加費</v>
          </cell>
        </row>
        <row r="46">
          <cell r="A46" t="str">
            <v>作品展</v>
          </cell>
        </row>
        <row r="47">
          <cell r="A47" t="str">
            <v>フォトコン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85" zoomScaleSheetLayoutView="85" zoomScalePageLayoutView="0" workbookViewId="0" topLeftCell="A1">
      <selection activeCell="O41" sqref="O41"/>
    </sheetView>
  </sheetViews>
  <sheetFormatPr defaultColWidth="9.140625" defaultRowHeight="15"/>
  <cols>
    <col min="1" max="1" width="3.57421875" style="26" customWidth="1"/>
    <col min="2" max="2" width="15.8515625" style="26" customWidth="1"/>
    <col min="3" max="3" width="11.8515625" style="26" customWidth="1"/>
    <col min="4" max="7" width="5.57421875" style="26" customWidth="1"/>
    <col min="8" max="11" width="8.7109375" style="26" customWidth="1"/>
    <col min="12" max="16384" width="9.00390625" style="26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1" ht="13.5" customHeight="1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52" t="s">
        <v>47</v>
      </c>
      <c r="J4" s="44" t="s">
        <v>6</v>
      </c>
      <c r="K4" s="49" t="s">
        <v>48</v>
      </c>
    </row>
    <row r="5" spans="1:11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52"/>
      <c r="J5" s="45"/>
      <c r="K5" s="49"/>
    </row>
    <row r="6" spans="1:11" ht="13.5">
      <c r="A6" s="5"/>
      <c r="B6" s="8" t="s">
        <v>15</v>
      </c>
      <c r="C6" s="40">
        <f>SUM('4月:3月'!C6:C34)</f>
        <v>347</v>
      </c>
      <c r="D6" s="8">
        <f>SUM('4月:3月'!D6)</f>
        <v>225</v>
      </c>
      <c r="E6" s="8">
        <f>SUM('4月:3月'!E6)</f>
        <v>207</v>
      </c>
      <c r="F6" s="8">
        <f>SUM('4月:3月'!F6)</f>
        <v>163</v>
      </c>
      <c r="G6" s="8">
        <f>SUM('4月:3月'!G6)</f>
        <v>59</v>
      </c>
      <c r="H6" s="9">
        <f aca="true" t="shared" si="0" ref="H6:H33">SUM(D6:G6)</f>
        <v>654</v>
      </c>
      <c r="I6" s="32">
        <v>553</v>
      </c>
      <c r="J6" s="10">
        <f>SUM('4月:3月'!I6)</f>
        <v>8431</v>
      </c>
      <c r="K6" s="28">
        <v>6210</v>
      </c>
    </row>
    <row r="7" spans="1:11" ht="13.5">
      <c r="A7" s="5"/>
      <c r="B7" s="8" t="s">
        <v>16</v>
      </c>
      <c r="C7" s="40"/>
      <c r="D7" s="8">
        <f>SUM('4月:3月'!D7)</f>
        <v>198</v>
      </c>
      <c r="E7" s="8">
        <f>SUM('4月:3月'!E7)</f>
        <v>207</v>
      </c>
      <c r="F7" s="8">
        <f>SUM('4月:3月'!F7)</f>
        <v>163</v>
      </c>
      <c r="G7" s="8">
        <f>SUM('4月:3月'!G7)</f>
        <v>49</v>
      </c>
      <c r="H7" s="9">
        <f t="shared" si="0"/>
        <v>617</v>
      </c>
      <c r="I7" s="32">
        <v>540</v>
      </c>
      <c r="J7" s="10">
        <f>SUM('4月:3月'!I7)</f>
        <v>6717</v>
      </c>
      <c r="K7" s="28">
        <v>5303</v>
      </c>
    </row>
    <row r="8" spans="1:11" ht="13.5">
      <c r="A8" s="5"/>
      <c r="B8" s="8" t="s">
        <v>17</v>
      </c>
      <c r="C8" s="40"/>
      <c r="D8" s="8">
        <f>SUM('4月:3月'!D8)</f>
        <v>243</v>
      </c>
      <c r="E8" s="8">
        <f>SUM('4月:3月'!E8)</f>
        <v>214</v>
      </c>
      <c r="F8" s="8">
        <f>SUM('4月:3月'!F8)</f>
        <v>179</v>
      </c>
      <c r="G8" s="8">
        <f>SUM('4月:3月'!G8)</f>
        <v>52</v>
      </c>
      <c r="H8" s="9">
        <f t="shared" si="0"/>
        <v>688</v>
      </c>
      <c r="I8" s="32">
        <v>630</v>
      </c>
      <c r="J8" s="10">
        <f>SUM('4月:3月'!I8)</f>
        <v>7667</v>
      </c>
      <c r="K8" s="28">
        <v>7322</v>
      </c>
    </row>
    <row r="9" spans="1:11" ht="13.5">
      <c r="A9" s="5"/>
      <c r="B9" s="8" t="s">
        <v>18</v>
      </c>
      <c r="C9" s="40"/>
      <c r="D9" s="8">
        <f>SUM('4月:3月'!D9)</f>
        <v>311</v>
      </c>
      <c r="E9" s="8">
        <f>SUM('4月:3月'!E9)</f>
        <v>306</v>
      </c>
      <c r="F9" s="8">
        <f>SUM('4月:3月'!F9)</f>
        <v>296</v>
      </c>
      <c r="G9" s="8">
        <f>SUM('4月:3月'!G9)</f>
        <v>192</v>
      </c>
      <c r="H9" s="9">
        <f t="shared" si="0"/>
        <v>1105</v>
      </c>
      <c r="I9" s="32">
        <v>1024</v>
      </c>
      <c r="J9" s="10">
        <f>SUM('4月:3月'!I9)</f>
        <v>11251</v>
      </c>
      <c r="K9" s="28">
        <v>10188</v>
      </c>
    </row>
    <row r="10" spans="2:11" ht="13.5">
      <c r="B10" s="8" t="s">
        <v>19</v>
      </c>
      <c r="C10" s="40"/>
      <c r="D10" s="8">
        <f>SUM('4月:3月'!D10)</f>
        <v>281</v>
      </c>
      <c r="E10" s="8">
        <f>SUM('4月:3月'!E10)</f>
        <v>237</v>
      </c>
      <c r="F10" s="8">
        <f>SUM('4月:3月'!F10)</f>
        <v>192</v>
      </c>
      <c r="G10" s="8">
        <f>SUM('4月:3月'!G10)</f>
        <v>75</v>
      </c>
      <c r="H10" s="9">
        <f t="shared" si="0"/>
        <v>785</v>
      </c>
      <c r="I10" s="32">
        <v>737</v>
      </c>
      <c r="J10" s="10">
        <f>SUM('4月:3月'!I10)</f>
        <v>7986</v>
      </c>
      <c r="K10" s="28">
        <v>6810</v>
      </c>
    </row>
    <row r="11" spans="1:11" ht="13.5">
      <c r="A11" s="5"/>
      <c r="B11" s="8" t="s">
        <v>20</v>
      </c>
      <c r="C11" s="40"/>
      <c r="D11" s="8">
        <f>SUM('4月:3月'!D11)</f>
        <v>245</v>
      </c>
      <c r="E11" s="8">
        <f>SUM('4月:3月'!E11)</f>
        <v>218</v>
      </c>
      <c r="F11" s="8">
        <f>SUM('4月:3月'!F11)</f>
        <v>145</v>
      </c>
      <c r="G11" s="8">
        <f>SUM('4月:3月'!G11)</f>
        <v>51</v>
      </c>
      <c r="H11" s="9">
        <f t="shared" si="0"/>
        <v>659</v>
      </c>
      <c r="I11" s="32">
        <v>640</v>
      </c>
      <c r="J11" s="10">
        <f>SUM('4月:3月'!I11)</f>
        <v>6870</v>
      </c>
      <c r="K11" s="28">
        <v>5785</v>
      </c>
    </row>
    <row r="12" spans="1:11" ht="13.5">
      <c r="A12" s="5"/>
      <c r="B12" s="8" t="s">
        <v>21</v>
      </c>
      <c r="C12" s="40"/>
      <c r="D12" s="8">
        <f>SUM('4月:3月'!D12)</f>
        <v>342</v>
      </c>
      <c r="E12" s="8">
        <f>SUM('4月:3月'!E12)</f>
        <v>342</v>
      </c>
      <c r="F12" s="8">
        <f>SUM('4月:3月'!F12)</f>
        <v>342</v>
      </c>
      <c r="G12" s="8">
        <f>SUM('4月:3月'!G12)</f>
        <v>313</v>
      </c>
      <c r="H12" s="9">
        <f t="shared" si="0"/>
        <v>1339</v>
      </c>
      <c r="I12" s="32">
        <v>1287</v>
      </c>
      <c r="J12" s="10">
        <v>6378</v>
      </c>
      <c r="K12" s="28">
        <v>5891</v>
      </c>
    </row>
    <row r="13" spans="1:11" ht="13.5">
      <c r="A13" s="5"/>
      <c r="B13" s="8" t="s">
        <v>22</v>
      </c>
      <c r="C13" s="40"/>
      <c r="D13" s="8">
        <f>SUM('4月:3月'!D13)</f>
        <v>175</v>
      </c>
      <c r="E13" s="8">
        <f>SUM('4月:3月'!E13)</f>
        <v>150</v>
      </c>
      <c r="F13" s="8">
        <f>SUM('4月:3月'!F13)</f>
        <v>109</v>
      </c>
      <c r="G13" s="8">
        <f>SUM('4月:3月'!G13)</f>
        <v>54</v>
      </c>
      <c r="H13" s="9">
        <f t="shared" si="0"/>
        <v>488</v>
      </c>
      <c r="I13" s="32">
        <v>514</v>
      </c>
      <c r="J13" s="10">
        <f>SUM('4月:3月'!I13)</f>
        <v>4433</v>
      </c>
      <c r="K13" s="28">
        <v>4435</v>
      </c>
    </row>
    <row r="14" spans="1:11" ht="13.5">
      <c r="A14" s="5"/>
      <c r="B14" s="8" t="s">
        <v>23</v>
      </c>
      <c r="C14" s="40"/>
      <c r="D14" s="8">
        <f>SUM('4月:3月'!D14)</f>
        <v>229</v>
      </c>
      <c r="E14" s="8">
        <f>SUM('4月:3月'!E14)</f>
        <v>202</v>
      </c>
      <c r="F14" s="8">
        <f>SUM('4月:3月'!F14)</f>
        <v>141</v>
      </c>
      <c r="G14" s="8">
        <f>SUM('4月:3月'!G14)</f>
        <v>71</v>
      </c>
      <c r="H14" s="9">
        <f t="shared" si="0"/>
        <v>643</v>
      </c>
      <c r="I14" s="32">
        <v>582</v>
      </c>
      <c r="J14" s="10">
        <f>SUM('4月:3月'!I14)</f>
        <v>3783</v>
      </c>
      <c r="K14" s="28">
        <v>3465</v>
      </c>
    </row>
    <row r="15" spans="1:11" ht="13.5">
      <c r="A15" s="5"/>
      <c r="B15" s="8" t="s">
        <v>24</v>
      </c>
      <c r="C15" s="40"/>
      <c r="D15" s="8">
        <f>SUM('4月:3月'!D15)</f>
        <v>236</v>
      </c>
      <c r="E15" s="8">
        <f>SUM('4月:3月'!E15)</f>
        <v>136</v>
      </c>
      <c r="F15" s="8">
        <f>SUM('4月:3月'!F15)</f>
        <v>127</v>
      </c>
      <c r="G15" s="8">
        <f>SUM('4月:3月'!G15)</f>
        <v>55</v>
      </c>
      <c r="H15" s="9">
        <f t="shared" si="0"/>
        <v>554</v>
      </c>
      <c r="I15" s="32">
        <v>507</v>
      </c>
      <c r="J15" s="10">
        <f>SUM('4月:3月'!I15)</f>
        <v>3684</v>
      </c>
      <c r="K15" s="28">
        <v>3035</v>
      </c>
    </row>
    <row r="16" spans="1:11" ht="13.5">
      <c r="A16" s="5"/>
      <c r="B16" s="8" t="s">
        <v>25</v>
      </c>
      <c r="C16" s="40"/>
      <c r="D16" s="8">
        <f>SUM('4月:3月'!D16)</f>
        <v>135</v>
      </c>
      <c r="E16" s="8">
        <f>SUM('4月:3月'!E16)</f>
        <v>154</v>
      </c>
      <c r="F16" s="8">
        <f>SUM('4月:3月'!F16)</f>
        <v>90</v>
      </c>
      <c r="G16" s="8">
        <f>SUM('4月:3月'!G16)</f>
        <v>57</v>
      </c>
      <c r="H16" s="9">
        <f t="shared" si="0"/>
        <v>436</v>
      </c>
      <c r="I16" s="32">
        <v>377</v>
      </c>
      <c r="J16" s="10">
        <f>SUM('4月:3月'!I16)</f>
        <v>1538</v>
      </c>
      <c r="K16" s="28">
        <v>1445</v>
      </c>
    </row>
    <row r="17" spans="2:11" ht="13.5">
      <c r="B17" s="8" t="s">
        <v>26</v>
      </c>
      <c r="C17" s="40"/>
      <c r="D17" s="8">
        <f>SUM('4月:3月'!D17)</f>
        <v>159</v>
      </c>
      <c r="E17" s="8">
        <f>SUM('4月:3月'!E17)</f>
        <v>148</v>
      </c>
      <c r="F17" s="8">
        <f>SUM('4月:3月'!F17)</f>
        <v>79</v>
      </c>
      <c r="G17" s="8">
        <f>SUM('4月:3月'!G17)</f>
        <v>27</v>
      </c>
      <c r="H17" s="9">
        <f t="shared" si="0"/>
        <v>413</v>
      </c>
      <c r="I17" s="32">
        <v>381</v>
      </c>
      <c r="J17" s="10">
        <f>SUM('4月:3月'!I17)</f>
        <v>2310</v>
      </c>
      <c r="K17" s="28">
        <v>2087</v>
      </c>
    </row>
    <row r="18" spans="2:11" ht="13.5">
      <c r="B18" s="8" t="s">
        <v>27</v>
      </c>
      <c r="C18" s="40"/>
      <c r="D18" s="8">
        <f>SUM('4月:3月'!D18)</f>
        <v>182</v>
      </c>
      <c r="E18" s="8">
        <f>SUM('4月:3月'!E18)</f>
        <v>143</v>
      </c>
      <c r="F18" s="8">
        <f>SUM('4月:3月'!F18)</f>
        <v>130</v>
      </c>
      <c r="G18" s="8">
        <f>SUM('4月:3月'!G18)</f>
        <v>82</v>
      </c>
      <c r="H18" s="9">
        <f t="shared" si="0"/>
        <v>537</v>
      </c>
      <c r="I18" s="32">
        <v>595</v>
      </c>
      <c r="J18" s="10">
        <f>SUM('4月:3月'!I18)</f>
        <v>1213</v>
      </c>
      <c r="K18" s="28">
        <v>1109</v>
      </c>
    </row>
    <row r="19" spans="2:11" ht="13.5">
      <c r="B19" s="8" t="s">
        <v>28</v>
      </c>
      <c r="C19" s="40"/>
      <c r="D19" s="8">
        <f>SUM('4月:3月'!D19)</f>
        <v>128</v>
      </c>
      <c r="E19" s="8">
        <f>SUM('4月:3月'!E19)</f>
        <v>159</v>
      </c>
      <c r="F19" s="8">
        <f>SUM('4月:3月'!F19)</f>
        <v>126</v>
      </c>
      <c r="G19" s="8">
        <f>SUM('4月:3月'!G19)</f>
        <v>51</v>
      </c>
      <c r="H19" s="9">
        <f t="shared" si="0"/>
        <v>464</v>
      </c>
      <c r="I19" s="32">
        <v>377</v>
      </c>
      <c r="J19" s="10">
        <f>SUM('4月:3月'!I19)</f>
        <v>1834</v>
      </c>
      <c r="K19" s="13">
        <v>1625</v>
      </c>
    </row>
    <row r="20" spans="2:11" ht="13.5">
      <c r="B20" s="8" t="s">
        <v>29</v>
      </c>
      <c r="C20" s="40"/>
      <c r="D20" s="8">
        <f>SUM('4月:3月'!D20)</f>
        <v>204</v>
      </c>
      <c r="E20" s="8">
        <f>SUM('4月:3月'!E20)</f>
        <v>223</v>
      </c>
      <c r="F20" s="8">
        <f>SUM('4月:3月'!F20)</f>
        <v>172</v>
      </c>
      <c r="G20" s="8">
        <f>SUM('4月:3月'!G20)</f>
        <v>30</v>
      </c>
      <c r="H20" s="9">
        <f t="shared" si="0"/>
        <v>629</v>
      </c>
      <c r="I20" s="32">
        <v>586</v>
      </c>
      <c r="J20" s="10">
        <f>SUM('4月:3月'!I20)</f>
        <v>7334</v>
      </c>
      <c r="K20" s="13">
        <v>5670</v>
      </c>
    </row>
    <row r="21" spans="2:11" ht="13.5">
      <c r="B21" s="8" t="s">
        <v>30</v>
      </c>
      <c r="C21" s="40"/>
      <c r="D21" s="8">
        <f>SUM('4月:3月'!D21)</f>
        <v>142</v>
      </c>
      <c r="E21" s="8">
        <f>SUM('4月:3月'!E21)</f>
        <v>22</v>
      </c>
      <c r="F21" s="8">
        <f>SUM('4月:3月'!F21)</f>
        <v>0</v>
      </c>
      <c r="G21" s="8">
        <f>SUM('4月:3月'!G21)</f>
        <v>0</v>
      </c>
      <c r="H21" s="9">
        <f t="shared" si="0"/>
        <v>164</v>
      </c>
      <c r="I21" s="32">
        <v>229</v>
      </c>
      <c r="J21" s="10">
        <f>SUM('4月:3月'!I21)</f>
        <v>556</v>
      </c>
      <c r="K21" s="13">
        <v>189</v>
      </c>
    </row>
    <row r="22" spans="2:11" ht="13.5">
      <c r="B22" s="8" t="s">
        <v>31</v>
      </c>
      <c r="C22" s="40"/>
      <c r="D22" s="8">
        <f>SUM('4月:3月'!D22)</f>
        <v>253</v>
      </c>
      <c r="E22" s="8">
        <f>SUM('4月:3月'!E22)</f>
        <v>198</v>
      </c>
      <c r="F22" s="8">
        <f>SUM('4月:3月'!F22)</f>
        <v>194</v>
      </c>
      <c r="G22" s="8">
        <f>SUM('4月:3月'!G22)</f>
        <v>42</v>
      </c>
      <c r="H22" s="9">
        <f t="shared" si="0"/>
        <v>687</v>
      </c>
      <c r="I22" s="32">
        <v>674</v>
      </c>
      <c r="J22" s="10">
        <f>SUM('4月:3月'!I22)</f>
        <v>8015</v>
      </c>
      <c r="K22" s="28">
        <v>7197</v>
      </c>
    </row>
    <row r="23" spans="2:11" ht="13.5">
      <c r="B23" s="8" t="s">
        <v>32</v>
      </c>
      <c r="C23" s="40"/>
      <c r="D23" s="8">
        <f>SUM('4月:3月'!D23)</f>
        <v>255</v>
      </c>
      <c r="E23" s="8">
        <f>SUM('4月:3月'!E23)</f>
        <v>250</v>
      </c>
      <c r="F23" s="8">
        <f>SUM('4月:3月'!F23)</f>
        <v>154</v>
      </c>
      <c r="G23" s="8">
        <f>SUM('4月:3月'!G23)</f>
        <v>46</v>
      </c>
      <c r="H23" s="9">
        <f t="shared" si="0"/>
        <v>705</v>
      </c>
      <c r="I23" s="32">
        <v>636</v>
      </c>
      <c r="J23" s="10">
        <f>SUM('4月:3月'!I23)</f>
        <v>15376</v>
      </c>
      <c r="K23" s="28">
        <v>11898</v>
      </c>
    </row>
    <row r="24" spans="2:11" ht="13.5">
      <c r="B24" s="8" t="s">
        <v>33</v>
      </c>
      <c r="C24" s="40"/>
      <c r="D24" s="8">
        <f>SUM('4月:3月'!D24)</f>
        <v>231</v>
      </c>
      <c r="E24" s="8">
        <f>SUM('4月:3月'!E24)</f>
        <v>235</v>
      </c>
      <c r="F24" s="8">
        <f>SUM('4月:3月'!F24)</f>
        <v>228</v>
      </c>
      <c r="G24" s="8">
        <f>SUM('4月:3月'!G24)</f>
        <v>203</v>
      </c>
      <c r="H24" s="9">
        <f t="shared" si="0"/>
        <v>897</v>
      </c>
      <c r="I24" s="32">
        <v>826</v>
      </c>
      <c r="J24" s="10">
        <f>SUM('4月:3月'!I24)</f>
        <v>1207</v>
      </c>
      <c r="K24" s="28">
        <v>1306</v>
      </c>
    </row>
    <row r="25" spans="2:11" ht="13.5">
      <c r="B25" s="8" t="s">
        <v>34</v>
      </c>
      <c r="C25" s="40"/>
      <c r="D25" s="8">
        <f>SUM('4月:3月'!D25)</f>
        <v>150</v>
      </c>
      <c r="E25" s="8">
        <f>SUM('4月:3月'!E25)</f>
        <v>167</v>
      </c>
      <c r="F25" s="8">
        <f>SUM('4月:3月'!F25)</f>
        <v>79</v>
      </c>
      <c r="G25" s="8">
        <f>SUM('4月:3月'!G25)</f>
        <v>11</v>
      </c>
      <c r="H25" s="9">
        <f t="shared" si="0"/>
        <v>407</v>
      </c>
      <c r="I25" s="32">
        <v>554</v>
      </c>
      <c r="J25" s="10">
        <f>SUM('4月:3月'!I25)</f>
        <v>2881</v>
      </c>
      <c r="K25" s="28">
        <v>3250</v>
      </c>
    </row>
    <row r="26" spans="2:11" ht="13.5">
      <c r="B26" s="8" t="s">
        <v>35</v>
      </c>
      <c r="C26" s="40"/>
      <c r="D26" s="8">
        <f>SUM('4月:3月'!D26)</f>
        <v>140</v>
      </c>
      <c r="E26" s="8">
        <f>SUM('4月:3月'!E26)</f>
        <v>98</v>
      </c>
      <c r="F26" s="8">
        <f>SUM('4月:3月'!F26)</f>
        <v>35</v>
      </c>
      <c r="G26" s="8">
        <f>SUM('4月:3月'!G26)</f>
        <v>4</v>
      </c>
      <c r="H26" s="9">
        <f t="shared" si="0"/>
        <v>277</v>
      </c>
      <c r="I26" s="32">
        <v>301</v>
      </c>
      <c r="J26" s="10">
        <f>SUM('4月:3月'!I26)</f>
        <v>1800</v>
      </c>
      <c r="K26" s="28">
        <v>1419</v>
      </c>
    </row>
    <row r="27" spans="2:11" ht="13.5">
      <c r="B27" s="8" t="s">
        <v>36</v>
      </c>
      <c r="C27" s="40"/>
      <c r="D27" s="8">
        <f>SUM('4月:3月'!D27)</f>
        <v>33</v>
      </c>
      <c r="E27" s="8">
        <f>SUM('4月:3月'!E27)</f>
        <v>18</v>
      </c>
      <c r="F27" s="8">
        <f>SUM('4月:3月'!F27)</f>
        <v>6</v>
      </c>
      <c r="G27" s="8">
        <f>SUM('4月:3月'!G27)</f>
        <v>4</v>
      </c>
      <c r="H27" s="9">
        <f t="shared" si="0"/>
        <v>61</v>
      </c>
      <c r="I27" s="32">
        <v>135</v>
      </c>
      <c r="J27" s="10">
        <f>SUM('4月:3月'!I27)</f>
        <v>261</v>
      </c>
      <c r="K27" s="28">
        <v>552</v>
      </c>
    </row>
    <row r="28" spans="2:11" ht="13.5">
      <c r="B28" s="8" t="s">
        <v>37</v>
      </c>
      <c r="C28" s="40"/>
      <c r="D28" s="40">
        <f>SUM('4月:3月'!D28:G28)</f>
        <v>203</v>
      </c>
      <c r="E28" s="40"/>
      <c r="F28" s="40"/>
      <c r="G28" s="40"/>
      <c r="H28" s="9">
        <f t="shared" si="0"/>
        <v>203</v>
      </c>
      <c r="I28" s="32">
        <v>198</v>
      </c>
      <c r="J28" s="10">
        <f>SUM('4月:3月'!I28)</f>
        <v>6312</v>
      </c>
      <c r="K28" s="28">
        <v>6523</v>
      </c>
    </row>
    <row r="29" spans="2:11" ht="13.5">
      <c r="B29" s="8" t="s">
        <v>38</v>
      </c>
      <c r="C29" s="40"/>
      <c r="D29" s="40">
        <f>SUM('4月:3月'!D29:G29)</f>
        <v>249</v>
      </c>
      <c r="E29" s="40"/>
      <c r="F29" s="40"/>
      <c r="G29" s="40"/>
      <c r="H29" s="9">
        <f t="shared" si="0"/>
        <v>249</v>
      </c>
      <c r="I29" s="32">
        <v>272</v>
      </c>
      <c r="J29" s="10">
        <f>SUM('4月:3月'!I29)</f>
        <v>12433</v>
      </c>
      <c r="K29" s="28">
        <v>16665</v>
      </c>
    </row>
    <row r="30" spans="2:11" ht="13.5">
      <c r="B30" s="8" t="s">
        <v>39</v>
      </c>
      <c r="C30" s="40"/>
      <c r="D30" s="40">
        <f>SUM('4月:3月'!D30:G30)</f>
        <v>251</v>
      </c>
      <c r="E30" s="40"/>
      <c r="F30" s="40"/>
      <c r="G30" s="40"/>
      <c r="H30" s="9">
        <f t="shared" si="0"/>
        <v>251</v>
      </c>
      <c r="I30" s="32">
        <v>272</v>
      </c>
      <c r="J30" s="10">
        <f>SUM('4月:3月'!I30)</f>
        <v>5590</v>
      </c>
      <c r="K30" s="28">
        <v>8487</v>
      </c>
    </row>
    <row r="31" spans="2:11" ht="13.5">
      <c r="B31" s="8" t="s">
        <v>40</v>
      </c>
      <c r="C31" s="40"/>
      <c r="D31" s="8">
        <f>SUM('4月:3月'!D31)</f>
        <v>196</v>
      </c>
      <c r="E31" s="50">
        <f>SUM('4月:3月'!E31:F31)</f>
        <v>140</v>
      </c>
      <c r="F31" s="51"/>
      <c r="G31" s="8">
        <f>SUM('4月:3月'!G31)</f>
        <v>178</v>
      </c>
      <c r="H31" s="9">
        <f t="shared" si="0"/>
        <v>514</v>
      </c>
      <c r="I31" s="32">
        <v>520</v>
      </c>
      <c r="J31" s="10">
        <f>SUM('4月:3月'!I31)</f>
        <v>11601</v>
      </c>
      <c r="K31" s="29">
        <v>9235</v>
      </c>
    </row>
    <row r="32" spans="2:11" ht="13.5">
      <c r="B32" s="8" t="s">
        <v>41</v>
      </c>
      <c r="C32" s="40"/>
      <c r="D32" s="8">
        <f>SUM('4月:3月'!D32)</f>
        <v>306</v>
      </c>
      <c r="E32" s="50">
        <f>SUM('4月:3月'!E32:F32)</f>
        <v>290</v>
      </c>
      <c r="F32" s="51"/>
      <c r="G32" s="8">
        <f>SUM('4月:3月'!G32)</f>
        <v>262</v>
      </c>
      <c r="H32" s="9">
        <f t="shared" si="0"/>
        <v>858</v>
      </c>
      <c r="I32" s="32">
        <v>815</v>
      </c>
      <c r="J32" s="10">
        <f>SUM('4月:3月'!I32)</f>
        <v>10960</v>
      </c>
      <c r="K32" s="30">
        <v>9945</v>
      </c>
    </row>
    <row r="33" spans="2:11" ht="13.5">
      <c r="B33" s="8" t="s">
        <v>42</v>
      </c>
      <c r="C33" s="40"/>
      <c r="D33" s="8">
        <f>SUM('4月:3月'!D33)</f>
        <v>209</v>
      </c>
      <c r="E33" s="50">
        <f>SUM('4月:3月'!E33:F33)</f>
        <v>241</v>
      </c>
      <c r="F33" s="51"/>
      <c r="G33" s="8">
        <f>SUM('4月:3月'!G33)</f>
        <v>121</v>
      </c>
      <c r="H33" s="9">
        <f t="shared" si="0"/>
        <v>571</v>
      </c>
      <c r="I33" s="32">
        <v>448</v>
      </c>
      <c r="J33" s="10">
        <f>SUM('4月:3月'!I33)</f>
        <v>29210</v>
      </c>
      <c r="K33" s="28">
        <v>19966</v>
      </c>
    </row>
    <row r="34" spans="2:11" ht="13.5">
      <c r="B34" s="8" t="s">
        <v>43</v>
      </c>
      <c r="C34" s="40"/>
      <c r="D34" s="8">
        <f>SUM('4月:3月'!D34)</f>
        <v>212</v>
      </c>
      <c r="E34" s="50">
        <f>SUM('4月:3月'!E34:F34)</f>
        <v>95</v>
      </c>
      <c r="F34" s="51"/>
      <c r="G34" s="8">
        <f>SUM('4月:3月'!G34)</f>
        <v>0</v>
      </c>
      <c r="H34" s="9">
        <f>SUM(D34:F34)</f>
        <v>307</v>
      </c>
      <c r="I34" s="32">
        <v>265</v>
      </c>
      <c r="J34" s="10">
        <f>SUM('4月:3月'!I34)</f>
        <v>15074</v>
      </c>
      <c r="K34" s="28">
        <v>14821</v>
      </c>
    </row>
    <row r="35" spans="2:11" ht="13.5">
      <c r="B35" s="36" t="s">
        <v>44</v>
      </c>
      <c r="C35" s="36"/>
      <c r="D35" s="37">
        <f aca="true" t="shared" si="1" ref="D35:I35">SUM(D6:D34)</f>
        <v>6123</v>
      </c>
      <c r="E35" s="37">
        <f t="shared" si="1"/>
        <v>4800</v>
      </c>
      <c r="F35" s="37">
        <f t="shared" si="1"/>
        <v>3150</v>
      </c>
      <c r="G35" s="37">
        <f t="shared" si="1"/>
        <v>2089</v>
      </c>
      <c r="H35" s="31">
        <f t="shared" si="1"/>
        <v>16162</v>
      </c>
      <c r="I35" s="31">
        <f t="shared" si="1"/>
        <v>15475</v>
      </c>
      <c r="J35" s="31">
        <f>SUM(J6:J34)</f>
        <v>202705</v>
      </c>
      <c r="K35" s="31">
        <f>SUM(K6:K34)</f>
        <v>181833</v>
      </c>
    </row>
    <row r="36" spans="2:11" ht="13.5">
      <c r="B36" s="46"/>
      <c r="C36" s="47"/>
      <c r="D36" s="47"/>
      <c r="E36" s="47"/>
      <c r="F36" s="47"/>
      <c r="G36" s="47"/>
      <c r="H36" s="47"/>
      <c r="I36" s="47"/>
      <c r="J36" s="47"/>
      <c r="K36" s="47"/>
    </row>
    <row r="37" spans="2:11" ht="13.5"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2:11" ht="13.5">
      <c r="B38" s="8" t="s">
        <v>46</v>
      </c>
      <c r="C38" s="28"/>
      <c r="D38" s="21">
        <f>SUM('10月:3月'!D38)</f>
        <v>5</v>
      </c>
      <c r="E38" s="21">
        <f>SUM('10月:3月'!E38)</f>
        <v>4</v>
      </c>
      <c r="F38" s="21">
        <f>SUM('10月:3月'!F38)</f>
        <v>4</v>
      </c>
      <c r="G38" s="21">
        <f>SUM('10月:3月'!G38)</f>
        <v>3</v>
      </c>
      <c r="H38" s="9">
        <f>SUM(D38:G38)</f>
        <v>16</v>
      </c>
      <c r="I38" s="27">
        <v>20</v>
      </c>
      <c r="J38" s="10">
        <f>SUM('10月:3月'!I38)</f>
        <v>393</v>
      </c>
      <c r="K38" s="28">
        <v>1411</v>
      </c>
    </row>
    <row r="40" spans="2:11" ht="13.5">
      <c r="B40" s="33" t="s">
        <v>49</v>
      </c>
      <c r="C40" s="34"/>
      <c r="D40" s="34"/>
      <c r="E40" s="34"/>
      <c r="F40" s="34"/>
      <c r="G40" s="34"/>
      <c r="H40" s="35">
        <f>H35+H38</f>
        <v>16178</v>
      </c>
      <c r="I40" s="35">
        <f>I35+I38</f>
        <v>15495</v>
      </c>
      <c r="J40" s="35">
        <f>J35+J38</f>
        <v>203098</v>
      </c>
      <c r="K40" s="35">
        <f>K35+K38</f>
        <v>183244</v>
      </c>
    </row>
    <row r="41" spans="2:11" ht="13.5">
      <c r="B41" s="38"/>
      <c r="C41" s="38"/>
      <c r="D41" s="38"/>
      <c r="E41" s="38"/>
      <c r="F41" s="38"/>
      <c r="G41" s="38"/>
      <c r="H41" s="38"/>
      <c r="I41" s="38"/>
      <c r="J41" s="38"/>
      <c r="K41" s="38"/>
    </row>
  </sheetData>
  <sheetProtection/>
  <mergeCells count="18">
    <mergeCell ref="E34:F34"/>
    <mergeCell ref="I4:I5"/>
    <mergeCell ref="B41:K41"/>
    <mergeCell ref="A1:C1"/>
    <mergeCell ref="B4:B5"/>
    <mergeCell ref="C4:C5"/>
    <mergeCell ref="D4:G4"/>
    <mergeCell ref="H4:H5"/>
    <mergeCell ref="B36:K37"/>
    <mergeCell ref="J4:J5"/>
    <mergeCell ref="K4:K5"/>
    <mergeCell ref="C6:C34"/>
    <mergeCell ref="D28:G28"/>
    <mergeCell ref="D29:G29"/>
    <mergeCell ref="D30:G30"/>
    <mergeCell ref="E31:F31"/>
    <mergeCell ref="E32:F32"/>
    <mergeCell ref="E33:F3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D28" sqref="D28:G28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8.7109375" style="0" customWidth="1"/>
    <col min="12" max="13" width="9.140625" style="0" bestFit="1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53">
        <v>29</v>
      </c>
      <c r="D6" s="21">
        <v>21</v>
      </c>
      <c r="E6" s="21">
        <v>24</v>
      </c>
      <c r="F6" s="21">
        <v>20</v>
      </c>
      <c r="G6" s="21">
        <v>5</v>
      </c>
      <c r="H6" s="24">
        <f>SUM(D6:G6)</f>
        <v>70</v>
      </c>
      <c r="I6" s="22">
        <v>677</v>
      </c>
      <c r="J6" s="11">
        <v>44</v>
      </c>
      <c r="K6" s="11">
        <v>669</v>
      </c>
      <c r="L6" s="11">
        <v>58</v>
      </c>
      <c r="M6" s="12">
        <v>556</v>
      </c>
    </row>
    <row r="7" spans="1:13" ht="13.5">
      <c r="A7" s="5"/>
      <c r="B7" s="8" t="s">
        <v>16</v>
      </c>
      <c r="C7" s="54"/>
      <c r="D7" s="21">
        <v>19</v>
      </c>
      <c r="E7" s="21">
        <v>23</v>
      </c>
      <c r="F7" s="21">
        <v>21</v>
      </c>
      <c r="G7" s="21">
        <v>4</v>
      </c>
      <c r="H7" s="24">
        <f aca="true" t="shared" si="0" ref="H7:H34">SUM(D7:G7)</f>
        <v>67</v>
      </c>
      <c r="I7" s="22">
        <v>548</v>
      </c>
      <c r="J7" s="11">
        <v>44</v>
      </c>
      <c r="K7" s="11">
        <v>406</v>
      </c>
      <c r="L7" s="11">
        <v>58</v>
      </c>
      <c r="M7" s="12">
        <v>638</v>
      </c>
    </row>
    <row r="8" spans="1:13" ht="13.5">
      <c r="A8" s="5"/>
      <c r="B8" s="8" t="s">
        <v>17</v>
      </c>
      <c r="C8" s="54"/>
      <c r="D8" s="21">
        <v>25</v>
      </c>
      <c r="E8" s="21">
        <v>26</v>
      </c>
      <c r="F8" s="21">
        <v>17</v>
      </c>
      <c r="G8" s="21">
        <v>4</v>
      </c>
      <c r="H8" s="24">
        <f t="shared" si="0"/>
        <v>72</v>
      </c>
      <c r="I8" s="22">
        <v>608</v>
      </c>
      <c r="J8" s="11">
        <v>52</v>
      </c>
      <c r="K8" s="11">
        <v>353</v>
      </c>
      <c r="L8" s="11">
        <v>72</v>
      </c>
      <c r="M8" s="12">
        <v>727</v>
      </c>
    </row>
    <row r="9" spans="1:13" ht="13.5">
      <c r="A9" s="5"/>
      <c r="B9" s="8" t="s">
        <v>18</v>
      </c>
      <c r="C9" s="54"/>
      <c r="D9" s="21">
        <v>26</v>
      </c>
      <c r="E9" s="21">
        <v>26</v>
      </c>
      <c r="F9" s="21">
        <v>27</v>
      </c>
      <c r="G9" s="21">
        <v>26</v>
      </c>
      <c r="H9" s="24">
        <f t="shared" si="0"/>
        <v>105</v>
      </c>
      <c r="I9" s="22">
        <v>996</v>
      </c>
      <c r="J9" s="11">
        <v>94</v>
      </c>
      <c r="K9" s="11">
        <v>911</v>
      </c>
      <c r="L9" s="12">
        <v>102</v>
      </c>
      <c r="M9" s="12">
        <v>890</v>
      </c>
    </row>
    <row r="10" spans="2:13" ht="13.5">
      <c r="B10" s="8" t="s">
        <v>19</v>
      </c>
      <c r="C10" s="54"/>
      <c r="D10" s="21">
        <v>28</v>
      </c>
      <c r="E10" s="21">
        <v>22</v>
      </c>
      <c r="F10" s="21">
        <v>17</v>
      </c>
      <c r="G10" s="21">
        <v>12</v>
      </c>
      <c r="H10" s="24">
        <f t="shared" si="0"/>
        <v>79</v>
      </c>
      <c r="I10" s="22">
        <v>589</v>
      </c>
      <c r="J10" s="11">
        <v>74</v>
      </c>
      <c r="K10" s="11">
        <v>604</v>
      </c>
      <c r="L10" s="11">
        <v>74</v>
      </c>
      <c r="M10" s="12">
        <v>564</v>
      </c>
    </row>
    <row r="11" spans="1:13" ht="13.5">
      <c r="A11" s="5"/>
      <c r="B11" s="8" t="s">
        <v>20</v>
      </c>
      <c r="C11" s="54"/>
      <c r="D11" s="21">
        <v>26</v>
      </c>
      <c r="E11" s="21">
        <v>24</v>
      </c>
      <c r="F11" s="21">
        <v>19</v>
      </c>
      <c r="G11" s="21">
        <v>13</v>
      </c>
      <c r="H11" s="24">
        <f t="shared" si="0"/>
        <v>82</v>
      </c>
      <c r="I11" s="22">
        <v>2086</v>
      </c>
      <c r="J11" s="11">
        <v>62</v>
      </c>
      <c r="K11" s="11">
        <v>423</v>
      </c>
      <c r="L11" s="11">
        <v>69</v>
      </c>
      <c r="M11" s="12">
        <v>268</v>
      </c>
    </row>
    <row r="12" spans="1:13" ht="13.5">
      <c r="A12" s="5"/>
      <c r="B12" s="8" t="s">
        <v>21</v>
      </c>
      <c r="C12" s="54"/>
      <c r="D12" s="21">
        <v>29</v>
      </c>
      <c r="E12" s="21">
        <v>29</v>
      </c>
      <c r="F12" s="21">
        <v>29</v>
      </c>
      <c r="G12" s="21">
        <v>29</v>
      </c>
      <c r="H12" s="24">
        <f t="shared" si="0"/>
        <v>116</v>
      </c>
      <c r="I12" s="22">
        <v>0</v>
      </c>
      <c r="J12" s="11">
        <v>120</v>
      </c>
      <c r="K12" s="11">
        <v>0</v>
      </c>
      <c r="L12" s="11">
        <v>116</v>
      </c>
      <c r="M12" s="12">
        <v>637</v>
      </c>
    </row>
    <row r="13" spans="1:13" ht="13.5">
      <c r="A13" s="5"/>
      <c r="B13" s="8" t="s">
        <v>22</v>
      </c>
      <c r="C13" s="54"/>
      <c r="D13" s="21">
        <v>16</v>
      </c>
      <c r="E13" s="21">
        <v>17</v>
      </c>
      <c r="F13" s="21">
        <v>12</v>
      </c>
      <c r="G13" s="21">
        <v>4</v>
      </c>
      <c r="H13" s="24">
        <f t="shared" si="0"/>
        <v>49</v>
      </c>
      <c r="I13" s="22">
        <v>342</v>
      </c>
      <c r="J13" s="11">
        <v>37</v>
      </c>
      <c r="K13" s="11">
        <v>332</v>
      </c>
      <c r="L13" s="11">
        <v>40</v>
      </c>
      <c r="M13" s="12">
        <v>528</v>
      </c>
    </row>
    <row r="14" spans="1:13" ht="13.5">
      <c r="A14" s="5"/>
      <c r="B14" s="8" t="s">
        <v>23</v>
      </c>
      <c r="C14" s="54"/>
      <c r="D14" s="21">
        <v>29</v>
      </c>
      <c r="E14" s="21">
        <v>18</v>
      </c>
      <c r="F14" s="21">
        <v>17</v>
      </c>
      <c r="G14" s="21">
        <v>6</v>
      </c>
      <c r="H14" s="24">
        <f t="shared" si="0"/>
        <v>70</v>
      </c>
      <c r="I14" s="22">
        <v>322</v>
      </c>
      <c r="J14" s="11">
        <v>60</v>
      </c>
      <c r="K14" s="11">
        <v>422</v>
      </c>
      <c r="L14" s="11">
        <v>47</v>
      </c>
      <c r="M14" s="12">
        <v>366</v>
      </c>
    </row>
    <row r="15" spans="1:13" ht="13.5">
      <c r="A15" s="5"/>
      <c r="B15" s="8" t="s">
        <v>24</v>
      </c>
      <c r="C15" s="54"/>
      <c r="D15" s="21">
        <v>25</v>
      </c>
      <c r="E15" s="21">
        <v>11</v>
      </c>
      <c r="F15" s="21">
        <v>12</v>
      </c>
      <c r="G15" s="21">
        <v>7</v>
      </c>
      <c r="H15" s="24">
        <f t="shared" si="0"/>
        <v>55</v>
      </c>
      <c r="I15" s="22">
        <v>277</v>
      </c>
      <c r="J15" s="11">
        <v>51</v>
      </c>
      <c r="K15" s="11">
        <v>492</v>
      </c>
      <c r="L15" s="11">
        <v>42</v>
      </c>
      <c r="M15" s="12">
        <v>281</v>
      </c>
    </row>
    <row r="16" spans="1:13" ht="13.5">
      <c r="A16" s="5"/>
      <c r="B16" s="8" t="s">
        <v>25</v>
      </c>
      <c r="C16" s="54"/>
      <c r="D16" s="21">
        <v>10</v>
      </c>
      <c r="E16" s="21">
        <v>11</v>
      </c>
      <c r="F16" s="21">
        <v>8</v>
      </c>
      <c r="G16" s="21">
        <v>5</v>
      </c>
      <c r="H16" s="24">
        <f t="shared" si="0"/>
        <v>34</v>
      </c>
      <c r="I16" s="22">
        <v>105</v>
      </c>
      <c r="J16" s="11">
        <v>40</v>
      </c>
      <c r="K16" s="11">
        <v>266</v>
      </c>
      <c r="L16" s="11">
        <v>34</v>
      </c>
      <c r="M16" s="12">
        <v>135</v>
      </c>
    </row>
    <row r="17" spans="2:13" ht="13.5">
      <c r="B17" s="8" t="s">
        <v>26</v>
      </c>
      <c r="C17" s="54"/>
      <c r="D17" s="21">
        <v>18</v>
      </c>
      <c r="E17" s="21">
        <v>12</v>
      </c>
      <c r="F17" s="21">
        <v>6</v>
      </c>
      <c r="G17" s="21">
        <v>2</v>
      </c>
      <c r="H17" s="24">
        <f t="shared" si="0"/>
        <v>38</v>
      </c>
      <c r="I17" s="22">
        <v>196</v>
      </c>
      <c r="J17" s="11">
        <v>32</v>
      </c>
      <c r="K17" s="11">
        <v>258</v>
      </c>
      <c r="L17" s="11">
        <v>33</v>
      </c>
      <c r="M17" s="12">
        <v>211</v>
      </c>
    </row>
    <row r="18" spans="2:13" ht="13.5">
      <c r="B18" s="8" t="s">
        <v>27</v>
      </c>
      <c r="C18" s="54"/>
      <c r="D18" s="21">
        <v>20</v>
      </c>
      <c r="E18" s="21">
        <v>13</v>
      </c>
      <c r="F18" s="21">
        <v>19</v>
      </c>
      <c r="G18" s="21">
        <v>11</v>
      </c>
      <c r="H18" s="24">
        <f t="shared" si="0"/>
        <v>63</v>
      </c>
      <c r="I18" s="22">
        <v>141</v>
      </c>
      <c r="J18" s="11">
        <v>54</v>
      </c>
      <c r="K18" s="11">
        <v>151</v>
      </c>
      <c r="L18" s="11">
        <v>52</v>
      </c>
      <c r="M18" s="12">
        <v>102</v>
      </c>
    </row>
    <row r="19" spans="2:13" ht="13.5">
      <c r="B19" s="8" t="s">
        <v>28</v>
      </c>
      <c r="C19" s="54"/>
      <c r="D19" s="21">
        <v>17</v>
      </c>
      <c r="E19" s="21">
        <v>18</v>
      </c>
      <c r="F19" s="21">
        <v>14</v>
      </c>
      <c r="G19" s="21">
        <v>5</v>
      </c>
      <c r="H19" s="24">
        <f t="shared" si="0"/>
        <v>54</v>
      </c>
      <c r="I19" s="22">
        <v>108</v>
      </c>
      <c r="J19" s="13">
        <v>52</v>
      </c>
      <c r="K19" s="13">
        <v>232</v>
      </c>
      <c r="L19" s="13">
        <v>36</v>
      </c>
      <c r="M19" s="13">
        <v>114</v>
      </c>
    </row>
    <row r="20" spans="2:13" ht="13.5">
      <c r="B20" s="8" t="s">
        <v>29</v>
      </c>
      <c r="C20" s="54"/>
      <c r="D20" s="21">
        <v>16</v>
      </c>
      <c r="E20" s="21">
        <v>18</v>
      </c>
      <c r="F20" s="21">
        <v>14</v>
      </c>
      <c r="G20" s="21">
        <v>3</v>
      </c>
      <c r="H20" s="24">
        <f t="shared" si="0"/>
        <v>51</v>
      </c>
      <c r="I20" s="22">
        <v>505</v>
      </c>
      <c r="J20" s="13">
        <v>64</v>
      </c>
      <c r="K20" s="13">
        <v>689</v>
      </c>
      <c r="L20" s="13">
        <v>54</v>
      </c>
      <c r="M20" s="13">
        <v>576</v>
      </c>
    </row>
    <row r="21" spans="2:13" ht="13.5">
      <c r="B21" s="8" t="s">
        <v>30</v>
      </c>
      <c r="C21" s="54"/>
      <c r="D21" s="21">
        <v>16</v>
      </c>
      <c r="E21" s="21">
        <v>2</v>
      </c>
      <c r="F21" s="21">
        <v>0</v>
      </c>
      <c r="G21" s="21">
        <v>0</v>
      </c>
      <c r="H21" s="24">
        <f t="shared" si="0"/>
        <v>18</v>
      </c>
      <c r="I21" s="22">
        <v>63</v>
      </c>
      <c r="J21" s="13">
        <v>12</v>
      </c>
      <c r="K21" s="13">
        <v>56</v>
      </c>
      <c r="L21" s="13">
        <v>19</v>
      </c>
      <c r="M21" s="13">
        <v>68</v>
      </c>
    </row>
    <row r="22" spans="2:13" ht="13.5">
      <c r="B22" s="8" t="s">
        <v>31</v>
      </c>
      <c r="C22" s="54"/>
      <c r="D22" s="21">
        <v>23</v>
      </c>
      <c r="E22" s="21">
        <v>17</v>
      </c>
      <c r="F22" s="21">
        <v>22</v>
      </c>
      <c r="G22" s="21">
        <v>5</v>
      </c>
      <c r="H22" s="24">
        <f t="shared" si="0"/>
        <v>67</v>
      </c>
      <c r="I22" s="22">
        <v>665</v>
      </c>
      <c r="J22" s="11">
        <v>59</v>
      </c>
      <c r="K22" s="11">
        <v>656</v>
      </c>
      <c r="L22" s="15">
        <v>58</v>
      </c>
      <c r="M22" s="12">
        <v>524</v>
      </c>
    </row>
    <row r="23" spans="2:13" ht="13.5">
      <c r="B23" s="8" t="s">
        <v>32</v>
      </c>
      <c r="C23" s="54"/>
      <c r="D23" s="21">
        <v>25</v>
      </c>
      <c r="E23" s="21">
        <v>26</v>
      </c>
      <c r="F23" s="21">
        <v>15</v>
      </c>
      <c r="G23" s="21">
        <v>6</v>
      </c>
      <c r="H23" s="24">
        <f t="shared" si="0"/>
        <v>72</v>
      </c>
      <c r="I23" s="22">
        <v>1242</v>
      </c>
      <c r="J23" s="11">
        <v>53</v>
      </c>
      <c r="K23" s="11">
        <v>1311</v>
      </c>
      <c r="L23" s="11">
        <v>65</v>
      </c>
      <c r="M23" s="12">
        <v>1071</v>
      </c>
    </row>
    <row r="24" spans="2:13" ht="13.5">
      <c r="B24" s="8" t="s">
        <v>33</v>
      </c>
      <c r="C24" s="54"/>
      <c r="D24" s="21">
        <v>24</v>
      </c>
      <c r="E24" s="21">
        <v>23</v>
      </c>
      <c r="F24" s="21">
        <v>23</v>
      </c>
      <c r="G24" s="21">
        <v>22</v>
      </c>
      <c r="H24" s="24">
        <f t="shared" si="0"/>
        <v>92</v>
      </c>
      <c r="I24" s="22">
        <v>52</v>
      </c>
      <c r="J24" s="11">
        <v>78</v>
      </c>
      <c r="K24" s="11">
        <v>92</v>
      </c>
      <c r="L24" s="11">
        <v>82</v>
      </c>
      <c r="M24" s="12">
        <v>147</v>
      </c>
    </row>
    <row r="25" spans="2:13" ht="13.5">
      <c r="B25" s="8" t="s">
        <v>34</v>
      </c>
      <c r="C25" s="54"/>
      <c r="D25" s="21">
        <v>15</v>
      </c>
      <c r="E25" s="21">
        <v>18</v>
      </c>
      <c r="F25" s="21">
        <v>10</v>
      </c>
      <c r="G25" s="21">
        <v>3</v>
      </c>
      <c r="H25" s="24">
        <f t="shared" si="0"/>
        <v>46</v>
      </c>
      <c r="I25" s="22">
        <v>303</v>
      </c>
      <c r="J25" s="11">
        <v>25</v>
      </c>
      <c r="K25" s="11">
        <v>198</v>
      </c>
      <c r="L25" s="11">
        <v>48</v>
      </c>
      <c r="M25" s="12">
        <v>327</v>
      </c>
    </row>
    <row r="26" spans="2:13" ht="13.5">
      <c r="B26" s="8" t="s">
        <v>35</v>
      </c>
      <c r="C26" s="54"/>
      <c r="D26" s="21">
        <v>12</v>
      </c>
      <c r="E26" s="21">
        <v>9</v>
      </c>
      <c r="F26" s="21">
        <v>4</v>
      </c>
      <c r="G26" s="21">
        <v>2</v>
      </c>
      <c r="H26" s="24">
        <f t="shared" si="0"/>
        <v>27</v>
      </c>
      <c r="I26" s="22">
        <v>144</v>
      </c>
      <c r="J26" s="11">
        <v>22</v>
      </c>
      <c r="K26" s="11">
        <v>113</v>
      </c>
      <c r="L26" s="11">
        <v>20</v>
      </c>
      <c r="M26" s="12">
        <v>137</v>
      </c>
    </row>
    <row r="27" spans="2:13" ht="13.5">
      <c r="B27" s="8" t="s">
        <v>36</v>
      </c>
      <c r="C27" s="54"/>
      <c r="D27" s="21">
        <v>6</v>
      </c>
      <c r="E27" s="21">
        <v>3</v>
      </c>
      <c r="F27" s="21">
        <v>3</v>
      </c>
      <c r="G27" s="21">
        <v>2</v>
      </c>
      <c r="H27" s="24">
        <f t="shared" si="0"/>
        <v>14</v>
      </c>
      <c r="I27" s="22">
        <v>45</v>
      </c>
      <c r="J27" s="11">
        <v>7</v>
      </c>
      <c r="K27" s="11">
        <v>54</v>
      </c>
      <c r="L27" s="11">
        <v>7</v>
      </c>
      <c r="M27" s="12">
        <v>28</v>
      </c>
    </row>
    <row r="28" spans="2:13" ht="13.5">
      <c r="B28" s="8" t="s">
        <v>37</v>
      </c>
      <c r="C28" s="54"/>
      <c r="D28" s="57">
        <v>25</v>
      </c>
      <c r="E28" s="58"/>
      <c r="F28" s="58"/>
      <c r="G28" s="59"/>
      <c r="H28" s="24">
        <f t="shared" si="0"/>
        <v>25</v>
      </c>
      <c r="I28" s="22">
        <v>1623</v>
      </c>
      <c r="J28" s="11">
        <v>16</v>
      </c>
      <c r="K28" s="11">
        <v>1235</v>
      </c>
      <c r="L28" s="11">
        <v>24</v>
      </c>
      <c r="M28" s="12">
        <v>1000</v>
      </c>
    </row>
    <row r="29" spans="2:13" ht="13.5">
      <c r="B29" s="8" t="s">
        <v>38</v>
      </c>
      <c r="C29" s="54"/>
      <c r="D29" s="50">
        <v>26</v>
      </c>
      <c r="E29" s="56"/>
      <c r="F29" s="56"/>
      <c r="G29" s="51"/>
      <c r="H29" s="24">
        <f t="shared" si="0"/>
        <v>26</v>
      </c>
      <c r="I29" s="22">
        <v>1506</v>
      </c>
      <c r="J29" s="11">
        <v>25</v>
      </c>
      <c r="K29" s="11">
        <v>1344</v>
      </c>
      <c r="L29" s="11">
        <v>28</v>
      </c>
      <c r="M29" s="12">
        <v>1556</v>
      </c>
    </row>
    <row r="30" spans="2:13" ht="13.5">
      <c r="B30" s="8" t="s">
        <v>39</v>
      </c>
      <c r="C30" s="54"/>
      <c r="D30" s="50">
        <v>26</v>
      </c>
      <c r="E30" s="56"/>
      <c r="F30" s="56"/>
      <c r="G30" s="51"/>
      <c r="H30" s="24">
        <f t="shared" si="0"/>
        <v>26</v>
      </c>
      <c r="I30" s="22">
        <v>949</v>
      </c>
      <c r="J30" s="11">
        <v>26</v>
      </c>
      <c r="K30" s="11">
        <v>815</v>
      </c>
      <c r="L30" s="11">
        <v>28</v>
      </c>
      <c r="M30" s="12">
        <v>1588</v>
      </c>
    </row>
    <row r="31" spans="2:13" ht="13.5">
      <c r="B31" s="8" t="s">
        <v>40</v>
      </c>
      <c r="C31" s="54"/>
      <c r="D31" s="8">
        <v>24</v>
      </c>
      <c r="E31" s="50">
        <v>21</v>
      </c>
      <c r="F31" s="51"/>
      <c r="G31" s="8">
        <v>19</v>
      </c>
      <c r="H31" s="24">
        <f t="shared" si="0"/>
        <v>64</v>
      </c>
      <c r="I31" s="22">
        <v>1003</v>
      </c>
      <c r="J31" s="11">
        <v>56</v>
      </c>
      <c r="K31" s="11">
        <v>1573</v>
      </c>
      <c r="L31" s="16">
        <v>52</v>
      </c>
      <c r="M31" s="16">
        <v>1013</v>
      </c>
    </row>
    <row r="32" spans="2:13" ht="13.5">
      <c r="B32" s="8" t="s">
        <v>41</v>
      </c>
      <c r="C32" s="54"/>
      <c r="D32" s="8">
        <v>28</v>
      </c>
      <c r="E32" s="50">
        <v>27</v>
      </c>
      <c r="F32" s="51"/>
      <c r="G32" s="8">
        <v>25</v>
      </c>
      <c r="H32" s="24">
        <f t="shared" si="0"/>
        <v>80</v>
      </c>
      <c r="I32" s="22">
        <v>853</v>
      </c>
      <c r="J32" s="11">
        <v>79</v>
      </c>
      <c r="K32" s="11">
        <v>1765</v>
      </c>
      <c r="L32" s="16">
        <v>75</v>
      </c>
      <c r="M32" s="16">
        <v>1024</v>
      </c>
    </row>
    <row r="33" spans="2:13" ht="13.5">
      <c r="B33" s="8" t="s">
        <v>42</v>
      </c>
      <c r="C33" s="54"/>
      <c r="D33" s="8">
        <v>24</v>
      </c>
      <c r="E33" s="50">
        <v>23</v>
      </c>
      <c r="F33" s="51"/>
      <c r="G33" s="8">
        <v>10</v>
      </c>
      <c r="H33" s="24">
        <f t="shared" si="0"/>
        <v>57</v>
      </c>
      <c r="I33" s="22">
        <v>2420</v>
      </c>
      <c r="J33" s="11">
        <v>42</v>
      </c>
      <c r="K33" s="11">
        <v>2379</v>
      </c>
      <c r="L33" s="11">
        <v>38</v>
      </c>
      <c r="M33" s="12">
        <v>1729</v>
      </c>
    </row>
    <row r="34" spans="2:13" ht="13.5">
      <c r="B34" s="8" t="s">
        <v>43</v>
      </c>
      <c r="C34" s="55"/>
      <c r="D34" s="8">
        <v>23</v>
      </c>
      <c r="E34" s="50">
        <v>12</v>
      </c>
      <c r="F34" s="51"/>
      <c r="G34" s="17"/>
      <c r="H34" s="24">
        <f t="shared" si="0"/>
        <v>35</v>
      </c>
      <c r="I34" s="22">
        <v>387</v>
      </c>
      <c r="J34" s="11">
        <v>27</v>
      </c>
      <c r="K34" s="11">
        <v>2249</v>
      </c>
      <c r="L34" s="11">
        <v>24</v>
      </c>
      <c r="M34" s="12">
        <v>289</v>
      </c>
    </row>
    <row r="35" spans="2:13" ht="13.5">
      <c r="B35" s="18" t="s">
        <v>44</v>
      </c>
      <c r="C35" s="18"/>
      <c r="D35" s="19">
        <f>SUM(D6:D34)</f>
        <v>622</v>
      </c>
      <c r="E35" s="19">
        <f>SUM(E6:E27)+D28+D29+D30+E31+E32+E33+E34</f>
        <v>550</v>
      </c>
      <c r="F35" s="19">
        <f>SUM(F6:F27)+D28+D29+D30+E31+E32+E33+E34</f>
        <v>489</v>
      </c>
      <c r="G35" s="19">
        <f>SUM(G6:G27)+D28+D29+D30+G31+G32+G33</f>
        <v>307</v>
      </c>
      <c r="H35" s="20">
        <f>SUM(H6:H34)</f>
        <v>1654</v>
      </c>
      <c r="I35" s="20">
        <f>SUM(I6:I34)</f>
        <v>18755</v>
      </c>
      <c r="J35" s="19">
        <v>1411</v>
      </c>
      <c r="K35" s="19">
        <v>20438</v>
      </c>
      <c r="L35" s="20">
        <v>1455</v>
      </c>
      <c r="M35" s="20">
        <v>17094</v>
      </c>
    </row>
    <row r="36" spans="2:13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2:13" ht="13.5">
      <c r="B38" s="8" t="s">
        <v>46</v>
      </c>
      <c r="D38" s="21">
        <v>4</v>
      </c>
      <c r="E38" s="21">
        <v>3</v>
      </c>
      <c r="F38" s="21">
        <v>3</v>
      </c>
      <c r="G38" s="21">
        <v>2</v>
      </c>
      <c r="H38" s="24">
        <v>4</v>
      </c>
      <c r="I38" s="22">
        <v>3</v>
      </c>
      <c r="J38" s="11">
        <v>4</v>
      </c>
      <c r="K38" s="11">
        <v>390</v>
      </c>
      <c r="L38" s="11">
        <v>0</v>
      </c>
      <c r="M38" s="12">
        <v>0</v>
      </c>
    </row>
  </sheetData>
  <sheetProtection/>
  <mergeCells count="19">
    <mergeCell ref="E33:F33"/>
    <mergeCell ref="E34:F34"/>
    <mergeCell ref="B36:M37"/>
    <mergeCell ref="J4:J5"/>
    <mergeCell ref="K4:K5"/>
    <mergeCell ref="L4:L5"/>
    <mergeCell ref="M4:M5"/>
    <mergeCell ref="C6:C34"/>
    <mergeCell ref="D28:G28"/>
    <mergeCell ref="D29:G29"/>
    <mergeCell ref="D30:G30"/>
    <mergeCell ref="E31:F31"/>
    <mergeCell ref="E32:F32"/>
    <mergeCell ref="I4:I5"/>
    <mergeCell ref="A1:C1"/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9">
      <selection activeCell="D39" sqref="D39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8.7109375" style="0" customWidth="1"/>
    <col min="12" max="13" width="9.140625" style="0" bestFit="1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53">
        <v>27</v>
      </c>
      <c r="D6" s="21">
        <v>20</v>
      </c>
      <c r="E6" s="21">
        <v>16</v>
      </c>
      <c r="F6" s="21">
        <v>14</v>
      </c>
      <c r="G6" s="21">
        <v>5</v>
      </c>
      <c r="H6" s="24">
        <f>SUM(D6:G6)</f>
        <v>55</v>
      </c>
      <c r="I6" s="25">
        <v>897</v>
      </c>
      <c r="J6" s="11">
        <v>55</v>
      </c>
      <c r="K6" s="11">
        <v>780</v>
      </c>
      <c r="L6" s="11">
        <v>38</v>
      </c>
      <c r="M6" s="12">
        <v>306</v>
      </c>
    </row>
    <row r="7" spans="1:13" ht="13.5">
      <c r="A7" s="5"/>
      <c r="B7" s="8" t="s">
        <v>16</v>
      </c>
      <c r="C7" s="54"/>
      <c r="D7" s="21">
        <v>17</v>
      </c>
      <c r="E7" s="21">
        <v>13</v>
      </c>
      <c r="F7" s="21">
        <v>11</v>
      </c>
      <c r="G7" s="21">
        <v>1</v>
      </c>
      <c r="H7" s="24">
        <f aca="true" t="shared" si="0" ref="H7:H34">SUM(D7:G7)</f>
        <v>42</v>
      </c>
      <c r="I7" s="25">
        <v>586</v>
      </c>
      <c r="J7" s="11">
        <v>61</v>
      </c>
      <c r="K7" s="11">
        <v>776</v>
      </c>
      <c r="L7" s="11">
        <v>40</v>
      </c>
      <c r="M7" s="12">
        <v>325</v>
      </c>
    </row>
    <row r="8" spans="1:13" ht="13.5">
      <c r="A8" s="5"/>
      <c r="B8" s="8" t="s">
        <v>17</v>
      </c>
      <c r="C8" s="54"/>
      <c r="D8" s="21">
        <v>21</v>
      </c>
      <c r="E8" s="21">
        <v>14</v>
      </c>
      <c r="F8" s="21">
        <v>13</v>
      </c>
      <c r="G8" s="21">
        <v>5</v>
      </c>
      <c r="H8" s="24">
        <f t="shared" si="0"/>
        <v>53</v>
      </c>
      <c r="I8" s="25">
        <v>729</v>
      </c>
      <c r="J8" s="11">
        <v>56</v>
      </c>
      <c r="K8" s="11">
        <v>773</v>
      </c>
      <c r="L8" s="11">
        <v>51</v>
      </c>
      <c r="M8" s="12">
        <v>440</v>
      </c>
    </row>
    <row r="9" spans="1:13" ht="13.5">
      <c r="A9" s="5"/>
      <c r="B9" s="8" t="s">
        <v>18</v>
      </c>
      <c r="C9" s="54"/>
      <c r="D9" s="21">
        <v>25</v>
      </c>
      <c r="E9" s="21">
        <v>26</v>
      </c>
      <c r="F9" s="21">
        <v>17</v>
      </c>
      <c r="G9" s="21">
        <v>8</v>
      </c>
      <c r="H9" s="24">
        <f t="shared" si="0"/>
        <v>76</v>
      </c>
      <c r="I9" s="25">
        <v>765</v>
      </c>
      <c r="J9" s="11">
        <v>94</v>
      </c>
      <c r="K9" s="11">
        <v>750</v>
      </c>
      <c r="L9" s="12">
        <v>89</v>
      </c>
      <c r="M9" s="12">
        <v>873</v>
      </c>
    </row>
    <row r="10" spans="2:13" ht="13.5">
      <c r="B10" s="8" t="s">
        <v>19</v>
      </c>
      <c r="C10" s="54"/>
      <c r="D10" s="21">
        <v>23</v>
      </c>
      <c r="E10" s="21">
        <v>18</v>
      </c>
      <c r="F10" s="21">
        <v>15</v>
      </c>
      <c r="G10" s="21">
        <v>6</v>
      </c>
      <c r="H10" s="24">
        <f t="shared" si="0"/>
        <v>62</v>
      </c>
      <c r="I10" s="25">
        <v>534</v>
      </c>
      <c r="J10" s="11">
        <v>52</v>
      </c>
      <c r="K10" s="11">
        <v>462</v>
      </c>
      <c r="L10" s="11">
        <v>59</v>
      </c>
      <c r="M10" s="12">
        <v>521</v>
      </c>
    </row>
    <row r="11" spans="1:13" ht="13.5">
      <c r="A11" s="5"/>
      <c r="B11" s="8" t="s">
        <v>20</v>
      </c>
      <c r="C11" s="54"/>
      <c r="D11" s="21">
        <v>21</v>
      </c>
      <c r="E11" s="21">
        <v>18</v>
      </c>
      <c r="F11" s="21">
        <v>11</v>
      </c>
      <c r="G11" s="21">
        <v>2</v>
      </c>
      <c r="H11" s="24">
        <f t="shared" si="0"/>
        <v>52</v>
      </c>
      <c r="I11" s="25">
        <v>440</v>
      </c>
      <c r="J11" s="11">
        <v>51</v>
      </c>
      <c r="K11" s="11">
        <v>359</v>
      </c>
      <c r="L11" s="11">
        <v>56</v>
      </c>
      <c r="M11" s="12">
        <v>478</v>
      </c>
    </row>
    <row r="12" spans="1:13" ht="13.5">
      <c r="A12" s="5"/>
      <c r="B12" s="8" t="s">
        <v>21</v>
      </c>
      <c r="C12" s="54"/>
      <c r="D12" s="21">
        <v>27</v>
      </c>
      <c r="E12" s="21">
        <v>27</v>
      </c>
      <c r="F12" s="21">
        <v>27</v>
      </c>
      <c r="G12" s="21">
        <v>27</v>
      </c>
      <c r="H12" s="24">
        <f t="shared" si="0"/>
        <v>108</v>
      </c>
      <c r="I12" s="25">
        <v>0</v>
      </c>
      <c r="J12" s="11">
        <v>104</v>
      </c>
      <c r="K12" s="11">
        <v>22</v>
      </c>
      <c r="L12" s="11">
        <v>101</v>
      </c>
      <c r="M12" s="12">
        <v>807</v>
      </c>
    </row>
    <row r="13" spans="1:13" ht="13.5">
      <c r="A13" s="5"/>
      <c r="B13" s="8" t="s">
        <v>22</v>
      </c>
      <c r="C13" s="54"/>
      <c r="D13" s="21">
        <v>17</v>
      </c>
      <c r="E13" s="21">
        <v>12</v>
      </c>
      <c r="F13" s="21">
        <v>6</v>
      </c>
      <c r="G13" s="21">
        <v>4</v>
      </c>
      <c r="H13" s="24">
        <f t="shared" si="0"/>
        <v>39</v>
      </c>
      <c r="I13" s="25">
        <v>312</v>
      </c>
      <c r="J13" s="11">
        <v>35</v>
      </c>
      <c r="K13" s="11">
        <v>296</v>
      </c>
      <c r="L13" s="11">
        <v>39</v>
      </c>
      <c r="M13" s="12">
        <v>306</v>
      </c>
    </row>
    <row r="14" spans="1:13" ht="13.5">
      <c r="A14" s="5"/>
      <c r="B14" s="8" t="s">
        <v>23</v>
      </c>
      <c r="C14" s="54"/>
      <c r="D14" s="21">
        <v>19</v>
      </c>
      <c r="E14" s="21">
        <v>11</v>
      </c>
      <c r="F14" s="21">
        <v>5</v>
      </c>
      <c r="G14" s="21">
        <v>6</v>
      </c>
      <c r="H14" s="24">
        <f t="shared" si="0"/>
        <v>41</v>
      </c>
      <c r="I14" s="25">
        <v>290</v>
      </c>
      <c r="J14" s="11">
        <v>50</v>
      </c>
      <c r="K14" s="11">
        <v>266</v>
      </c>
      <c r="L14" s="11">
        <v>54</v>
      </c>
      <c r="M14" s="12">
        <v>239</v>
      </c>
    </row>
    <row r="15" spans="1:13" ht="13.5">
      <c r="A15" s="5"/>
      <c r="B15" s="8" t="s">
        <v>24</v>
      </c>
      <c r="C15" s="54"/>
      <c r="D15" s="21">
        <v>17</v>
      </c>
      <c r="E15" s="21">
        <v>12</v>
      </c>
      <c r="F15" s="21">
        <v>14</v>
      </c>
      <c r="G15" s="21">
        <v>4</v>
      </c>
      <c r="H15" s="24">
        <f t="shared" si="0"/>
        <v>47</v>
      </c>
      <c r="I15" s="25">
        <v>291</v>
      </c>
      <c r="J15" s="11">
        <v>41</v>
      </c>
      <c r="K15" s="11">
        <v>255</v>
      </c>
      <c r="L15" s="11">
        <v>46</v>
      </c>
      <c r="M15" s="12">
        <v>193</v>
      </c>
    </row>
    <row r="16" spans="1:13" ht="13.5">
      <c r="A16" s="5"/>
      <c r="B16" s="8" t="s">
        <v>25</v>
      </c>
      <c r="C16" s="54"/>
      <c r="D16" s="21">
        <v>14</v>
      </c>
      <c r="E16" s="21">
        <v>13</v>
      </c>
      <c r="F16" s="21">
        <v>4</v>
      </c>
      <c r="G16" s="21">
        <v>5</v>
      </c>
      <c r="H16" s="24">
        <f t="shared" si="0"/>
        <v>36</v>
      </c>
      <c r="I16" s="25">
        <v>154</v>
      </c>
      <c r="J16" s="11">
        <v>20</v>
      </c>
      <c r="K16" s="11">
        <v>71</v>
      </c>
      <c r="L16" s="11">
        <v>30</v>
      </c>
      <c r="M16" s="12">
        <v>120</v>
      </c>
    </row>
    <row r="17" spans="2:13" ht="13.5">
      <c r="B17" s="8" t="s">
        <v>26</v>
      </c>
      <c r="C17" s="54"/>
      <c r="D17" s="21">
        <v>17</v>
      </c>
      <c r="E17" s="21">
        <v>13</v>
      </c>
      <c r="F17" s="21">
        <v>7</v>
      </c>
      <c r="G17" s="21">
        <v>2</v>
      </c>
      <c r="H17" s="24">
        <f t="shared" si="0"/>
        <v>39</v>
      </c>
      <c r="I17" s="25">
        <v>344</v>
      </c>
      <c r="J17" s="11">
        <v>15</v>
      </c>
      <c r="K17" s="11">
        <v>63</v>
      </c>
      <c r="L17" s="11">
        <v>22</v>
      </c>
      <c r="M17" s="12">
        <v>166</v>
      </c>
    </row>
    <row r="18" spans="2:13" ht="13.5">
      <c r="B18" s="8" t="s">
        <v>27</v>
      </c>
      <c r="C18" s="54"/>
      <c r="D18" s="21">
        <v>20</v>
      </c>
      <c r="E18" s="21">
        <v>17</v>
      </c>
      <c r="F18" s="21">
        <v>19</v>
      </c>
      <c r="G18" s="21">
        <v>11</v>
      </c>
      <c r="H18" s="24">
        <f t="shared" si="0"/>
        <v>67</v>
      </c>
      <c r="I18" s="25">
        <v>155</v>
      </c>
      <c r="J18" s="11">
        <v>51</v>
      </c>
      <c r="K18" s="11">
        <v>96</v>
      </c>
      <c r="L18" s="11">
        <v>56</v>
      </c>
      <c r="M18" s="12">
        <v>69</v>
      </c>
    </row>
    <row r="19" spans="2:13" ht="13.5">
      <c r="B19" s="8" t="s">
        <v>28</v>
      </c>
      <c r="C19" s="54"/>
      <c r="D19" s="21">
        <v>15</v>
      </c>
      <c r="E19" s="21">
        <v>15</v>
      </c>
      <c r="F19" s="21">
        <v>12</v>
      </c>
      <c r="G19" s="21">
        <v>3</v>
      </c>
      <c r="H19" s="24">
        <f t="shared" si="0"/>
        <v>45</v>
      </c>
      <c r="I19" s="25">
        <v>236</v>
      </c>
      <c r="J19" s="13">
        <v>40</v>
      </c>
      <c r="K19" s="13">
        <v>85</v>
      </c>
      <c r="L19" s="13">
        <v>39</v>
      </c>
      <c r="M19" s="13">
        <v>96</v>
      </c>
    </row>
    <row r="20" spans="2:13" ht="13.5">
      <c r="B20" s="8" t="s">
        <v>29</v>
      </c>
      <c r="C20" s="54"/>
      <c r="D20" s="21">
        <v>12</v>
      </c>
      <c r="E20" s="21">
        <v>13</v>
      </c>
      <c r="F20" s="21">
        <v>6</v>
      </c>
      <c r="G20" s="21">
        <v>1</v>
      </c>
      <c r="H20" s="24">
        <f t="shared" si="0"/>
        <v>32</v>
      </c>
      <c r="I20" s="25">
        <v>661</v>
      </c>
      <c r="J20" s="13">
        <v>43</v>
      </c>
      <c r="K20" s="13">
        <v>451</v>
      </c>
      <c r="L20" s="13">
        <v>30</v>
      </c>
      <c r="M20" s="13">
        <v>290</v>
      </c>
    </row>
    <row r="21" spans="2:13" ht="13.5">
      <c r="B21" s="8" t="s">
        <v>30</v>
      </c>
      <c r="C21" s="54"/>
      <c r="D21" s="21">
        <v>10</v>
      </c>
      <c r="E21" s="21">
        <v>0</v>
      </c>
      <c r="F21" s="21">
        <v>0</v>
      </c>
      <c r="G21" s="21">
        <v>0</v>
      </c>
      <c r="H21" s="24">
        <f t="shared" si="0"/>
        <v>10</v>
      </c>
      <c r="I21" s="25">
        <v>0</v>
      </c>
      <c r="J21" s="13">
        <v>11</v>
      </c>
      <c r="K21" s="13">
        <v>0</v>
      </c>
      <c r="L21" s="13">
        <v>21</v>
      </c>
      <c r="M21" s="13">
        <v>12</v>
      </c>
    </row>
    <row r="22" spans="2:13" ht="13.5">
      <c r="B22" s="8" t="s">
        <v>31</v>
      </c>
      <c r="C22" s="54"/>
      <c r="D22" s="21">
        <v>23</v>
      </c>
      <c r="E22" s="21">
        <v>15</v>
      </c>
      <c r="F22" s="21">
        <v>20</v>
      </c>
      <c r="G22" s="21">
        <v>3</v>
      </c>
      <c r="H22" s="24">
        <f t="shared" si="0"/>
        <v>61</v>
      </c>
      <c r="I22" s="25">
        <v>733</v>
      </c>
      <c r="J22" s="11">
        <v>56</v>
      </c>
      <c r="K22" s="11">
        <v>687</v>
      </c>
      <c r="L22" s="15">
        <v>53</v>
      </c>
      <c r="M22" s="12">
        <v>607</v>
      </c>
    </row>
    <row r="23" spans="2:13" ht="13.5">
      <c r="B23" s="8" t="s">
        <v>32</v>
      </c>
      <c r="C23" s="54"/>
      <c r="D23" s="21">
        <v>18</v>
      </c>
      <c r="E23" s="21">
        <v>18</v>
      </c>
      <c r="F23" s="21">
        <v>9</v>
      </c>
      <c r="G23" s="21">
        <v>3</v>
      </c>
      <c r="H23" s="24">
        <f t="shared" si="0"/>
        <v>48</v>
      </c>
      <c r="I23" s="25">
        <v>1279</v>
      </c>
      <c r="J23" s="11">
        <v>48</v>
      </c>
      <c r="K23" s="11">
        <v>964</v>
      </c>
      <c r="L23" s="11">
        <v>57</v>
      </c>
      <c r="M23" s="12">
        <v>1344</v>
      </c>
    </row>
    <row r="24" spans="2:13" ht="13.5">
      <c r="B24" s="8" t="s">
        <v>33</v>
      </c>
      <c r="C24" s="54"/>
      <c r="D24" s="21">
        <v>20</v>
      </c>
      <c r="E24" s="21">
        <v>20</v>
      </c>
      <c r="F24" s="21">
        <v>19</v>
      </c>
      <c r="G24" s="21">
        <v>18</v>
      </c>
      <c r="H24" s="24">
        <f t="shared" si="0"/>
        <v>77</v>
      </c>
      <c r="I24" s="25">
        <v>46</v>
      </c>
      <c r="J24" s="11">
        <v>75</v>
      </c>
      <c r="K24" s="11">
        <v>32</v>
      </c>
      <c r="L24" s="11">
        <v>75</v>
      </c>
      <c r="M24" s="12">
        <v>79</v>
      </c>
    </row>
    <row r="25" spans="2:13" ht="13.5">
      <c r="B25" s="8" t="s">
        <v>34</v>
      </c>
      <c r="C25" s="54"/>
      <c r="D25" s="21">
        <v>10</v>
      </c>
      <c r="E25" s="21">
        <v>11</v>
      </c>
      <c r="F25" s="21">
        <v>6</v>
      </c>
      <c r="G25" s="21">
        <v>0</v>
      </c>
      <c r="H25" s="24">
        <f t="shared" si="0"/>
        <v>27</v>
      </c>
      <c r="I25" s="25">
        <v>288</v>
      </c>
      <c r="J25" s="11">
        <v>37</v>
      </c>
      <c r="K25" s="11">
        <v>379</v>
      </c>
      <c r="L25" s="11">
        <v>34</v>
      </c>
      <c r="M25" s="12">
        <v>222</v>
      </c>
    </row>
    <row r="26" spans="2:13" ht="13.5">
      <c r="B26" s="8" t="s">
        <v>35</v>
      </c>
      <c r="C26" s="54"/>
      <c r="D26" s="21">
        <v>10</v>
      </c>
      <c r="E26" s="21">
        <v>5</v>
      </c>
      <c r="F26" s="21">
        <v>1</v>
      </c>
      <c r="G26" s="21">
        <v>0</v>
      </c>
      <c r="H26" s="24">
        <f t="shared" si="0"/>
        <v>16</v>
      </c>
      <c r="I26" s="25">
        <v>147</v>
      </c>
      <c r="J26" s="11">
        <v>27</v>
      </c>
      <c r="K26" s="11">
        <v>165</v>
      </c>
      <c r="L26" s="11">
        <v>16</v>
      </c>
      <c r="M26" s="12">
        <v>95</v>
      </c>
    </row>
    <row r="27" spans="2:13" ht="13.5">
      <c r="B27" s="8" t="s">
        <v>36</v>
      </c>
      <c r="C27" s="54"/>
      <c r="D27" s="21">
        <v>3</v>
      </c>
      <c r="E27" s="21">
        <v>1</v>
      </c>
      <c r="F27" s="21">
        <v>0</v>
      </c>
      <c r="G27" s="21">
        <v>0</v>
      </c>
      <c r="H27" s="24">
        <f t="shared" si="0"/>
        <v>4</v>
      </c>
      <c r="I27" s="25">
        <v>9</v>
      </c>
      <c r="J27" s="11">
        <v>5</v>
      </c>
      <c r="K27" s="11">
        <v>35</v>
      </c>
      <c r="L27" s="11">
        <v>2</v>
      </c>
      <c r="M27" s="12">
        <v>0</v>
      </c>
    </row>
    <row r="28" spans="2:13" ht="13.5">
      <c r="B28" s="8" t="s">
        <v>37</v>
      </c>
      <c r="C28" s="54"/>
      <c r="D28" s="57">
        <v>8</v>
      </c>
      <c r="E28" s="58"/>
      <c r="F28" s="58"/>
      <c r="G28" s="59"/>
      <c r="H28" s="24">
        <f t="shared" si="0"/>
        <v>8</v>
      </c>
      <c r="I28" s="25">
        <v>453</v>
      </c>
      <c r="J28" s="11">
        <v>18</v>
      </c>
      <c r="K28" s="11">
        <v>179</v>
      </c>
      <c r="L28" s="11">
        <v>13</v>
      </c>
      <c r="M28" s="12">
        <v>155</v>
      </c>
    </row>
    <row r="29" spans="2:13" ht="13.5">
      <c r="B29" s="8" t="s">
        <v>38</v>
      </c>
      <c r="C29" s="54"/>
      <c r="D29" s="50">
        <v>18</v>
      </c>
      <c r="E29" s="56"/>
      <c r="F29" s="56"/>
      <c r="G29" s="51"/>
      <c r="H29" s="24">
        <f t="shared" si="0"/>
        <v>18</v>
      </c>
      <c r="I29" s="25">
        <v>1129</v>
      </c>
      <c r="J29" s="11">
        <v>23</v>
      </c>
      <c r="K29" s="11">
        <v>344</v>
      </c>
      <c r="L29" s="11">
        <v>26</v>
      </c>
      <c r="M29" s="12">
        <v>872</v>
      </c>
    </row>
    <row r="30" spans="2:13" ht="13.5">
      <c r="B30" s="8" t="s">
        <v>39</v>
      </c>
      <c r="C30" s="54"/>
      <c r="D30" s="50">
        <v>18</v>
      </c>
      <c r="E30" s="56"/>
      <c r="F30" s="56"/>
      <c r="G30" s="51"/>
      <c r="H30" s="24">
        <f t="shared" si="0"/>
        <v>18</v>
      </c>
      <c r="I30" s="25">
        <v>748</v>
      </c>
      <c r="J30" s="11">
        <v>26</v>
      </c>
      <c r="K30" s="11">
        <v>437</v>
      </c>
      <c r="L30" s="11">
        <v>26</v>
      </c>
      <c r="M30" s="12">
        <v>205</v>
      </c>
    </row>
    <row r="31" spans="2:13" ht="13.5">
      <c r="B31" s="8" t="s">
        <v>40</v>
      </c>
      <c r="C31" s="54"/>
      <c r="D31" s="8">
        <v>8</v>
      </c>
      <c r="E31" s="50">
        <v>9</v>
      </c>
      <c r="F31" s="51"/>
      <c r="G31" s="8">
        <v>13</v>
      </c>
      <c r="H31" s="24">
        <f t="shared" si="0"/>
        <v>30</v>
      </c>
      <c r="I31" s="25">
        <v>724</v>
      </c>
      <c r="J31" s="11">
        <v>35</v>
      </c>
      <c r="K31" s="11">
        <v>783</v>
      </c>
      <c r="L31" s="16">
        <v>65</v>
      </c>
      <c r="M31" s="16">
        <v>553</v>
      </c>
    </row>
    <row r="32" spans="2:13" ht="13.5">
      <c r="B32" s="8" t="s">
        <v>41</v>
      </c>
      <c r="C32" s="54"/>
      <c r="D32" s="8">
        <v>24</v>
      </c>
      <c r="E32" s="50">
        <v>22</v>
      </c>
      <c r="F32" s="51"/>
      <c r="G32" s="8">
        <v>24</v>
      </c>
      <c r="H32" s="24">
        <f t="shared" si="0"/>
        <v>70</v>
      </c>
      <c r="I32" s="25">
        <v>696</v>
      </c>
      <c r="J32" s="11">
        <v>66</v>
      </c>
      <c r="K32" s="11">
        <v>767</v>
      </c>
      <c r="L32" s="16">
        <v>66</v>
      </c>
      <c r="M32" s="16">
        <v>688</v>
      </c>
    </row>
    <row r="33" spans="2:13" ht="13.5">
      <c r="B33" s="8" t="s">
        <v>42</v>
      </c>
      <c r="C33" s="54"/>
      <c r="D33" s="8">
        <v>15</v>
      </c>
      <c r="E33" s="50">
        <v>17</v>
      </c>
      <c r="F33" s="51"/>
      <c r="G33" s="8">
        <v>10</v>
      </c>
      <c r="H33" s="24">
        <f t="shared" si="0"/>
        <v>42</v>
      </c>
      <c r="I33" s="25">
        <v>1890</v>
      </c>
      <c r="J33" s="11">
        <v>49</v>
      </c>
      <c r="K33" s="11">
        <v>3581</v>
      </c>
      <c r="L33" s="11">
        <v>38</v>
      </c>
      <c r="M33" s="12">
        <v>1727</v>
      </c>
    </row>
    <row r="34" spans="2:13" ht="13.5">
      <c r="B34" s="8" t="s">
        <v>43</v>
      </c>
      <c r="C34" s="55"/>
      <c r="D34" s="8">
        <v>12</v>
      </c>
      <c r="E34" s="50">
        <v>12</v>
      </c>
      <c r="F34" s="51"/>
      <c r="G34" s="17"/>
      <c r="H34" s="24">
        <f t="shared" si="0"/>
        <v>24</v>
      </c>
      <c r="I34" s="25">
        <v>290</v>
      </c>
      <c r="J34" s="11">
        <v>18</v>
      </c>
      <c r="K34" s="11">
        <v>277</v>
      </c>
      <c r="L34" s="11">
        <v>23</v>
      </c>
      <c r="M34" s="12">
        <v>228</v>
      </c>
    </row>
    <row r="35" spans="2:13" ht="13.5">
      <c r="B35" s="18" t="s">
        <v>44</v>
      </c>
      <c r="C35" s="18"/>
      <c r="D35" s="19">
        <f>SUM(D6:D27,D28:G30,D31:D34)</f>
        <v>482</v>
      </c>
      <c r="E35" s="19">
        <f>SUM(E6:E27,D28:G30,E31:F34)</f>
        <v>412</v>
      </c>
      <c r="F35" s="19">
        <f>SUM(F6:F27,D28:G30,E31:F34)</f>
        <v>340</v>
      </c>
      <c r="G35" s="19">
        <f>SUM(G6:G27,D28:G30,G31:G34)</f>
        <v>205</v>
      </c>
      <c r="H35" s="20">
        <f aca="true" t="shared" si="1" ref="H35:M35">SUM(H6:H34)</f>
        <v>1247</v>
      </c>
      <c r="I35" s="20">
        <f t="shared" si="1"/>
        <v>14826</v>
      </c>
      <c r="J35" s="19">
        <f t="shared" si="1"/>
        <v>1262</v>
      </c>
      <c r="K35" s="19">
        <f t="shared" si="1"/>
        <v>14135</v>
      </c>
      <c r="L35" s="19">
        <f t="shared" si="1"/>
        <v>1265</v>
      </c>
      <c r="M35" s="19">
        <f t="shared" si="1"/>
        <v>12016</v>
      </c>
    </row>
    <row r="36" spans="2:13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ht="15" customHeight="1">
      <c r="B38" s="23"/>
    </row>
    <row r="39" spans="2:13" ht="13.5">
      <c r="B39" s="8" t="s">
        <v>46</v>
      </c>
      <c r="D39" s="21">
        <v>0</v>
      </c>
      <c r="E39" s="21">
        <v>0</v>
      </c>
      <c r="F39" s="21">
        <v>0</v>
      </c>
      <c r="G39" s="21">
        <v>0</v>
      </c>
      <c r="H39" s="24">
        <f>SUM(D39:G39)</f>
        <v>0</v>
      </c>
      <c r="I39" s="25">
        <v>0</v>
      </c>
      <c r="J39" s="11">
        <v>4</v>
      </c>
      <c r="K39" s="11">
        <v>0</v>
      </c>
      <c r="L39" s="11">
        <v>0</v>
      </c>
      <c r="M39" s="12">
        <v>0</v>
      </c>
    </row>
  </sheetData>
  <sheetProtection/>
  <mergeCells count="19">
    <mergeCell ref="E33:F33"/>
    <mergeCell ref="E34:F34"/>
    <mergeCell ref="B36:M37"/>
    <mergeCell ref="J4:J5"/>
    <mergeCell ref="K4:K5"/>
    <mergeCell ref="L4:L5"/>
    <mergeCell ref="M4:M5"/>
    <mergeCell ref="C6:C34"/>
    <mergeCell ref="D28:G28"/>
    <mergeCell ref="D29:G29"/>
    <mergeCell ref="D30:G30"/>
    <mergeCell ref="E31:F31"/>
    <mergeCell ref="E32:F32"/>
    <mergeCell ref="I4:I5"/>
    <mergeCell ref="A1:C1"/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zoomScalePageLayoutView="0" workbookViewId="0" topLeftCell="A10">
      <selection activeCell="E39" sqref="E39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9.00390625" style="0" customWidth="1"/>
    <col min="12" max="13" width="9.140625" style="0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40">
        <v>28</v>
      </c>
      <c r="D6" s="21">
        <v>21</v>
      </c>
      <c r="E6" s="21">
        <v>23</v>
      </c>
      <c r="F6" s="21">
        <v>21</v>
      </c>
      <c r="G6" s="21">
        <v>9</v>
      </c>
      <c r="H6" s="24">
        <f>SUM(D6:G6)</f>
        <v>74</v>
      </c>
      <c r="I6" s="25">
        <v>925</v>
      </c>
      <c r="J6" s="11">
        <v>55</v>
      </c>
      <c r="K6" s="11">
        <v>897</v>
      </c>
      <c r="L6" s="11">
        <v>51</v>
      </c>
      <c r="M6" s="12">
        <v>747</v>
      </c>
    </row>
    <row r="7" spans="1:13" ht="13.5">
      <c r="A7" s="5"/>
      <c r="B7" s="8" t="s">
        <v>16</v>
      </c>
      <c r="C7" s="40"/>
      <c r="D7" s="21">
        <v>19</v>
      </c>
      <c r="E7" s="21">
        <v>18</v>
      </c>
      <c r="F7" s="21">
        <v>20</v>
      </c>
      <c r="G7" s="21">
        <v>7</v>
      </c>
      <c r="H7" s="24">
        <f aca="true" t="shared" si="0" ref="H7:H34">SUM(D7:G7)</f>
        <v>64</v>
      </c>
      <c r="I7" s="25">
        <v>804</v>
      </c>
      <c r="J7" s="11">
        <v>42</v>
      </c>
      <c r="K7" s="11">
        <v>586</v>
      </c>
      <c r="L7" s="11">
        <v>45</v>
      </c>
      <c r="M7" s="12">
        <v>270</v>
      </c>
    </row>
    <row r="8" spans="1:13" ht="13.5">
      <c r="A8" s="5"/>
      <c r="B8" s="8" t="s">
        <v>17</v>
      </c>
      <c r="C8" s="40"/>
      <c r="D8" s="21">
        <v>25</v>
      </c>
      <c r="E8" s="21">
        <v>21</v>
      </c>
      <c r="F8" s="21">
        <v>14</v>
      </c>
      <c r="G8" s="21">
        <v>5</v>
      </c>
      <c r="H8" s="24">
        <f t="shared" si="0"/>
        <v>65</v>
      </c>
      <c r="I8" s="25">
        <v>797</v>
      </c>
      <c r="J8" s="11">
        <v>53</v>
      </c>
      <c r="K8" s="11">
        <v>729</v>
      </c>
      <c r="L8" s="11">
        <v>50</v>
      </c>
      <c r="M8" s="12">
        <v>388</v>
      </c>
    </row>
    <row r="9" spans="1:13" ht="13.5">
      <c r="A9" s="5"/>
      <c r="B9" s="8" t="s">
        <v>18</v>
      </c>
      <c r="C9" s="40"/>
      <c r="D9" s="21">
        <v>27</v>
      </c>
      <c r="E9" s="21">
        <v>27</v>
      </c>
      <c r="F9" s="21">
        <v>23</v>
      </c>
      <c r="G9" s="21">
        <v>14</v>
      </c>
      <c r="H9" s="24">
        <f t="shared" si="0"/>
        <v>91</v>
      </c>
      <c r="I9" s="25">
        <v>934</v>
      </c>
      <c r="J9" s="11">
        <v>76</v>
      </c>
      <c r="K9" s="11">
        <v>765</v>
      </c>
      <c r="L9" s="12">
        <v>83</v>
      </c>
      <c r="M9" s="12">
        <v>866</v>
      </c>
    </row>
    <row r="10" spans="2:13" ht="13.5">
      <c r="B10" s="8" t="s">
        <v>19</v>
      </c>
      <c r="C10" s="40"/>
      <c r="D10" s="21">
        <v>24</v>
      </c>
      <c r="E10" s="21">
        <v>19</v>
      </c>
      <c r="F10" s="21">
        <v>17</v>
      </c>
      <c r="G10" s="21">
        <v>6</v>
      </c>
      <c r="H10" s="24">
        <f t="shared" si="0"/>
        <v>66</v>
      </c>
      <c r="I10" s="25">
        <v>659</v>
      </c>
      <c r="J10" s="11">
        <v>62</v>
      </c>
      <c r="K10" s="11">
        <v>534</v>
      </c>
      <c r="L10" s="11">
        <v>65</v>
      </c>
      <c r="M10" s="12">
        <v>602</v>
      </c>
    </row>
    <row r="11" spans="1:13" ht="13.5">
      <c r="A11" s="5"/>
      <c r="B11" s="8" t="s">
        <v>20</v>
      </c>
      <c r="C11" s="40"/>
      <c r="D11" s="21">
        <v>22</v>
      </c>
      <c r="E11" s="21">
        <v>12</v>
      </c>
      <c r="F11" s="21">
        <v>9</v>
      </c>
      <c r="G11" s="21">
        <v>4</v>
      </c>
      <c r="H11" s="24">
        <f t="shared" si="0"/>
        <v>47</v>
      </c>
      <c r="I11" s="25">
        <v>574</v>
      </c>
      <c r="J11" s="11">
        <v>52</v>
      </c>
      <c r="K11" s="11">
        <v>440</v>
      </c>
      <c r="L11" s="11">
        <v>60</v>
      </c>
      <c r="M11" s="12">
        <v>564</v>
      </c>
    </row>
    <row r="12" spans="1:13" ht="13.5">
      <c r="A12" s="5"/>
      <c r="B12" s="8" t="s">
        <v>21</v>
      </c>
      <c r="C12" s="40"/>
      <c r="D12" s="21">
        <v>28</v>
      </c>
      <c r="E12" s="21">
        <v>28</v>
      </c>
      <c r="F12" s="21">
        <v>28</v>
      </c>
      <c r="G12" s="21">
        <v>28</v>
      </c>
      <c r="H12" s="24">
        <f t="shared" si="0"/>
        <v>112</v>
      </c>
      <c r="I12" s="25">
        <v>0</v>
      </c>
      <c r="J12" s="11">
        <v>108</v>
      </c>
      <c r="K12" s="11">
        <v>0</v>
      </c>
      <c r="L12" s="11">
        <v>108</v>
      </c>
      <c r="M12" s="12">
        <v>912</v>
      </c>
    </row>
    <row r="13" spans="1:13" ht="13.5">
      <c r="A13" s="5"/>
      <c r="B13" s="8" t="s">
        <v>22</v>
      </c>
      <c r="C13" s="40"/>
      <c r="D13" s="21">
        <v>19</v>
      </c>
      <c r="E13" s="21">
        <v>11</v>
      </c>
      <c r="F13" s="21">
        <v>10</v>
      </c>
      <c r="G13" s="21">
        <v>3</v>
      </c>
      <c r="H13" s="24">
        <f t="shared" si="0"/>
        <v>43</v>
      </c>
      <c r="I13" s="25">
        <v>409</v>
      </c>
      <c r="J13" s="11">
        <v>39</v>
      </c>
      <c r="K13" s="11">
        <v>312</v>
      </c>
      <c r="L13" s="11">
        <v>30</v>
      </c>
      <c r="M13" s="12">
        <v>329</v>
      </c>
    </row>
    <row r="14" spans="1:13" ht="13.5">
      <c r="A14" s="5"/>
      <c r="B14" s="8" t="s">
        <v>23</v>
      </c>
      <c r="C14" s="40"/>
      <c r="D14" s="21">
        <v>22</v>
      </c>
      <c r="E14" s="21">
        <v>17</v>
      </c>
      <c r="F14" s="21">
        <v>12</v>
      </c>
      <c r="G14" s="21">
        <v>6</v>
      </c>
      <c r="H14" s="24">
        <f t="shared" si="0"/>
        <v>57</v>
      </c>
      <c r="I14" s="25">
        <v>393</v>
      </c>
      <c r="J14" s="11">
        <v>41</v>
      </c>
      <c r="K14" s="11">
        <v>290</v>
      </c>
      <c r="L14" s="11">
        <v>48</v>
      </c>
      <c r="M14" s="12">
        <v>307</v>
      </c>
    </row>
    <row r="15" spans="1:13" ht="13.5">
      <c r="A15" s="5"/>
      <c r="B15" s="8" t="s">
        <v>24</v>
      </c>
      <c r="C15" s="40"/>
      <c r="D15" s="21">
        <v>19</v>
      </c>
      <c r="E15" s="21">
        <v>11</v>
      </c>
      <c r="F15" s="21">
        <v>13</v>
      </c>
      <c r="G15" s="21">
        <v>6</v>
      </c>
      <c r="H15" s="24">
        <f t="shared" si="0"/>
        <v>49</v>
      </c>
      <c r="I15" s="25">
        <v>323</v>
      </c>
      <c r="J15" s="11">
        <v>47</v>
      </c>
      <c r="K15" s="11">
        <v>291</v>
      </c>
      <c r="L15" s="11">
        <v>47</v>
      </c>
      <c r="M15" s="12">
        <v>306</v>
      </c>
    </row>
    <row r="16" spans="1:13" ht="13.5">
      <c r="A16" s="5"/>
      <c r="B16" s="8" t="s">
        <v>25</v>
      </c>
      <c r="C16" s="40"/>
      <c r="D16" s="21">
        <v>9</v>
      </c>
      <c r="E16" s="21">
        <v>15</v>
      </c>
      <c r="F16" s="21">
        <v>6</v>
      </c>
      <c r="G16" s="21">
        <v>4</v>
      </c>
      <c r="H16" s="24">
        <f t="shared" si="0"/>
        <v>34</v>
      </c>
      <c r="I16" s="25">
        <v>253</v>
      </c>
      <c r="J16" s="11">
        <v>36</v>
      </c>
      <c r="K16" s="11">
        <v>154</v>
      </c>
      <c r="L16" s="11">
        <v>43</v>
      </c>
      <c r="M16" s="12">
        <v>292</v>
      </c>
    </row>
    <row r="17" spans="2:13" ht="13.5">
      <c r="B17" s="8" t="s">
        <v>26</v>
      </c>
      <c r="C17" s="40"/>
      <c r="D17" s="21">
        <v>21</v>
      </c>
      <c r="E17" s="21">
        <v>19</v>
      </c>
      <c r="F17" s="21">
        <v>15</v>
      </c>
      <c r="G17" s="21">
        <v>9</v>
      </c>
      <c r="H17" s="24">
        <f t="shared" si="0"/>
        <v>64</v>
      </c>
      <c r="I17" s="25">
        <v>294</v>
      </c>
      <c r="J17" s="11">
        <v>39</v>
      </c>
      <c r="K17" s="11">
        <v>344</v>
      </c>
      <c r="L17" s="11">
        <v>46</v>
      </c>
      <c r="M17" s="12">
        <v>244</v>
      </c>
    </row>
    <row r="18" spans="2:13" ht="13.5">
      <c r="B18" s="8" t="s">
        <v>27</v>
      </c>
      <c r="C18" s="40"/>
      <c r="D18" s="21">
        <v>18</v>
      </c>
      <c r="E18" s="21">
        <v>14</v>
      </c>
      <c r="F18" s="21">
        <v>11</v>
      </c>
      <c r="G18" s="21">
        <v>9</v>
      </c>
      <c r="H18" s="24">
        <f t="shared" si="0"/>
        <v>52</v>
      </c>
      <c r="I18" s="25">
        <v>81</v>
      </c>
      <c r="J18" s="11">
        <v>67</v>
      </c>
      <c r="K18" s="11">
        <v>155</v>
      </c>
      <c r="L18" s="11">
        <v>55</v>
      </c>
      <c r="M18" s="12">
        <v>76</v>
      </c>
    </row>
    <row r="19" spans="2:13" ht="13.5">
      <c r="B19" s="8" t="s">
        <v>28</v>
      </c>
      <c r="C19" s="40"/>
      <c r="D19" s="21">
        <v>14</v>
      </c>
      <c r="E19" s="21">
        <v>16</v>
      </c>
      <c r="F19" s="21">
        <v>14</v>
      </c>
      <c r="G19" s="21">
        <v>4</v>
      </c>
      <c r="H19" s="24">
        <f t="shared" si="0"/>
        <v>48</v>
      </c>
      <c r="I19" s="25">
        <v>243</v>
      </c>
      <c r="J19" s="13">
        <v>45</v>
      </c>
      <c r="K19" s="13">
        <v>236</v>
      </c>
      <c r="L19" s="13">
        <v>50</v>
      </c>
      <c r="M19" s="13">
        <v>174</v>
      </c>
    </row>
    <row r="20" spans="2:13" ht="13.5">
      <c r="B20" s="8" t="s">
        <v>29</v>
      </c>
      <c r="C20" s="40"/>
      <c r="D20" s="21">
        <v>21</v>
      </c>
      <c r="E20" s="21">
        <v>23</v>
      </c>
      <c r="F20" s="21">
        <v>16</v>
      </c>
      <c r="G20" s="21">
        <v>2</v>
      </c>
      <c r="H20" s="24">
        <f t="shared" si="0"/>
        <v>62</v>
      </c>
      <c r="I20" s="25">
        <v>696</v>
      </c>
      <c r="J20" s="13">
        <v>32</v>
      </c>
      <c r="K20" s="13">
        <v>661</v>
      </c>
      <c r="L20" s="13">
        <v>48</v>
      </c>
      <c r="M20" s="13">
        <v>521</v>
      </c>
    </row>
    <row r="21" spans="2:13" ht="13.5">
      <c r="B21" s="8" t="s">
        <v>30</v>
      </c>
      <c r="C21" s="40"/>
      <c r="D21" s="21">
        <v>18</v>
      </c>
      <c r="E21" s="21">
        <v>3</v>
      </c>
      <c r="F21" s="21">
        <v>0</v>
      </c>
      <c r="G21" s="21">
        <v>0</v>
      </c>
      <c r="H21" s="24">
        <f t="shared" si="0"/>
        <v>21</v>
      </c>
      <c r="I21" s="25">
        <v>6</v>
      </c>
      <c r="J21" s="13">
        <v>10</v>
      </c>
      <c r="K21" s="13">
        <v>0</v>
      </c>
      <c r="L21" s="13">
        <v>21</v>
      </c>
      <c r="M21" s="13">
        <v>13</v>
      </c>
    </row>
    <row r="22" spans="2:13" ht="13.5">
      <c r="B22" s="8" t="s">
        <v>31</v>
      </c>
      <c r="C22" s="40"/>
      <c r="D22" s="21">
        <v>24</v>
      </c>
      <c r="E22" s="21">
        <v>16</v>
      </c>
      <c r="F22" s="21">
        <v>17</v>
      </c>
      <c r="G22" s="21">
        <v>3</v>
      </c>
      <c r="H22" s="24">
        <f t="shared" si="0"/>
        <v>60</v>
      </c>
      <c r="I22" s="25">
        <v>750</v>
      </c>
      <c r="J22" s="11">
        <v>61</v>
      </c>
      <c r="K22" s="11">
        <v>733</v>
      </c>
      <c r="L22" s="15">
        <v>54</v>
      </c>
      <c r="M22" s="12">
        <v>662</v>
      </c>
    </row>
    <row r="23" spans="2:13" ht="13.5">
      <c r="B23" s="8" t="s">
        <v>32</v>
      </c>
      <c r="C23" s="40"/>
      <c r="D23" s="21">
        <v>24</v>
      </c>
      <c r="E23" s="21">
        <v>20</v>
      </c>
      <c r="F23" s="21">
        <v>12</v>
      </c>
      <c r="G23" s="21">
        <v>5</v>
      </c>
      <c r="H23" s="24">
        <f t="shared" si="0"/>
        <v>61</v>
      </c>
      <c r="I23" s="25">
        <v>1300</v>
      </c>
      <c r="J23" s="11">
        <v>48</v>
      </c>
      <c r="K23" s="11">
        <v>1279</v>
      </c>
      <c r="L23" s="11">
        <v>62</v>
      </c>
      <c r="M23" s="12">
        <v>1421</v>
      </c>
    </row>
    <row r="24" spans="2:13" ht="13.5">
      <c r="B24" s="8" t="s">
        <v>33</v>
      </c>
      <c r="C24" s="40"/>
      <c r="D24" s="21">
        <v>25</v>
      </c>
      <c r="E24" s="21">
        <v>25</v>
      </c>
      <c r="F24" s="21">
        <v>23</v>
      </c>
      <c r="G24" s="21">
        <v>21</v>
      </c>
      <c r="H24" s="24">
        <f t="shared" si="0"/>
        <v>94</v>
      </c>
      <c r="I24" s="25">
        <v>110</v>
      </c>
      <c r="J24" s="11">
        <v>77</v>
      </c>
      <c r="K24" s="11">
        <v>46</v>
      </c>
      <c r="L24" s="11">
        <v>77</v>
      </c>
      <c r="M24" s="12">
        <v>77</v>
      </c>
    </row>
    <row r="25" spans="2:13" ht="13.5">
      <c r="B25" s="8" t="s">
        <v>34</v>
      </c>
      <c r="C25" s="40"/>
      <c r="D25" s="21">
        <v>16</v>
      </c>
      <c r="E25" s="21">
        <v>14</v>
      </c>
      <c r="F25" s="21">
        <v>6</v>
      </c>
      <c r="G25" s="21">
        <v>1</v>
      </c>
      <c r="H25" s="24">
        <f t="shared" si="0"/>
        <v>37</v>
      </c>
      <c r="I25" s="25">
        <v>265</v>
      </c>
      <c r="J25" s="11">
        <v>27</v>
      </c>
      <c r="K25" s="11">
        <v>288</v>
      </c>
      <c r="L25" s="11">
        <v>35</v>
      </c>
      <c r="M25" s="12">
        <v>204</v>
      </c>
    </row>
    <row r="26" spans="2:13" ht="13.5">
      <c r="B26" s="8" t="s">
        <v>35</v>
      </c>
      <c r="C26" s="40"/>
      <c r="D26" s="21">
        <v>13</v>
      </c>
      <c r="E26" s="21">
        <v>11</v>
      </c>
      <c r="F26" s="21">
        <v>3</v>
      </c>
      <c r="G26" s="21">
        <v>0</v>
      </c>
      <c r="H26" s="24">
        <f t="shared" si="0"/>
        <v>27</v>
      </c>
      <c r="I26" s="25">
        <v>164</v>
      </c>
      <c r="J26" s="11">
        <v>16</v>
      </c>
      <c r="K26" s="11">
        <v>147</v>
      </c>
      <c r="L26" s="11">
        <v>27</v>
      </c>
      <c r="M26" s="12">
        <v>176</v>
      </c>
    </row>
    <row r="27" spans="2:13" ht="13.5">
      <c r="B27" s="8" t="s">
        <v>36</v>
      </c>
      <c r="C27" s="40"/>
      <c r="D27" s="21">
        <v>6</v>
      </c>
      <c r="E27" s="21">
        <v>3</v>
      </c>
      <c r="F27" s="21">
        <v>2</v>
      </c>
      <c r="G27" s="21">
        <v>1</v>
      </c>
      <c r="H27" s="24">
        <f t="shared" si="0"/>
        <v>12</v>
      </c>
      <c r="I27" s="25">
        <v>32</v>
      </c>
      <c r="J27" s="11">
        <v>4</v>
      </c>
      <c r="K27" s="11">
        <v>9</v>
      </c>
      <c r="L27" s="11">
        <v>9</v>
      </c>
      <c r="M27" s="12">
        <v>66</v>
      </c>
    </row>
    <row r="28" spans="2:13" ht="13.5">
      <c r="B28" s="8" t="s">
        <v>37</v>
      </c>
      <c r="C28" s="40"/>
      <c r="D28" s="57">
        <v>3</v>
      </c>
      <c r="E28" s="58"/>
      <c r="F28" s="58"/>
      <c r="G28" s="59"/>
      <c r="H28" s="24">
        <f t="shared" si="0"/>
        <v>3</v>
      </c>
      <c r="I28" s="25">
        <v>677</v>
      </c>
      <c r="J28" s="11">
        <v>8</v>
      </c>
      <c r="K28" s="11">
        <v>453</v>
      </c>
      <c r="L28" s="11">
        <v>22</v>
      </c>
      <c r="M28" s="12">
        <v>384</v>
      </c>
    </row>
    <row r="29" spans="2:13" ht="13.5">
      <c r="B29" s="8" t="s">
        <v>38</v>
      </c>
      <c r="C29" s="40"/>
      <c r="D29" s="50">
        <v>13</v>
      </c>
      <c r="E29" s="56"/>
      <c r="F29" s="56"/>
      <c r="G29" s="51"/>
      <c r="H29" s="24">
        <f t="shared" si="0"/>
        <v>13</v>
      </c>
      <c r="I29" s="25">
        <v>612</v>
      </c>
      <c r="J29" s="11">
        <v>18</v>
      </c>
      <c r="K29" s="11">
        <v>1129</v>
      </c>
      <c r="L29" s="11">
        <v>23</v>
      </c>
      <c r="M29" s="12">
        <v>1429</v>
      </c>
    </row>
    <row r="30" spans="2:13" ht="13.5">
      <c r="B30" s="8" t="s">
        <v>39</v>
      </c>
      <c r="C30" s="40"/>
      <c r="D30" s="50">
        <v>9</v>
      </c>
      <c r="E30" s="56"/>
      <c r="F30" s="56"/>
      <c r="G30" s="51"/>
      <c r="H30" s="24">
        <f t="shared" si="0"/>
        <v>9</v>
      </c>
      <c r="I30" s="25">
        <v>562</v>
      </c>
      <c r="J30" s="11">
        <v>18</v>
      </c>
      <c r="K30" s="11">
        <v>748</v>
      </c>
      <c r="L30" s="11">
        <v>22</v>
      </c>
      <c r="M30" s="12">
        <v>270</v>
      </c>
    </row>
    <row r="31" spans="2:13" ht="13.5">
      <c r="B31" s="8" t="s">
        <v>40</v>
      </c>
      <c r="C31" s="40"/>
      <c r="D31" s="8">
        <v>13</v>
      </c>
      <c r="E31" s="50">
        <v>9</v>
      </c>
      <c r="F31" s="51"/>
      <c r="G31" s="8">
        <v>15</v>
      </c>
      <c r="H31" s="24">
        <f t="shared" si="0"/>
        <v>37</v>
      </c>
      <c r="I31" s="25">
        <v>895</v>
      </c>
      <c r="J31" s="11">
        <v>30</v>
      </c>
      <c r="K31" s="11">
        <v>724</v>
      </c>
      <c r="L31" s="16">
        <v>47</v>
      </c>
      <c r="M31" s="16">
        <v>1183</v>
      </c>
    </row>
    <row r="32" spans="2:13" ht="13.5">
      <c r="B32" s="8" t="s">
        <v>41</v>
      </c>
      <c r="C32" s="40"/>
      <c r="D32" s="8">
        <v>24</v>
      </c>
      <c r="E32" s="50">
        <v>22</v>
      </c>
      <c r="F32" s="51"/>
      <c r="G32" s="8">
        <v>27</v>
      </c>
      <c r="H32" s="24">
        <f t="shared" si="0"/>
        <v>73</v>
      </c>
      <c r="I32" s="25">
        <v>815</v>
      </c>
      <c r="J32" s="11">
        <v>70</v>
      </c>
      <c r="K32" s="11">
        <v>696</v>
      </c>
      <c r="L32" s="16">
        <v>67</v>
      </c>
      <c r="M32" s="16">
        <v>699</v>
      </c>
    </row>
    <row r="33" spans="2:13" ht="13.5">
      <c r="B33" s="8" t="s">
        <v>42</v>
      </c>
      <c r="C33" s="40"/>
      <c r="D33" s="8">
        <v>19</v>
      </c>
      <c r="E33" s="50">
        <v>28</v>
      </c>
      <c r="F33" s="51"/>
      <c r="G33" s="8">
        <v>9</v>
      </c>
      <c r="H33" s="24">
        <f t="shared" si="0"/>
        <v>56</v>
      </c>
      <c r="I33" s="25">
        <v>2875</v>
      </c>
      <c r="J33" s="11">
        <v>42</v>
      </c>
      <c r="K33" s="11">
        <v>1890</v>
      </c>
      <c r="L33" s="11">
        <v>32</v>
      </c>
      <c r="M33" s="12">
        <v>999</v>
      </c>
    </row>
    <row r="34" spans="2:13" ht="13.5">
      <c r="B34" s="8" t="s">
        <v>43</v>
      </c>
      <c r="C34" s="40"/>
      <c r="D34" s="8">
        <v>11</v>
      </c>
      <c r="E34" s="50">
        <v>11</v>
      </c>
      <c r="F34" s="51"/>
      <c r="G34" s="17"/>
      <c r="H34" s="24">
        <f t="shared" si="0"/>
        <v>22</v>
      </c>
      <c r="I34" s="25">
        <v>280</v>
      </c>
      <c r="J34" s="11">
        <v>24</v>
      </c>
      <c r="K34" s="11">
        <v>290</v>
      </c>
      <c r="L34" s="11">
        <v>19</v>
      </c>
      <c r="M34" s="12">
        <v>265</v>
      </c>
    </row>
    <row r="35" spans="2:13" ht="13.5">
      <c r="B35" s="18" t="s">
        <v>44</v>
      </c>
      <c r="C35" s="18"/>
      <c r="D35" s="19">
        <f>SUM(D6:D27,D28:G30,D31:D34)</f>
        <v>527</v>
      </c>
      <c r="E35" s="19">
        <f>SUM(E6:E27,D28:G30,E31:F34)</f>
        <v>461</v>
      </c>
      <c r="F35" s="19">
        <f>SUM(F6:F27,D28:G30,E31:F34)</f>
        <v>387</v>
      </c>
      <c r="G35" s="19">
        <f>SUM(G6:G27,D28:G30,G31:G34)</f>
        <v>223</v>
      </c>
      <c r="H35" s="20">
        <f aca="true" t="shared" si="1" ref="H35:M35">SUM(H6:H34)</f>
        <v>1453</v>
      </c>
      <c r="I35" s="20">
        <f t="shared" si="1"/>
        <v>16728</v>
      </c>
      <c r="J35" s="19">
        <f t="shared" si="1"/>
        <v>1247</v>
      </c>
      <c r="K35" s="19">
        <f t="shared" si="1"/>
        <v>14826</v>
      </c>
      <c r="L35" s="19">
        <f t="shared" si="1"/>
        <v>1346</v>
      </c>
      <c r="M35" s="19">
        <f t="shared" si="1"/>
        <v>14446</v>
      </c>
    </row>
    <row r="36" spans="2:13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2:13" ht="13.5">
      <c r="B38" s="8" t="s">
        <v>46</v>
      </c>
      <c r="D38" s="21">
        <v>0</v>
      </c>
      <c r="E38" s="21">
        <v>0</v>
      </c>
      <c r="F38" s="21">
        <v>0</v>
      </c>
      <c r="G38" s="21">
        <v>0</v>
      </c>
      <c r="H38" s="24">
        <f>SUM(D38:G38)</f>
        <v>0</v>
      </c>
      <c r="I38" s="25">
        <v>0</v>
      </c>
      <c r="J38" s="11">
        <v>0</v>
      </c>
      <c r="K38" s="11">
        <v>0</v>
      </c>
      <c r="L38" s="11">
        <v>0</v>
      </c>
      <c r="M38" s="12">
        <v>0</v>
      </c>
    </row>
  </sheetData>
  <sheetProtection/>
  <mergeCells count="19">
    <mergeCell ref="E33:F33"/>
    <mergeCell ref="E34:F34"/>
    <mergeCell ref="B36:M37"/>
    <mergeCell ref="J4:J5"/>
    <mergeCell ref="K4:K5"/>
    <mergeCell ref="L4:L5"/>
    <mergeCell ref="M4:M5"/>
    <mergeCell ref="C6:C34"/>
    <mergeCell ref="D28:G28"/>
    <mergeCell ref="D29:G29"/>
    <mergeCell ref="D30:G30"/>
    <mergeCell ref="E31:F31"/>
    <mergeCell ref="E32:F32"/>
    <mergeCell ref="I4:I5"/>
    <mergeCell ref="A1:C1"/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zoomScalePageLayoutView="0" workbookViewId="0" topLeftCell="A6">
      <selection activeCell="C6" sqref="C6:C34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9.00390625" style="0" customWidth="1"/>
    <col min="12" max="13" width="9.140625" style="0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40">
        <v>30</v>
      </c>
      <c r="D6" s="21">
        <v>26</v>
      </c>
      <c r="E6" s="21">
        <v>25</v>
      </c>
      <c r="F6" s="21">
        <v>20</v>
      </c>
      <c r="G6" s="21">
        <v>5</v>
      </c>
      <c r="H6" s="24">
        <f>SUM(D6:G6)</f>
        <v>76</v>
      </c>
      <c r="I6" s="25">
        <v>1166</v>
      </c>
      <c r="J6" s="11">
        <v>74</v>
      </c>
      <c r="K6" s="11">
        <v>925</v>
      </c>
      <c r="L6" s="11">
        <v>39</v>
      </c>
      <c r="M6" s="12">
        <v>474</v>
      </c>
    </row>
    <row r="7" spans="1:13" ht="13.5">
      <c r="A7" s="5"/>
      <c r="B7" s="8" t="s">
        <v>16</v>
      </c>
      <c r="C7" s="40"/>
      <c r="D7" s="21">
        <v>17</v>
      </c>
      <c r="E7" s="21">
        <v>20</v>
      </c>
      <c r="F7" s="21">
        <v>16</v>
      </c>
      <c r="G7" s="21">
        <v>6</v>
      </c>
      <c r="H7" s="24">
        <f aca="true" t="shared" si="0" ref="H7:H34">SUM(D7:G7)</f>
        <v>59</v>
      </c>
      <c r="I7" s="25">
        <v>789</v>
      </c>
      <c r="J7" s="11">
        <v>64</v>
      </c>
      <c r="K7" s="11">
        <v>804</v>
      </c>
      <c r="L7" s="11">
        <v>29</v>
      </c>
      <c r="M7" s="12">
        <v>357</v>
      </c>
    </row>
    <row r="8" spans="1:13" ht="13.5">
      <c r="A8" s="5"/>
      <c r="B8" s="8" t="s">
        <v>17</v>
      </c>
      <c r="C8" s="40"/>
      <c r="D8" s="21">
        <v>19</v>
      </c>
      <c r="E8" s="21">
        <v>15</v>
      </c>
      <c r="F8" s="21">
        <v>17</v>
      </c>
      <c r="G8" s="21">
        <v>7</v>
      </c>
      <c r="H8" s="24">
        <f t="shared" si="0"/>
        <v>58</v>
      </c>
      <c r="I8" s="25">
        <v>637</v>
      </c>
      <c r="J8" s="11">
        <v>65</v>
      </c>
      <c r="K8" s="11">
        <v>797</v>
      </c>
      <c r="L8" s="11">
        <v>49</v>
      </c>
      <c r="M8" s="12">
        <v>1076</v>
      </c>
    </row>
    <row r="9" spans="1:13" ht="13.5">
      <c r="A9" s="5"/>
      <c r="B9" s="8" t="s">
        <v>18</v>
      </c>
      <c r="C9" s="40"/>
      <c r="D9" s="21">
        <v>30</v>
      </c>
      <c r="E9" s="21">
        <v>25</v>
      </c>
      <c r="F9" s="21">
        <v>22</v>
      </c>
      <c r="G9" s="21">
        <v>24</v>
      </c>
      <c r="H9" s="24">
        <f t="shared" si="0"/>
        <v>101</v>
      </c>
      <c r="I9" s="25">
        <v>1226</v>
      </c>
      <c r="J9" s="11">
        <v>91</v>
      </c>
      <c r="K9" s="11">
        <v>934</v>
      </c>
      <c r="L9" s="12">
        <v>86</v>
      </c>
      <c r="M9" s="12">
        <v>894</v>
      </c>
    </row>
    <row r="10" spans="2:13" ht="13.5">
      <c r="B10" s="8" t="s">
        <v>19</v>
      </c>
      <c r="C10" s="40"/>
      <c r="D10" s="21">
        <v>24</v>
      </c>
      <c r="E10" s="21">
        <v>25</v>
      </c>
      <c r="F10" s="21">
        <v>24</v>
      </c>
      <c r="G10" s="21">
        <v>6</v>
      </c>
      <c r="H10" s="24">
        <f t="shared" si="0"/>
        <v>79</v>
      </c>
      <c r="I10" s="25">
        <v>808</v>
      </c>
      <c r="J10" s="11">
        <v>66</v>
      </c>
      <c r="K10" s="11">
        <v>659</v>
      </c>
      <c r="L10" s="11">
        <v>53</v>
      </c>
      <c r="M10" s="12">
        <v>708</v>
      </c>
    </row>
    <row r="11" spans="1:13" ht="13.5">
      <c r="A11" s="5"/>
      <c r="B11" s="8" t="s">
        <v>20</v>
      </c>
      <c r="C11" s="40"/>
      <c r="D11" s="21">
        <v>22</v>
      </c>
      <c r="E11" s="21">
        <v>21</v>
      </c>
      <c r="F11" s="21">
        <v>13</v>
      </c>
      <c r="G11" s="21">
        <v>4</v>
      </c>
      <c r="H11" s="24">
        <f t="shared" si="0"/>
        <v>60</v>
      </c>
      <c r="I11" s="25">
        <v>407</v>
      </c>
      <c r="J11" s="11">
        <v>47</v>
      </c>
      <c r="K11" s="11">
        <v>574</v>
      </c>
      <c r="L11" s="11">
        <v>46</v>
      </c>
      <c r="M11" s="12">
        <v>277</v>
      </c>
    </row>
    <row r="12" spans="1:13" ht="13.5">
      <c r="A12" s="5"/>
      <c r="B12" s="8" t="s">
        <v>21</v>
      </c>
      <c r="C12" s="40"/>
      <c r="D12" s="21">
        <v>30</v>
      </c>
      <c r="E12" s="21">
        <v>30</v>
      </c>
      <c r="F12" s="21">
        <v>30</v>
      </c>
      <c r="G12" s="21">
        <v>30</v>
      </c>
      <c r="H12" s="24">
        <f t="shared" si="0"/>
        <v>120</v>
      </c>
      <c r="I12" s="25">
        <v>922</v>
      </c>
      <c r="J12" s="11">
        <v>112</v>
      </c>
      <c r="K12" s="11">
        <v>0</v>
      </c>
      <c r="L12" s="11">
        <v>116</v>
      </c>
      <c r="M12" s="12">
        <v>0</v>
      </c>
    </row>
    <row r="13" spans="1:13" ht="13.5">
      <c r="A13" s="5"/>
      <c r="B13" s="8" t="s">
        <v>22</v>
      </c>
      <c r="C13" s="40"/>
      <c r="D13" s="21">
        <v>13</v>
      </c>
      <c r="E13" s="21">
        <v>19</v>
      </c>
      <c r="F13" s="21">
        <v>13</v>
      </c>
      <c r="G13" s="21">
        <v>9</v>
      </c>
      <c r="H13" s="24">
        <f t="shared" si="0"/>
        <v>54</v>
      </c>
      <c r="I13" s="25">
        <v>596</v>
      </c>
      <c r="J13" s="11">
        <v>43</v>
      </c>
      <c r="K13" s="11">
        <v>409</v>
      </c>
      <c r="L13" s="11">
        <v>53</v>
      </c>
      <c r="M13" s="12">
        <v>483</v>
      </c>
    </row>
    <row r="14" spans="1:13" ht="13.5">
      <c r="A14" s="5"/>
      <c r="B14" s="8" t="s">
        <v>23</v>
      </c>
      <c r="C14" s="40"/>
      <c r="D14" s="21">
        <v>19</v>
      </c>
      <c r="E14" s="21">
        <v>18</v>
      </c>
      <c r="F14" s="21">
        <v>11</v>
      </c>
      <c r="G14" s="21">
        <v>1</v>
      </c>
      <c r="H14" s="24">
        <f t="shared" si="0"/>
        <v>49</v>
      </c>
      <c r="I14" s="25">
        <v>264</v>
      </c>
      <c r="J14" s="11">
        <v>57</v>
      </c>
      <c r="K14" s="11">
        <v>393</v>
      </c>
      <c r="L14" s="11">
        <v>47</v>
      </c>
      <c r="M14" s="12">
        <v>276</v>
      </c>
    </row>
    <row r="15" spans="1:13" ht="13.5">
      <c r="A15" s="5"/>
      <c r="B15" s="8" t="s">
        <v>24</v>
      </c>
      <c r="C15" s="40"/>
      <c r="D15" s="21">
        <v>20</v>
      </c>
      <c r="E15" s="21">
        <v>14</v>
      </c>
      <c r="F15" s="21">
        <v>12</v>
      </c>
      <c r="G15" s="21">
        <v>6</v>
      </c>
      <c r="H15" s="24">
        <f t="shared" si="0"/>
        <v>52</v>
      </c>
      <c r="I15" s="25">
        <v>304</v>
      </c>
      <c r="J15" s="11">
        <v>49</v>
      </c>
      <c r="K15" s="11">
        <v>323</v>
      </c>
      <c r="L15" s="11">
        <v>41</v>
      </c>
      <c r="M15" s="12">
        <v>262</v>
      </c>
    </row>
    <row r="16" spans="1:13" ht="13.5">
      <c r="A16" s="5"/>
      <c r="B16" s="8" t="s">
        <v>25</v>
      </c>
      <c r="C16" s="40"/>
      <c r="D16" s="21">
        <v>10</v>
      </c>
      <c r="E16" s="21">
        <v>16</v>
      </c>
      <c r="F16" s="21">
        <v>9</v>
      </c>
      <c r="G16" s="21">
        <v>4</v>
      </c>
      <c r="H16" s="24">
        <f t="shared" si="0"/>
        <v>39</v>
      </c>
      <c r="I16" s="25">
        <v>137</v>
      </c>
      <c r="J16" s="11">
        <v>34</v>
      </c>
      <c r="K16" s="11">
        <v>253</v>
      </c>
      <c r="L16" s="11">
        <v>27</v>
      </c>
      <c r="M16" s="12">
        <v>101</v>
      </c>
    </row>
    <row r="17" spans="2:13" ht="13.5">
      <c r="B17" s="8" t="s">
        <v>26</v>
      </c>
      <c r="C17" s="40"/>
      <c r="D17" s="21">
        <v>16</v>
      </c>
      <c r="E17" s="21">
        <v>16</v>
      </c>
      <c r="F17" s="21">
        <v>9</v>
      </c>
      <c r="G17" s="21">
        <v>2</v>
      </c>
      <c r="H17" s="24">
        <f t="shared" si="0"/>
        <v>43</v>
      </c>
      <c r="I17" s="25">
        <v>244</v>
      </c>
      <c r="J17" s="11">
        <v>64</v>
      </c>
      <c r="K17" s="11">
        <v>294</v>
      </c>
      <c r="L17" s="11">
        <v>20</v>
      </c>
      <c r="M17" s="12">
        <v>88</v>
      </c>
    </row>
    <row r="18" spans="2:13" ht="13.5">
      <c r="B18" s="8" t="s">
        <v>27</v>
      </c>
      <c r="C18" s="40"/>
      <c r="D18" s="21">
        <v>18</v>
      </c>
      <c r="E18" s="21">
        <v>16</v>
      </c>
      <c r="F18" s="21">
        <v>12</v>
      </c>
      <c r="G18" s="21">
        <v>8</v>
      </c>
      <c r="H18" s="24">
        <f t="shared" si="0"/>
        <v>54</v>
      </c>
      <c r="I18" s="25">
        <v>85</v>
      </c>
      <c r="J18" s="11">
        <v>52</v>
      </c>
      <c r="K18" s="11">
        <v>81</v>
      </c>
      <c r="L18" s="11">
        <v>62</v>
      </c>
      <c r="M18" s="12">
        <v>98</v>
      </c>
    </row>
    <row r="19" spans="2:13" ht="13.5">
      <c r="B19" s="8" t="s">
        <v>28</v>
      </c>
      <c r="C19" s="40"/>
      <c r="D19" s="21">
        <v>10</v>
      </c>
      <c r="E19" s="21">
        <v>14</v>
      </c>
      <c r="F19" s="21">
        <v>13</v>
      </c>
      <c r="G19" s="21">
        <v>2</v>
      </c>
      <c r="H19" s="24">
        <f t="shared" si="0"/>
        <v>39</v>
      </c>
      <c r="I19" s="25">
        <v>124</v>
      </c>
      <c r="J19" s="13">
        <v>48</v>
      </c>
      <c r="K19" s="13">
        <v>243</v>
      </c>
      <c r="L19" s="13">
        <v>20</v>
      </c>
      <c r="M19" s="13">
        <v>163</v>
      </c>
    </row>
    <row r="20" spans="2:13" ht="13.5">
      <c r="B20" s="8" t="s">
        <v>29</v>
      </c>
      <c r="C20" s="40"/>
      <c r="D20" s="21">
        <v>17</v>
      </c>
      <c r="E20" s="21">
        <v>17</v>
      </c>
      <c r="F20" s="21">
        <v>12</v>
      </c>
      <c r="G20" s="21">
        <v>1</v>
      </c>
      <c r="H20" s="24">
        <f t="shared" si="0"/>
        <v>47</v>
      </c>
      <c r="I20" s="25">
        <v>566</v>
      </c>
      <c r="J20" s="13">
        <v>62</v>
      </c>
      <c r="K20" s="13">
        <v>696</v>
      </c>
      <c r="L20" s="13">
        <v>47</v>
      </c>
      <c r="M20" s="13">
        <v>604</v>
      </c>
    </row>
    <row r="21" spans="2:13" ht="13.5">
      <c r="B21" s="8" t="s">
        <v>30</v>
      </c>
      <c r="C21" s="40"/>
      <c r="D21" s="21">
        <v>13</v>
      </c>
      <c r="E21" s="21">
        <v>5</v>
      </c>
      <c r="F21" s="21">
        <v>0</v>
      </c>
      <c r="G21" s="21">
        <v>0</v>
      </c>
      <c r="H21" s="24">
        <f t="shared" si="0"/>
        <v>18</v>
      </c>
      <c r="I21" s="25">
        <v>204</v>
      </c>
      <c r="J21" s="13">
        <v>21</v>
      </c>
      <c r="K21" s="13">
        <v>6</v>
      </c>
      <c r="L21" s="13">
        <v>15</v>
      </c>
      <c r="M21" s="13">
        <v>5</v>
      </c>
    </row>
    <row r="22" spans="2:13" ht="13.5">
      <c r="B22" s="8" t="s">
        <v>31</v>
      </c>
      <c r="C22" s="40"/>
      <c r="D22" s="21">
        <v>25</v>
      </c>
      <c r="E22" s="21">
        <v>19</v>
      </c>
      <c r="F22" s="21">
        <v>13</v>
      </c>
      <c r="G22" s="21">
        <v>3</v>
      </c>
      <c r="H22" s="24">
        <f t="shared" si="0"/>
        <v>60</v>
      </c>
      <c r="I22" s="25">
        <v>756</v>
      </c>
      <c r="J22" s="11">
        <v>60</v>
      </c>
      <c r="K22" s="11">
        <v>750</v>
      </c>
      <c r="L22" s="15">
        <v>63</v>
      </c>
      <c r="M22" s="12">
        <v>675</v>
      </c>
    </row>
    <row r="23" spans="2:13" ht="13.5">
      <c r="B23" s="8" t="s">
        <v>32</v>
      </c>
      <c r="C23" s="40"/>
      <c r="D23" s="21">
        <v>22</v>
      </c>
      <c r="E23" s="21">
        <v>21</v>
      </c>
      <c r="F23" s="21">
        <v>11</v>
      </c>
      <c r="G23" s="21">
        <v>3</v>
      </c>
      <c r="H23" s="24">
        <f t="shared" si="0"/>
        <v>57</v>
      </c>
      <c r="I23" s="25">
        <v>1158</v>
      </c>
      <c r="J23" s="11">
        <v>61</v>
      </c>
      <c r="K23" s="11">
        <v>1300</v>
      </c>
      <c r="L23" s="11">
        <v>45</v>
      </c>
      <c r="M23" s="12">
        <v>741</v>
      </c>
    </row>
    <row r="24" spans="2:13" ht="13.5">
      <c r="B24" s="8" t="s">
        <v>33</v>
      </c>
      <c r="C24" s="40"/>
      <c r="D24" s="21">
        <v>20</v>
      </c>
      <c r="E24" s="21">
        <v>20</v>
      </c>
      <c r="F24" s="21">
        <v>20</v>
      </c>
      <c r="G24" s="21">
        <v>20</v>
      </c>
      <c r="H24" s="24">
        <f t="shared" si="0"/>
        <v>80</v>
      </c>
      <c r="I24" s="25">
        <v>36</v>
      </c>
      <c r="J24" s="11">
        <v>94</v>
      </c>
      <c r="K24" s="11">
        <v>110</v>
      </c>
      <c r="L24" s="11">
        <v>61</v>
      </c>
      <c r="M24" s="12">
        <v>35</v>
      </c>
    </row>
    <row r="25" spans="2:13" ht="13.5">
      <c r="B25" s="8" t="s">
        <v>34</v>
      </c>
      <c r="C25" s="40"/>
      <c r="D25" s="21">
        <v>11</v>
      </c>
      <c r="E25" s="21">
        <v>14</v>
      </c>
      <c r="F25" s="21">
        <v>5</v>
      </c>
      <c r="G25" s="21">
        <v>1</v>
      </c>
      <c r="H25" s="24">
        <f t="shared" si="0"/>
        <v>31</v>
      </c>
      <c r="I25" s="25">
        <v>159</v>
      </c>
      <c r="J25" s="11">
        <v>37</v>
      </c>
      <c r="K25" s="11">
        <v>265</v>
      </c>
      <c r="L25" s="11">
        <v>45</v>
      </c>
      <c r="M25" s="12">
        <v>291</v>
      </c>
    </row>
    <row r="26" spans="2:13" ht="13.5">
      <c r="B26" s="8" t="s">
        <v>35</v>
      </c>
      <c r="C26" s="40"/>
      <c r="D26" s="21">
        <v>14</v>
      </c>
      <c r="E26" s="21">
        <v>11</v>
      </c>
      <c r="F26" s="21">
        <v>2</v>
      </c>
      <c r="G26" s="21">
        <v>0</v>
      </c>
      <c r="H26" s="24">
        <f t="shared" si="0"/>
        <v>27</v>
      </c>
      <c r="I26" s="25">
        <v>212</v>
      </c>
      <c r="J26" s="11">
        <v>27</v>
      </c>
      <c r="K26" s="11">
        <v>164</v>
      </c>
      <c r="L26" s="11">
        <v>17</v>
      </c>
      <c r="M26" s="12">
        <v>80</v>
      </c>
    </row>
    <row r="27" spans="2:13" ht="13.5">
      <c r="B27" s="8" t="s">
        <v>36</v>
      </c>
      <c r="C27" s="40"/>
      <c r="D27" s="21">
        <v>5</v>
      </c>
      <c r="E27" s="21">
        <v>4</v>
      </c>
      <c r="F27" s="21">
        <v>0</v>
      </c>
      <c r="G27" s="21">
        <v>0</v>
      </c>
      <c r="H27" s="24">
        <f t="shared" si="0"/>
        <v>9</v>
      </c>
      <c r="I27" s="25">
        <v>27</v>
      </c>
      <c r="J27" s="11">
        <v>12</v>
      </c>
      <c r="K27" s="11">
        <v>32</v>
      </c>
      <c r="L27" s="11">
        <v>11</v>
      </c>
      <c r="M27" s="12">
        <v>46</v>
      </c>
    </row>
    <row r="28" spans="2:13" ht="13.5">
      <c r="B28" s="8" t="s">
        <v>37</v>
      </c>
      <c r="C28" s="40"/>
      <c r="D28" s="57">
        <v>30</v>
      </c>
      <c r="E28" s="58"/>
      <c r="F28" s="58"/>
      <c r="G28" s="59"/>
      <c r="H28" s="24">
        <f t="shared" si="0"/>
        <v>30</v>
      </c>
      <c r="I28" s="25">
        <v>95</v>
      </c>
      <c r="J28" s="11">
        <v>3</v>
      </c>
      <c r="K28" s="11">
        <v>677</v>
      </c>
      <c r="L28" s="11">
        <v>20</v>
      </c>
      <c r="M28" s="12">
        <v>1433</v>
      </c>
    </row>
    <row r="29" spans="2:13" ht="13.5">
      <c r="B29" s="8" t="s">
        <v>38</v>
      </c>
      <c r="C29" s="40"/>
      <c r="D29" s="50">
        <v>28</v>
      </c>
      <c r="E29" s="56"/>
      <c r="F29" s="56"/>
      <c r="G29" s="51"/>
      <c r="H29" s="24">
        <f t="shared" si="0"/>
        <v>28</v>
      </c>
      <c r="I29" s="25">
        <v>411</v>
      </c>
      <c r="J29" s="11">
        <v>13</v>
      </c>
      <c r="K29" s="11">
        <v>612</v>
      </c>
      <c r="L29" s="11">
        <v>28</v>
      </c>
      <c r="M29" s="12">
        <v>549</v>
      </c>
    </row>
    <row r="30" spans="2:13" ht="13.5">
      <c r="B30" s="8" t="s">
        <v>39</v>
      </c>
      <c r="C30" s="40"/>
      <c r="D30" s="50">
        <v>28</v>
      </c>
      <c r="E30" s="56"/>
      <c r="F30" s="56"/>
      <c r="G30" s="51"/>
      <c r="H30" s="24">
        <f t="shared" si="0"/>
        <v>28</v>
      </c>
      <c r="I30" s="25">
        <v>371</v>
      </c>
      <c r="J30" s="11">
        <v>9</v>
      </c>
      <c r="K30" s="11">
        <v>562</v>
      </c>
      <c r="L30" s="11">
        <v>28</v>
      </c>
      <c r="M30" s="12">
        <v>738</v>
      </c>
    </row>
    <row r="31" spans="2:13" ht="13.5">
      <c r="B31" s="8" t="s">
        <v>40</v>
      </c>
      <c r="C31" s="40"/>
      <c r="D31" s="8">
        <v>13</v>
      </c>
      <c r="E31" s="50">
        <v>8</v>
      </c>
      <c r="F31" s="51"/>
      <c r="G31" s="8">
        <v>14</v>
      </c>
      <c r="H31" s="24">
        <f t="shared" si="0"/>
        <v>35</v>
      </c>
      <c r="I31" s="25">
        <v>1030</v>
      </c>
      <c r="J31" s="11">
        <v>37</v>
      </c>
      <c r="K31" s="11">
        <v>895</v>
      </c>
      <c r="L31" s="16">
        <v>31</v>
      </c>
      <c r="M31" s="16">
        <v>755</v>
      </c>
    </row>
    <row r="32" spans="2:13" ht="13.5">
      <c r="B32" s="8" t="s">
        <v>41</v>
      </c>
      <c r="C32" s="40"/>
      <c r="D32" s="8">
        <v>25</v>
      </c>
      <c r="E32" s="50">
        <v>28</v>
      </c>
      <c r="F32" s="51"/>
      <c r="G32" s="8">
        <v>25</v>
      </c>
      <c r="H32" s="24">
        <f t="shared" si="0"/>
        <v>78</v>
      </c>
      <c r="I32" s="25">
        <v>1025</v>
      </c>
      <c r="J32" s="11">
        <v>73</v>
      </c>
      <c r="K32" s="11">
        <v>815</v>
      </c>
      <c r="L32" s="16">
        <v>72</v>
      </c>
      <c r="M32" s="16">
        <v>946</v>
      </c>
    </row>
    <row r="33" spans="2:13" ht="13.5">
      <c r="B33" s="8" t="s">
        <v>42</v>
      </c>
      <c r="C33" s="40"/>
      <c r="D33" s="8">
        <v>14</v>
      </c>
      <c r="E33" s="50">
        <v>13</v>
      </c>
      <c r="F33" s="51"/>
      <c r="G33" s="8">
        <v>7</v>
      </c>
      <c r="H33" s="24">
        <f t="shared" si="0"/>
        <v>34</v>
      </c>
      <c r="I33" s="25">
        <v>2331</v>
      </c>
      <c r="J33" s="11">
        <v>56</v>
      </c>
      <c r="K33" s="11">
        <v>2875</v>
      </c>
      <c r="L33" s="11">
        <v>32</v>
      </c>
      <c r="M33" s="12">
        <v>724</v>
      </c>
    </row>
    <row r="34" spans="2:13" ht="13.5">
      <c r="B34" s="8" t="s">
        <v>43</v>
      </c>
      <c r="C34" s="40"/>
      <c r="D34" s="8">
        <v>17</v>
      </c>
      <c r="E34" s="50">
        <v>9</v>
      </c>
      <c r="F34" s="51"/>
      <c r="G34" s="17"/>
      <c r="H34" s="24">
        <f t="shared" si="0"/>
        <v>26</v>
      </c>
      <c r="I34" s="25">
        <v>333</v>
      </c>
      <c r="J34" s="11">
        <v>22</v>
      </c>
      <c r="K34" s="11">
        <v>280</v>
      </c>
      <c r="L34" s="11">
        <v>20</v>
      </c>
      <c r="M34" s="12">
        <v>262</v>
      </c>
    </row>
    <row r="35" spans="2:13" ht="13.5">
      <c r="B35" s="18" t="s">
        <v>44</v>
      </c>
      <c r="C35" s="18"/>
      <c r="D35" s="19">
        <f>SUM(D6:D27,D28:G30,D31:D34)</f>
        <v>556</v>
      </c>
      <c r="E35" s="19">
        <f>SUM(E6:E27,D28:G30,E31:F34)</f>
        <v>529</v>
      </c>
      <c r="F35" s="19">
        <f>SUM(F6:F27,D28:G30,E31:F34)</f>
        <v>428</v>
      </c>
      <c r="G35" s="19">
        <f>SUM(G6:G27,D28:G30,G31:G34)</f>
        <v>274</v>
      </c>
      <c r="H35" s="20">
        <f aca="true" t="shared" si="1" ref="H35:M35">SUM(H6:H34)</f>
        <v>1471</v>
      </c>
      <c r="I35" s="20">
        <f t="shared" si="1"/>
        <v>16423</v>
      </c>
      <c r="J35" s="19">
        <f t="shared" si="1"/>
        <v>1453</v>
      </c>
      <c r="K35" s="19">
        <f t="shared" si="1"/>
        <v>16728</v>
      </c>
      <c r="L35" s="19">
        <f t="shared" si="1"/>
        <v>1223</v>
      </c>
      <c r="M35" s="19">
        <f t="shared" si="1"/>
        <v>13141</v>
      </c>
    </row>
    <row r="36" spans="2:13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2:13" ht="13.5">
      <c r="B38" s="8" t="s">
        <v>46</v>
      </c>
      <c r="D38" s="21">
        <v>0</v>
      </c>
      <c r="E38" s="21">
        <v>0</v>
      </c>
      <c r="F38" s="21">
        <v>0</v>
      </c>
      <c r="G38" s="21">
        <v>0</v>
      </c>
      <c r="H38" s="24">
        <f>SUM(D38:G38)</f>
        <v>0</v>
      </c>
      <c r="I38" s="25">
        <v>0</v>
      </c>
      <c r="J38" s="11">
        <v>0</v>
      </c>
      <c r="K38" s="11">
        <v>0</v>
      </c>
      <c r="L38" s="11">
        <v>0</v>
      </c>
      <c r="M38" s="12">
        <v>0</v>
      </c>
    </row>
  </sheetData>
  <sheetProtection/>
  <mergeCells count="19">
    <mergeCell ref="E33:F33"/>
    <mergeCell ref="E34:F34"/>
    <mergeCell ref="B36:M37"/>
    <mergeCell ref="J4:J5"/>
    <mergeCell ref="K4:K5"/>
    <mergeCell ref="L4:L5"/>
    <mergeCell ref="M4:M5"/>
    <mergeCell ref="C6:C34"/>
    <mergeCell ref="D28:G28"/>
    <mergeCell ref="D29:G29"/>
    <mergeCell ref="D30:G30"/>
    <mergeCell ref="E31:F31"/>
    <mergeCell ref="E32:F32"/>
    <mergeCell ref="I4:I5"/>
    <mergeCell ref="A1:C1"/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B36" sqref="B36:M37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8.7109375" style="0" customWidth="1"/>
    <col min="12" max="13" width="9.140625" style="0" bestFit="1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53">
        <v>29</v>
      </c>
      <c r="D6" s="8">
        <v>11</v>
      </c>
      <c r="E6" s="8">
        <v>11</v>
      </c>
      <c r="F6" s="8">
        <v>9</v>
      </c>
      <c r="G6" s="8">
        <v>1</v>
      </c>
      <c r="H6" s="9">
        <f>SUM(D6:G6)</f>
        <v>32</v>
      </c>
      <c r="I6" s="10">
        <v>633</v>
      </c>
      <c r="J6" s="11">
        <v>17</v>
      </c>
      <c r="K6" s="11">
        <v>257</v>
      </c>
      <c r="L6" s="11">
        <v>39</v>
      </c>
      <c r="M6" s="12">
        <v>474</v>
      </c>
    </row>
    <row r="7" spans="1:13" ht="13.5">
      <c r="A7" s="5"/>
      <c r="B7" s="8" t="s">
        <v>16</v>
      </c>
      <c r="C7" s="54"/>
      <c r="D7" s="8">
        <v>8</v>
      </c>
      <c r="E7" s="8">
        <v>10</v>
      </c>
      <c r="F7" s="8">
        <v>10</v>
      </c>
      <c r="G7" s="8">
        <v>0</v>
      </c>
      <c r="H7" s="9">
        <f aca="true" t="shared" si="0" ref="H7:H34">SUM(D7:G7)</f>
        <v>28</v>
      </c>
      <c r="I7" s="10">
        <v>421</v>
      </c>
      <c r="J7" s="11">
        <v>18</v>
      </c>
      <c r="K7" s="11">
        <v>47</v>
      </c>
      <c r="L7" s="11">
        <v>29</v>
      </c>
      <c r="M7" s="12">
        <v>357</v>
      </c>
    </row>
    <row r="8" spans="1:13" ht="13.5">
      <c r="A8" s="5"/>
      <c r="B8" s="8" t="s">
        <v>17</v>
      </c>
      <c r="C8" s="54"/>
      <c r="D8" s="8">
        <v>15</v>
      </c>
      <c r="E8" s="8">
        <v>13</v>
      </c>
      <c r="F8" s="8">
        <v>12</v>
      </c>
      <c r="G8" s="8">
        <v>0</v>
      </c>
      <c r="H8" s="9">
        <f t="shared" si="0"/>
        <v>40</v>
      </c>
      <c r="I8" s="10">
        <v>644</v>
      </c>
      <c r="J8" s="11">
        <v>24</v>
      </c>
      <c r="K8" s="11">
        <v>59</v>
      </c>
      <c r="L8" s="11">
        <v>49</v>
      </c>
      <c r="M8" s="12">
        <v>1076</v>
      </c>
    </row>
    <row r="9" spans="1:13" ht="13.5">
      <c r="A9" s="5"/>
      <c r="B9" s="8" t="s">
        <v>18</v>
      </c>
      <c r="C9" s="54"/>
      <c r="D9" s="8">
        <v>22</v>
      </c>
      <c r="E9" s="8">
        <v>24</v>
      </c>
      <c r="F9" s="8">
        <v>22</v>
      </c>
      <c r="G9" s="8">
        <v>5</v>
      </c>
      <c r="H9" s="9">
        <f t="shared" si="0"/>
        <v>73</v>
      </c>
      <c r="I9" s="10">
        <v>958</v>
      </c>
      <c r="J9" s="11">
        <v>47</v>
      </c>
      <c r="K9" s="11">
        <v>380</v>
      </c>
      <c r="L9" s="12">
        <v>86</v>
      </c>
      <c r="M9" s="12">
        <v>894</v>
      </c>
    </row>
    <row r="10" spans="2:13" ht="13.5">
      <c r="B10" s="8" t="s">
        <v>19</v>
      </c>
      <c r="C10" s="54"/>
      <c r="D10" s="8">
        <v>20</v>
      </c>
      <c r="E10" s="8">
        <v>15</v>
      </c>
      <c r="F10" s="8">
        <v>8</v>
      </c>
      <c r="G10" s="8">
        <v>1</v>
      </c>
      <c r="H10" s="9">
        <f t="shared" si="0"/>
        <v>44</v>
      </c>
      <c r="I10" s="10">
        <v>663</v>
      </c>
      <c r="J10" s="11">
        <v>27</v>
      </c>
      <c r="K10" s="11">
        <v>284</v>
      </c>
      <c r="L10" s="11">
        <v>53</v>
      </c>
      <c r="M10" s="12">
        <v>708</v>
      </c>
    </row>
    <row r="11" spans="1:13" ht="13.5">
      <c r="A11" s="5"/>
      <c r="B11" s="8" t="s">
        <v>20</v>
      </c>
      <c r="C11" s="54"/>
      <c r="D11" s="8">
        <v>18</v>
      </c>
      <c r="E11" s="8">
        <v>14</v>
      </c>
      <c r="F11" s="8">
        <v>9</v>
      </c>
      <c r="G11" s="8">
        <v>0</v>
      </c>
      <c r="H11" s="9">
        <f t="shared" si="0"/>
        <v>41</v>
      </c>
      <c r="I11" s="10">
        <v>458</v>
      </c>
      <c r="J11" s="11">
        <v>24</v>
      </c>
      <c r="K11" s="11">
        <v>218</v>
      </c>
      <c r="L11" s="11">
        <v>46</v>
      </c>
      <c r="M11" s="12">
        <v>277</v>
      </c>
    </row>
    <row r="12" spans="1:13" ht="13.5">
      <c r="A12" s="5"/>
      <c r="B12" s="8" t="s">
        <v>21</v>
      </c>
      <c r="C12" s="54"/>
      <c r="D12" s="8">
        <v>28</v>
      </c>
      <c r="E12" s="8">
        <v>28</v>
      </c>
      <c r="F12" s="8">
        <v>28</v>
      </c>
      <c r="G12" s="8">
        <v>0</v>
      </c>
      <c r="H12" s="9">
        <f t="shared" si="0"/>
        <v>84</v>
      </c>
      <c r="I12" s="10">
        <v>11</v>
      </c>
      <c r="J12" s="11">
        <v>43</v>
      </c>
      <c r="K12" s="11">
        <v>332</v>
      </c>
      <c r="L12" s="11">
        <v>116</v>
      </c>
      <c r="M12" s="12">
        <v>0</v>
      </c>
    </row>
    <row r="13" spans="1:13" ht="13.5">
      <c r="A13" s="5"/>
      <c r="B13" s="8" t="s">
        <v>22</v>
      </c>
      <c r="C13" s="54"/>
      <c r="D13" s="8">
        <v>9</v>
      </c>
      <c r="E13" s="8">
        <v>9</v>
      </c>
      <c r="F13" s="8">
        <v>5</v>
      </c>
      <c r="G13" s="8">
        <v>2</v>
      </c>
      <c r="H13" s="9">
        <f t="shared" si="0"/>
        <v>25</v>
      </c>
      <c r="I13" s="10">
        <v>376</v>
      </c>
      <c r="J13" s="11">
        <v>18</v>
      </c>
      <c r="K13" s="11">
        <v>123</v>
      </c>
      <c r="L13" s="11">
        <v>53</v>
      </c>
      <c r="M13" s="12">
        <v>483</v>
      </c>
    </row>
    <row r="14" spans="1:13" ht="13.5">
      <c r="A14" s="5"/>
      <c r="B14" s="8" t="s">
        <v>23</v>
      </c>
      <c r="C14" s="54"/>
      <c r="D14" s="8">
        <v>15</v>
      </c>
      <c r="E14" s="8">
        <v>15</v>
      </c>
      <c r="F14" s="8">
        <v>13</v>
      </c>
      <c r="G14" s="8">
        <v>1</v>
      </c>
      <c r="H14" s="9">
        <f t="shared" si="0"/>
        <v>44</v>
      </c>
      <c r="I14" s="10">
        <v>253</v>
      </c>
      <c r="J14" s="11">
        <v>24</v>
      </c>
      <c r="K14" s="11">
        <v>109</v>
      </c>
      <c r="L14" s="11">
        <v>47</v>
      </c>
      <c r="M14" s="12">
        <v>276</v>
      </c>
    </row>
    <row r="15" spans="1:13" ht="13.5">
      <c r="A15" s="5"/>
      <c r="B15" s="8" t="s">
        <v>24</v>
      </c>
      <c r="C15" s="54"/>
      <c r="D15" s="8">
        <v>17</v>
      </c>
      <c r="E15" s="8">
        <v>12</v>
      </c>
      <c r="F15" s="8">
        <v>7</v>
      </c>
      <c r="G15" s="8">
        <v>0</v>
      </c>
      <c r="H15" s="9">
        <f t="shared" si="0"/>
        <v>36</v>
      </c>
      <c r="I15" s="10">
        <v>268</v>
      </c>
      <c r="J15" s="11">
        <v>19</v>
      </c>
      <c r="K15" s="11">
        <v>108</v>
      </c>
      <c r="L15" s="11">
        <v>41</v>
      </c>
      <c r="M15" s="12">
        <v>262</v>
      </c>
    </row>
    <row r="16" spans="1:13" ht="13.5">
      <c r="A16" s="5"/>
      <c r="B16" s="8" t="s">
        <v>25</v>
      </c>
      <c r="C16" s="54"/>
      <c r="D16" s="8">
        <v>6</v>
      </c>
      <c r="E16" s="8">
        <v>8</v>
      </c>
      <c r="F16" s="8">
        <v>2</v>
      </c>
      <c r="G16" s="8">
        <v>0</v>
      </c>
      <c r="H16" s="9">
        <f t="shared" si="0"/>
        <v>16</v>
      </c>
      <c r="I16" s="10">
        <v>107</v>
      </c>
      <c r="J16" s="11">
        <v>17</v>
      </c>
      <c r="K16" s="11">
        <v>61</v>
      </c>
      <c r="L16" s="11">
        <v>27</v>
      </c>
      <c r="M16" s="12">
        <v>101</v>
      </c>
    </row>
    <row r="17" spans="2:13" ht="13.5">
      <c r="B17" s="8" t="s">
        <v>26</v>
      </c>
      <c r="C17" s="54"/>
      <c r="D17" s="8">
        <v>13</v>
      </c>
      <c r="E17" s="8">
        <v>9</v>
      </c>
      <c r="F17" s="8">
        <v>1</v>
      </c>
      <c r="G17" s="8">
        <v>0</v>
      </c>
      <c r="H17" s="9">
        <f t="shared" si="0"/>
        <v>23</v>
      </c>
      <c r="I17" s="10">
        <v>108</v>
      </c>
      <c r="J17" s="11">
        <v>14</v>
      </c>
      <c r="K17" s="11">
        <v>56</v>
      </c>
      <c r="L17" s="11">
        <v>20</v>
      </c>
      <c r="M17" s="12">
        <v>88</v>
      </c>
    </row>
    <row r="18" spans="2:13" ht="13.5">
      <c r="B18" s="8" t="s">
        <v>27</v>
      </c>
      <c r="C18" s="54"/>
      <c r="D18" s="8">
        <v>11</v>
      </c>
      <c r="E18" s="8">
        <v>8</v>
      </c>
      <c r="F18" s="8">
        <v>6</v>
      </c>
      <c r="G18" s="8">
        <v>1</v>
      </c>
      <c r="H18" s="9">
        <f t="shared" si="0"/>
        <v>26</v>
      </c>
      <c r="I18" s="10">
        <v>59</v>
      </c>
      <c r="J18" s="11">
        <v>35</v>
      </c>
      <c r="K18" s="11">
        <v>87</v>
      </c>
      <c r="L18" s="11">
        <v>62</v>
      </c>
      <c r="M18" s="12">
        <v>98</v>
      </c>
    </row>
    <row r="19" spans="2:13" ht="13.5">
      <c r="B19" s="8" t="s">
        <v>28</v>
      </c>
      <c r="C19" s="54"/>
      <c r="D19" s="8">
        <v>5</v>
      </c>
      <c r="E19" s="8">
        <v>11</v>
      </c>
      <c r="F19" s="8">
        <v>6</v>
      </c>
      <c r="G19" s="8">
        <v>1</v>
      </c>
      <c r="H19" s="9">
        <f t="shared" si="0"/>
        <v>23</v>
      </c>
      <c r="I19" s="10">
        <v>94</v>
      </c>
      <c r="J19" s="13">
        <v>26</v>
      </c>
      <c r="K19" s="13">
        <v>75</v>
      </c>
      <c r="L19" s="13">
        <v>20</v>
      </c>
      <c r="M19" s="13">
        <v>163</v>
      </c>
    </row>
    <row r="20" spans="2:13" ht="13.5">
      <c r="B20" s="8" t="s">
        <v>29</v>
      </c>
      <c r="C20" s="54"/>
      <c r="D20" s="8">
        <v>17</v>
      </c>
      <c r="E20" s="8">
        <v>17</v>
      </c>
      <c r="F20" s="8">
        <v>10</v>
      </c>
      <c r="G20" s="8">
        <v>1</v>
      </c>
      <c r="H20" s="9">
        <f t="shared" si="0"/>
        <v>45</v>
      </c>
      <c r="I20" s="10">
        <v>435</v>
      </c>
      <c r="J20" s="13">
        <v>21</v>
      </c>
      <c r="K20" s="13">
        <v>242</v>
      </c>
      <c r="L20" s="13">
        <v>47</v>
      </c>
      <c r="M20" s="13">
        <v>604</v>
      </c>
    </row>
    <row r="21" spans="2:13" ht="13.5">
      <c r="B21" s="8" t="s">
        <v>30</v>
      </c>
      <c r="C21" s="54"/>
      <c r="D21" s="8">
        <v>5</v>
      </c>
      <c r="E21" s="8">
        <v>3</v>
      </c>
      <c r="F21" s="8">
        <v>0</v>
      </c>
      <c r="G21" s="8">
        <v>0</v>
      </c>
      <c r="H21" s="9">
        <f t="shared" si="0"/>
        <v>8</v>
      </c>
      <c r="I21" s="10">
        <v>0</v>
      </c>
      <c r="J21" s="13">
        <v>10</v>
      </c>
      <c r="K21" s="13">
        <v>0</v>
      </c>
      <c r="L21" s="13">
        <v>15</v>
      </c>
      <c r="M21" s="13">
        <v>5</v>
      </c>
    </row>
    <row r="22" spans="2:13" ht="13.5">
      <c r="B22" s="8" t="s">
        <v>31</v>
      </c>
      <c r="C22" s="54"/>
      <c r="D22" s="8">
        <v>18</v>
      </c>
      <c r="E22" s="14">
        <v>16</v>
      </c>
      <c r="F22" s="8">
        <v>13</v>
      </c>
      <c r="G22" s="8">
        <v>0</v>
      </c>
      <c r="H22" s="9">
        <f t="shared" si="0"/>
        <v>47</v>
      </c>
      <c r="I22" s="10">
        <v>636</v>
      </c>
      <c r="J22" s="11">
        <v>32</v>
      </c>
      <c r="K22" s="11">
        <v>274</v>
      </c>
      <c r="L22" s="15">
        <v>63</v>
      </c>
      <c r="M22" s="12">
        <v>675</v>
      </c>
    </row>
    <row r="23" spans="2:13" ht="13.5">
      <c r="B23" s="8" t="s">
        <v>32</v>
      </c>
      <c r="C23" s="54"/>
      <c r="D23" s="8">
        <v>17</v>
      </c>
      <c r="E23" s="8">
        <v>20</v>
      </c>
      <c r="F23" s="8">
        <v>15</v>
      </c>
      <c r="G23" s="8">
        <v>0</v>
      </c>
      <c r="H23" s="9">
        <f t="shared" si="0"/>
        <v>52</v>
      </c>
      <c r="I23" s="10">
        <v>1236</v>
      </c>
      <c r="J23" s="11">
        <v>31</v>
      </c>
      <c r="K23" s="11">
        <v>649</v>
      </c>
      <c r="L23" s="11">
        <v>45</v>
      </c>
      <c r="M23" s="12">
        <v>741</v>
      </c>
    </row>
    <row r="24" spans="2:13" ht="13.5">
      <c r="B24" s="8" t="s">
        <v>33</v>
      </c>
      <c r="C24" s="54"/>
      <c r="D24" s="8">
        <v>20</v>
      </c>
      <c r="E24" s="8">
        <v>20</v>
      </c>
      <c r="F24" s="8">
        <v>20</v>
      </c>
      <c r="G24" s="8">
        <v>5</v>
      </c>
      <c r="H24" s="9">
        <f t="shared" si="0"/>
        <v>65</v>
      </c>
      <c r="I24" s="10">
        <v>52</v>
      </c>
      <c r="J24" s="11">
        <v>36</v>
      </c>
      <c r="K24" s="11">
        <v>20</v>
      </c>
      <c r="L24" s="11">
        <v>61</v>
      </c>
      <c r="M24" s="12">
        <v>35</v>
      </c>
    </row>
    <row r="25" spans="2:13" ht="13.5">
      <c r="B25" s="8" t="s">
        <v>34</v>
      </c>
      <c r="C25" s="54"/>
      <c r="D25" s="8">
        <v>5</v>
      </c>
      <c r="E25" s="8">
        <v>6</v>
      </c>
      <c r="F25" s="8">
        <v>3</v>
      </c>
      <c r="G25" s="8">
        <v>0</v>
      </c>
      <c r="H25" s="9">
        <f t="shared" si="0"/>
        <v>14</v>
      </c>
      <c r="I25" s="10">
        <v>76</v>
      </c>
      <c r="J25" s="11">
        <v>23</v>
      </c>
      <c r="K25" s="11">
        <v>96</v>
      </c>
      <c r="L25" s="11">
        <v>45</v>
      </c>
      <c r="M25" s="12">
        <v>291</v>
      </c>
    </row>
    <row r="26" spans="2:13" ht="13.5">
      <c r="B26" s="8" t="s">
        <v>35</v>
      </c>
      <c r="C26" s="54"/>
      <c r="D26" s="8">
        <v>12</v>
      </c>
      <c r="E26" s="8">
        <v>7</v>
      </c>
      <c r="F26" s="8">
        <v>3</v>
      </c>
      <c r="G26" s="8">
        <v>0</v>
      </c>
      <c r="H26" s="9">
        <f t="shared" si="0"/>
        <v>22</v>
      </c>
      <c r="I26" s="10">
        <v>146</v>
      </c>
      <c r="J26" s="11">
        <v>15</v>
      </c>
      <c r="K26" s="11">
        <v>55</v>
      </c>
      <c r="L26" s="11">
        <v>17</v>
      </c>
      <c r="M26" s="12">
        <v>80</v>
      </c>
    </row>
    <row r="27" spans="2:13" ht="13.5">
      <c r="B27" s="8" t="s">
        <v>36</v>
      </c>
      <c r="C27" s="54"/>
      <c r="D27" s="8">
        <v>0</v>
      </c>
      <c r="E27" s="8">
        <v>0</v>
      </c>
      <c r="F27" s="8">
        <v>0</v>
      </c>
      <c r="G27" s="8">
        <v>0</v>
      </c>
      <c r="H27" s="9">
        <f t="shared" si="0"/>
        <v>0</v>
      </c>
      <c r="I27" s="10">
        <v>0</v>
      </c>
      <c r="J27" s="11">
        <v>6</v>
      </c>
      <c r="K27" s="11">
        <v>17</v>
      </c>
      <c r="L27" s="11">
        <v>11</v>
      </c>
      <c r="M27" s="12">
        <v>46</v>
      </c>
    </row>
    <row r="28" spans="2:13" ht="13.5">
      <c r="B28" s="8" t="s">
        <v>37</v>
      </c>
      <c r="C28" s="54"/>
      <c r="D28" s="50">
        <v>11</v>
      </c>
      <c r="E28" s="56"/>
      <c r="F28" s="56"/>
      <c r="G28" s="51"/>
      <c r="H28" s="9">
        <f t="shared" si="0"/>
        <v>11</v>
      </c>
      <c r="I28" s="10">
        <v>92</v>
      </c>
      <c r="J28" s="11">
        <v>13</v>
      </c>
      <c r="K28" s="11">
        <v>151</v>
      </c>
      <c r="L28" s="11">
        <v>20</v>
      </c>
      <c r="M28" s="12">
        <v>1433</v>
      </c>
    </row>
    <row r="29" spans="2:13" ht="13.5">
      <c r="B29" s="8" t="s">
        <v>38</v>
      </c>
      <c r="C29" s="54"/>
      <c r="D29" s="50">
        <v>8</v>
      </c>
      <c r="E29" s="56"/>
      <c r="F29" s="56"/>
      <c r="G29" s="51"/>
      <c r="H29" s="9">
        <f t="shared" si="0"/>
        <v>8</v>
      </c>
      <c r="I29" s="10">
        <v>236</v>
      </c>
      <c r="J29" s="11">
        <v>10</v>
      </c>
      <c r="K29" s="11">
        <v>487</v>
      </c>
      <c r="L29" s="11">
        <v>28</v>
      </c>
      <c r="M29" s="12">
        <v>549</v>
      </c>
    </row>
    <row r="30" spans="2:13" ht="13.5">
      <c r="B30" s="8" t="s">
        <v>39</v>
      </c>
      <c r="C30" s="54"/>
      <c r="D30" s="50">
        <v>9</v>
      </c>
      <c r="E30" s="56"/>
      <c r="F30" s="56"/>
      <c r="G30" s="51"/>
      <c r="H30" s="9">
        <f t="shared" si="0"/>
        <v>9</v>
      </c>
      <c r="I30" s="10">
        <v>280</v>
      </c>
      <c r="J30" s="11">
        <v>10</v>
      </c>
      <c r="K30" s="11">
        <v>202</v>
      </c>
      <c r="L30" s="11">
        <v>28</v>
      </c>
      <c r="M30" s="12">
        <v>738</v>
      </c>
    </row>
    <row r="31" spans="2:13" ht="13.5">
      <c r="B31" s="8" t="s">
        <v>40</v>
      </c>
      <c r="C31" s="54"/>
      <c r="D31" s="8">
        <v>13</v>
      </c>
      <c r="E31" s="50">
        <v>6</v>
      </c>
      <c r="F31" s="51"/>
      <c r="G31" s="8">
        <v>3</v>
      </c>
      <c r="H31" s="9">
        <f t="shared" si="0"/>
        <v>22</v>
      </c>
      <c r="I31" s="10">
        <v>674</v>
      </c>
      <c r="J31" s="11">
        <v>20</v>
      </c>
      <c r="K31" s="11">
        <v>212</v>
      </c>
      <c r="L31" s="16">
        <v>31</v>
      </c>
      <c r="M31" s="16">
        <v>755</v>
      </c>
    </row>
    <row r="32" spans="2:13" ht="13.5">
      <c r="B32" s="8" t="s">
        <v>41</v>
      </c>
      <c r="C32" s="54"/>
      <c r="D32" s="8">
        <v>21</v>
      </c>
      <c r="E32" s="50">
        <v>21</v>
      </c>
      <c r="F32" s="51"/>
      <c r="G32" s="8">
        <v>6</v>
      </c>
      <c r="H32" s="9">
        <f t="shared" si="0"/>
        <v>48</v>
      </c>
      <c r="I32" s="10">
        <v>711</v>
      </c>
      <c r="J32" s="11">
        <v>28</v>
      </c>
      <c r="K32" s="11">
        <v>287</v>
      </c>
      <c r="L32" s="16">
        <v>72</v>
      </c>
      <c r="M32" s="16">
        <v>946</v>
      </c>
    </row>
    <row r="33" spans="2:13" ht="13.5">
      <c r="B33" s="8" t="s">
        <v>42</v>
      </c>
      <c r="C33" s="54"/>
      <c r="D33" s="8">
        <v>16</v>
      </c>
      <c r="E33" s="50">
        <v>19</v>
      </c>
      <c r="F33" s="51"/>
      <c r="G33" s="8">
        <v>3</v>
      </c>
      <c r="H33" s="9">
        <f t="shared" si="0"/>
        <v>38</v>
      </c>
      <c r="I33" s="10">
        <v>1337</v>
      </c>
      <c r="J33" s="11">
        <v>27</v>
      </c>
      <c r="K33" s="11">
        <v>490</v>
      </c>
      <c r="L33" s="11">
        <v>32</v>
      </c>
      <c r="M33" s="12">
        <v>724</v>
      </c>
    </row>
    <row r="34" spans="2:13" ht="13.5">
      <c r="B34" s="8" t="s">
        <v>43</v>
      </c>
      <c r="C34" s="55"/>
      <c r="D34" s="8">
        <v>19</v>
      </c>
      <c r="E34" s="50">
        <v>6</v>
      </c>
      <c r="F34" s="51"/>
      <c r="G34" s="17"/>
      <c r="H34" s="9">
        <f t="shared" si="0"/>
        <v>25</v>
      </c>
      <c r="I34" s="10">
        <v>417</v>
      </c>
      <c r="J34" s="11">
        <v>12</v>
      </c>
      <c r="K34" s="11">
        <v>121</v>
      </c>
      <c r="L34" s="11">
        <v>20</v>
      </c>
      <c r="M34" s="12">
        <v>262</v>
      </c>
    </row>
    <row r="35" spans="2:13" ht="13.5">
      <c r="B35" s="18" t="s">
        <v>44</v>
      </c>
      <c r="C35" s="18"/>
      <c r="D35" s="19">
        <f>SUM(D6:D34)</f>
        <v>389</v>
      </c>
      <c r="E35" s="19">
        <f>SUM(E6:E27)+D28+D29+D30+E31+E32+E33+E34</f>
        <v>356</v>
      </c>
      <c r="F35" s="19">
        <f>SUM(F6:F27)+D28+D29+D30+E31+E32+E33+E34</f>
        <v>282</v>
      </c>
      <c r="G35" s="19">
        <f>SUM(G6:G27)+D28+D29+D30+G31+G32+G33</f>
        <v>58</v>
      </c>
      <c r="H35" s="20">
        <f>SUM(H6:H34)</f>
        <v>949</v>
      </c>
      <c r="I35" s="20">
        <v>11381</v>
      </c>
      <c r="J35" s="19">
        <v>647</v>
      </c>
      <c r="K35" s="19">
        <v>5499</v>
      </c>
      <c r="L35" s="20">
        <v>1223</v>
      </c>
      <c r="M35" s="20">
        <v>13141</v>
      </c>
    </row>
    <row r="36" spans="2:13" ht="13.5">
      <c r="B36" s="47" t="s">
        <v>45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</sheetData>
  <sheetProtection/>
  <mergeCells count="19">
    <mergeCell ref="E33:F33"/>
    <mergeCell ref="E34:F34"/>
    <mergeCell ref="B36:M37"/>
    <mergeCell ref="J4:J5"/>
    <mergeCell ref="K4:K5"/>
    <mergeCell ref="L4:L5"/>
    <mergeCell ref="M4:M5"/>
    <mergeCell ref="C6:C34"/>
    <mergeCell ref="D28:G28"/>
    <mergeCell ref="D29:G29"/>
    <mergeCell ref="D30:G30"/>
    <mergeCell ref="E31:F31"/>
    <mergeCell ref="E32:F32"/>
    <mergeCell ref="I4:I5"/>
    <mergeCell ref="A1:C1"/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N17" sqref="N17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8.7109375" style="0" customWidth="1"/>
    <col min="12" max="13" width="9.140625" style="0" bestFit="1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53">
        <v>30</v>
      </c>
      <c r="D6" s="21">
        <v>21</v>
      </c>
      <c r="E6" s="21">
        <v>18</v>
      </c>
      <c r="F6" s="21">
        <v>15</v>
      </c>
      <c r="G6" s="21">
        <v>8</v>
      </c>
      <c r="H6" s="9">
        <f>SUM(D6:G6)</f>
        <v>62</v>
      </c>
      <c r="I6" s="22">
        <v>644</v>
      </c>
      <c r="J6" s="11">
        <v>32</v>
      </c>
      <c r="K6" s="11">
        <v>633</v>
      </c>
      <c r="L6" s="11">
        <v>45</v>
      </c>
      <c r="M6" s="12">
        <v>554</v>
      </c>
    </row>
    <row r="7" spans="1:13" ht="13.5">
      <c r="A7" s="5"/>
      <c r="B7" s="8" t="s">
        <v>16</v>
      </c>
      <c r="C7" s="54"/>
      <c r="D7" s="21">
        <v>21</v>
      </c>
      <c r="E7" s="21">
        <v>23</v>
      </c>
      <c r="F7" s="21">
        <v>12</v>
      </c>
      <c r="G7" s="21">
        <v>6</v>
      </c>
      <c r="H7" s="9">
        <f aca="true" t="shared" si="0" ref="H7:H34">SUM(D7:G7)</f>
        <v>62</v>
      </c>
      <c r="I7" s="22">
        <v>428</v>
      </c>
      <c r="J7" s="11">
        <v>28</v>
      </c>
      <c r="K7" s="11">
        <v>421</v>
      </c>
      <c r="L7" s="11">
        <v>42</v>
      </c>
      <c r="M7" s="12">
        <v>483</v>
      </c>
    </row>
    <row r="8" spans="1:13" ht="13.5">
      <c r="A8" s="5"/>
      <c r="B8" s="8" t="s">
        <v>17</v>
      </c>
      <c r="C8" s="54"/>
      <c r="D8" s="21">
        <v>20</v>
      </c>
      <c r="E8" s="21">
        <v>17</v>
      </c>
      <c r="F8" s="21">
        <v>15</v>
      </c>
      <c r="G8" s="21">
        <v>7</v>
      </c>
      <c r="H8" s="9">
        <f t="shared" si="0"/>
        <v>59</v>
      </c>
      <c r="I8" s="22">
        <v>691</v>
      </c>
      <c r="J8" s="11">
        <v>40</v>
      </c>
      <c r="K8" s="11">
        <v>644</v>
      </c>
      <c r="L8" s="11">
        <v>44</v>
      </c>
      <c r="M8" s="12">
        <v>671</v>
      </c>
    </row>
    <row r="9" spans="1:13" ht="13.5">
      <c r="A9" s="5"/>
      <c r="B9" s="8" t="s">
        <v>18</v>
      </c>
      <c r="C9" s="54"/>
      <c r="D9" s="21">
        <v>28</v>
      </c>
      <c r="E9" s="21">
        <v>25</v>
      </c>
      <c r="F9" s="21">
        <v>27</v>
      </c>
      <c r="G9" s="21">
        <v>8</v>
      </c>
      <c r="H9" s="9">
        <f t="shared" si="0"/>
        <v>88</v>
      </c>
      <c r="I9" s="22">
        <v>791</v>
      </c>
      <c r="J9" s="11">
        <v>73</v>
      </c>
      <c r="K9" s="11">
        <v>958</v>
      </c>
      <c r="L9" s="12">
        <v>83</v>
      </c>
      <c r="M9" s="12">
        <v>993</v>
      </c>
    </row>
    <row r="10" spans="2:13" ht="13.5">
      <c r="B10" s="8" t="s">
        <v>19</v>
      </c>
      <c r="C10" s="54"/>
      <c r="D10" s="21">
        <v>23</v>
      </c>
      <c r="E10" s="21">
        <v>19</v>
      </c>
      <c r="F10" s="21">
        <v>10</v>
      </c>
      <c r="G10" s="21">
        <v>9</v>
      </c>
      <c r="H10" s="9">
        <f t="shared" si="0"/>
        <v>61</v>
      </c>
      <c r="I10" s="22">
        <v>692</v>
      </c>
      <c r="J10" s="11">
        <v>44</v>
      </c>
      <c r="K10" s="11">
        <v>663</v>
      </c>
      <c r="L10" s="11">
        <v>56</v>
      </c>
      <c r="M10" s="12">
        <v>637</v>
      </c>
    </row>
    <row r="11" spans="1:13" ht="13.5">
      <c r="A11" s="5"/>
      <c r="B11" s="8" t="s">
        <v>20</v>
      </c>
      <c r="C11" s="54"/>
      <c r="D11" s="21">
        <v>20</v>
      </c>
      <c r="E11" s="21">
        <v>18</v>
      </c>
      <c r="F11" s="21">
        <v>12</v>
      </c>
      <c r="G11" s="21">
        <v>5</v>
      </c>
      <c r="H11" s="9">
        <f t="shared" si="0"/>
        <v>55</v>
      </c>
      <c r="I11" s="22">
        <v>496</v>
      </c>
      <c r="J11" s="11">
        <v>41</v>
      </c>
      <c r="K11" s="11">
        <v>458</v>
      </c>
      <c r="L11" s="11">
        <v>45</v>
      </c>
      <c r="M11" s="12">
        <v>407</v>
      </c>
    </row>
    <row r="12" spans="1:13" ht="13.5">
      <c r="A12" s="5"/>
      <c r="B12" s="8" t="s">
        <v>21</v>
      </c>
      <c r="C12" s="54"/>
      <c r="D12" s="21">
        <v>30</v>
      </c>
      <c r="E12" s="21">
        <v>30</v>
      </c>
      <c r="F12" s="21">
        <v>30</v>
      </c>
      <c r="G12" s="21">
        <v>30</v>
      </c>
      <c r="H12" s="9">
        <f t="shared" si="0"/>
        <v>120</v>
      </c>
      <c r="I12" s="22">
        <v>857</v>
      </c>
      <c r="J12" s="11">
        <v>84</v>
      </c>
      <c r="K12" s="11">
        <v>667</v>
      </c>
      <c r="L12" s="11">
        <v>118</v>
      </c>
      <c r="M12" s="12">
        <v>0</v>
      </c>
    </row>
    <row r="13" spans="1:13" ht="13.5">
      <c r="A13" s="5"/>
      <c r="B13" s="8" t="s">
        <v>22</v>
      </c>
      <c r="C13" s="54"/>
      <c r="D13" s="21">
        <v>14</v>
      </c>
      <c r="E13" s="21">
        <v>11</v>
      </c>
      <c r="F13" s="21">
        <v>10</v>
      </c>
      <c r="G13" s="21">
        <v>5</v>
      </c>
      <c r="H13" s="9">
        <f t="shared" si="0"/>
        <v>40</v>
      </c>
      <c r="I13" s="22">
        <v>331</v>
      </c>
      <c r="J13" s="11">
        <v>25</v>
      </c>
      <c r="K13" s="11">
        <v>376</v>
      </c>
      <c r="L13" s="11">
        <v>51</v>
      </c>
      <c r="M13" s="12">
        <v>602</v>
      </c>
    </row>
    <row r="14" spans="1:13" ht="13.5">
      <c r="A14" s="5"/>
      <c r="B14" s="8" t="s">
        <v>23</v>
      </c>
      <c r="C14" s="54"/>
      <c r="D14" s="21">
        <v>13</v>
      </c>
      <c r="E14" s="21">
        <v>18</v>
      </c>
      <c r="F14" s="21">
        <v>9</v>
      </c>
      <c r="G14" s="21">
        <v>9</v>
      </c>
      <c r="H14" s="9">
        <f t="shared" si="0"/>
        <v>49</v>
      </c>
      <c r="I14" s="22">
        <v>345</v>
      </c>
      <c r="J14" s="11">
        <v>44</v>
      </c>
      <c r="K14" s="11">
        <v>253</v>
      </c>
      <c r="L14" s="11">
        <v>39</v>
      </c>
      <c r="M14" s="12">
        <v>331</v>
      </c>
    </row>
    <row r="15" spans="1:13" ht="13.5">
      <c r="A15" s="5"/>
      <c r="B15" s="8" t="s">
        <v>24</v>
      </c>
      <c r="C15" s="54"/>
      <c r="D15" s="21">
        <v>19</v>
      </c>
      <c r="E15" s="21">
        <v>12</v>
      </c>
      <c r="F15" s="21">
        <v>8</v>
      </c>
      <c r="G15" s="21">
        <v>3</v>
      </c>
      <c r="H15" s="9">
        <f t="shared" si="0"/>
        <v>42</v>
      </c>
      <c r="I15" s="22">
        <v>277</v>
      </c>
      <c r="J15" s="11">
        <v>36</v>
      </c>
      <c r="K15" s="11">
        <v>268</v>
      </c>
      <c r="L15" s="11">
        <v>37</v>
      </c>
      <c r="M15" s="12">
        <v>308</v>
      </c>
    </row>
    <row r="16" spans="1:13" ht="13.5">
      <c r="A16" s="5"/>
      <c r="B16" s="8" t="s">
        <v>25</v>
      </c>
      <c r="C16" s="54"/>
      <c r="D16" s="21">
        <v>15</v>
      </c>
      <c r="E16" s="21">
        <v>16</v>
      </c>
      <c r="F16" s="21">
        <v>11</v>
      </c>
      <c r="G16" s="21">
        <v>6</v>
      </c>
      <c r="H16" s="9">
        <f t="shared" si="0"/>
        <v>48</v>
      </c>
      <c r="I16" s="22">
        <v>87</v>
      </c>
      <c r="J16" s="11">
        <v>16</v>
      </c>
      <c r="K16" s="11">
        <v>107</v>
      </c>
      <c r="L16" s="11">
        <v>21</v>
      </c>
      <c r="M16" s="12">
        <v>135</v>
      </c>
    </row>
    <row r="17" spans="2:13" ht="13.5">
      <c r="B17" s="8" t="s">
        <v>26</v>
      </c>
      <c r="C17" s="54"/>
      <c r="D17" s="21">
        <v>11</v>
      </c>
      <c r="E17" s="21">
        <v>14</v>
      </c>
      <c r="F17" s="21">
        <v>6</v>
      </c>
      <c r="G17" s="21">
        <v>3</v>
      </c>
      <c r="H17" s="9">
        <f t="shared" si="0"/>
        <v>34</v>
      </c>
      <c r="I17" s="22">
        <v>123</v>
      </c>
      <c r="J17" s="11">
        <v>23</v>
      </c>
      <c r="K17" s="11">
        <v>108</v>
      </c>
      <c r="L17" s="11">
        <v>30</v>
      </c>
      <c r="M17" s="12">
        <v>220</v>
      </c>
    </row>
    <row r="18" spans="2:13" ht="13.5">
      <c r="B18" s="8" t="s">
        <v>27</v>
      </c>
      <c r="C18" s="54"/>
      <c r="D18" s="21">
        <v>14</v>
      </c>
      <c r="E18" s="21">
        <v>11</v>
      </c>
      <c r="F18" s="21">
        <v>7</v>
      </c>
      <c r="G18" s="21">
        <v>5</v>
      </c>
      <c r="H18" s="9">
        <f t="shared" si="0"/>
        <v>37</v>
      </c>
      <c r="I18" s="22">
        <v>67</v>
      </c>
      <c r="J18" s="11">
        <v>26</v>
      </c>
      <c r="K18" s="11">
        <v>59</v>
      </c>
      <c r="L18" s="11">
        <v>57</v>
      </c>
      <c r="M18" s="12">
        <v>131</v>
      </c>
    </row>
    <row r="19" spans="2:13" ht="13.5">
      <c r="B19" s="8" t="s">
        <v>28</v>
      </c>
      <c r="C19" s="54"/>
      <c r="D19" s="21">
        <v>7</v>
      </c>
      <c r="E19" s="21">
        <v>11</v>
      </c>
      <c r="F19" s="21">
        <v>6</v>
      </c>
      <c r="G19" s="21">
        <v>3</v>
      </c>
      <c r="H19" s="9">
        <f t="shared" si="0"/>
        <v>27</v>
      </c>
      <c r="I19" s="22">
        <v>88</v>
      </c>
      <c r="J19" s="13">
        <v>23</v>
      </c>
      <c r="K19" s="13">
        <v>94</v>
      </c>
      <c r="L19" s="13">
        <v>23</v>
      </c>
      <c r="M19" s="13">
        <v>198</v>
      </c>
    </row>
    <row r="20" spans="2:13" ht="13.5">
      <c r="B20" s="8" t="s">
        <v>29</v>
      </c>
      <c r="C20" s="54"/>
      <c r="D20" s="21">
        <v>18</v>
      </c>
      <c r="E20" s="21">
        <v>21</v>
      </c>
      <c r="F20" s="21">
        <v>16</v>
      </c>
      <c r="G20" s="21">
        <v>6</v>
      </c>
      <c r="H20" s="9">
        <f t="shared" si="0"/>
        <v>61</v>
      </c>
      <c r="I20" s="22">
        <v>628</v>
      </c>
      <c r="J20" s="13">
        <v>45</v>
      </c>
      <c r="K20" s="13">
        <v>435</v>
      </c>
      <c r="L20" s="13">
        <v>52</v>
      </c>
      <c r="M20" s="13">
        <v>528</v>
      </c>
    </row>
    <row r="21" spans="2:13" ht="13.5">
      <c r="B21" s="8" t="s">
        <v>30</v>
      </c>
      <c r="C21" s="54"/>
      <c r="D21" s="21">
        <v>13</v>
      </c>
      <c r="E21" s="21">
        <v>6</v>
      </c>
      <c r="F21" s="21">
        <v>0</v>
      </c>
      <c r="G21" s="21">
        <v>0</v>
      </c>
      <c r="H21" s="9">
        <f t="shared" si="0"/>
        <v>19</v>
      </c>
      <c r="I21" s="22">
        <v>43</v>
      </c>
      <c r="J21" s="13">
        <v>8</v>
      </c>
      <c r="K21" s="13">
        <v>24</v>
      </c>
      <c r="L21" s="13">
        <v>18</v>
      </c>
      <c r="M21" s="13">
        <v>4</v>
      </c>
    </row>
    <row r="22" spans="2:13" ht="13.5">
      <c r="B22" s="8" t="s">
        <v>31</v>
      </c>
      <c r="C22" s="54"/>
      <c r="D22" s="21">
        <v>18</v>
      </c>
      <c r="E22" s="21">
        <v>15</v>
      </c>
      <c r="F22" s="21">
        <v>15</v>
      </c>
      <c r="G22" s="21">
        <v>2</v>
      </c>
      <c r="H22" s="9">
        <f t="shared" si="0"/>
        <v>50</v>
      </c>
      <c r="I22" s="22">
        <v>573</v>
      </c>
      <c r="J22" s="11">
        <v>47</v>
      </c>
      <c r="K22" s="11">
        <v>636</v>
      </c>
      <c r="L22" s="15">
        <v>51</v>
      </c>
      <c r="M22" s="12">
        <v>478</v>
      </c>
    </row>
    <row r="23" spans="2:13" ht="13.5">
      <c r="B23" s="8" t="s">
        <v>32</v>
      </c>
      <c r="C23" s="54"/>
      <c r="D23" s="21">
        <v>18</v>
      </c>
      <c r="E23" s="21">
        <v>20</v>
      </c>
      <c r="F23" s="21">
        <v>13</v>
      </c>
      <c r="G23" s="21">
        <v>5</v>
      </c>
      <c r="H23" s="9">
        <f t="shared" si="0"/>
        <v>56</v>
      </c>
      <c r="I23" s="22">
        <v>1418</v>
      </c>
      <c r="J23" s="11">
        <v>52</v>
      </c>
      <c r="K23" s="11">
        <v>1236</v>
      </c>
      <c r="L23" s="11">
        <v>52</v>
      </c>
      <c r="M23" s="12">
        <v>1150</v>
      </c>
    </row>
    <row r="24" spans="2:13" ht="13.5">
      <c r="B24" s="8" t="s">
        <v>33</v>
      </c>
      <c r="C24" s="54"/>
      <c r="D24" s="21">
        <v>17</v>
      </c>
      <c r="E24" s="21">
        <v>18</v>
      </c>
      <c r="F24" s="21">
        <v>18</v>
      </c>
      <c r="G24" s="21">
        <v>17</v>
      </c>
      <c r="H24" s="9">
        <f t="shared" si="0"/>
        <v>70</v>
      </c>
      <c r="I24" s="22">
        <v>84</v>
      </c>
      <c r="J24" s="11">
        <v>65</v>
      </c>
      <c r="K24" s="11">
        <v>52</v>
      </c>
      <c r="L24" s="11">
        <v>54</v>
      </c>
      <c r="M24" s="12">
        <v>115</v>
      </c>
    </row>
    <row r="25" spans="2:13" ht="13.5">
      <c r="B25" s="8" t="s">
        <v>34</v>
      </c>
      <c r="C25" s="54"/>
      <c r="D25" s="21">
        <v>11</v>
      </c>
      <c r="E25" s="21">
        <v>9</v>
      </c>
      <c r="F25" s="21">
        <v>4</v>
      </c>
      <c r="G25" s="21">
        <v>0</v>
      </c>
      <c r="H25" s="9">
        <f t="shared" si="0"/>
        <v>24</v>
      </c>
      <c r="I25" s="22">
        <v>183</v>
      </c>
      <c r="J25" s="11">
        <v>14</v>
      </c>
      <c r="K25" s="11">
        <v>76</v>
      </c>
      <c r="L25" s="11">
        <v>48</v>
      </c>
      <c r="M25" s="12">
        <v>336</v>
      </c>
    </row>
    <row r="26" spans="2:13" ht="13.5">
      <c r="B26" s="8" t="s">
        <v>35</v>
      </c>
      <c r="C26" s="54"/>
      <c r="D26" s="21">
        <v>14</v>
      </c>
      <c r="E26" s="21">
        <v>5</v>
      </c>
      <c r="F26" s="21">
        <v>3</v>
      </c>
      <c r="G26" s="21">
        <v>1</v>
      </c>
      <c r="H26" s="9">
        <f t="shared" si="0"/>
        <v>23</v>
      </c>
      <c r="I26" s="22">
        <v>99</v>
      </c>
      <c r="J26" s="11">
        <v>22</v>
      </c>
      <c r="K26" s="11">
        <v>146</v>
      </c>
      <c r="L26" s="11">
        <v>15</v>
      </c>
      <c r="M26" s="12">
        <v>122</v>
      </c>
    </row>
    <row r="27" spans="2:13" ht="13.5">
      <c r="B27" s="8" t="s">
        <v>36</v>
      </c>
      <c r="C27" s="54"/>
      <c r="D27" s="21">
        <v>2</v>
      </c>
      <c r="E27" s="21">
        <v>1</v>
      </c>
      <c r="F27" s="21">
        <v>0</v>
      </c>
      <c r="G27" s="21">
        <v>0</v>
      </c>
      <c r="H27" s="9">
        <f t="shared" si="0"/>
        <v>3</v>
      </c>
      <c r="I27" s="22">
        <v>9</v>
      </c>
      <c r="J27" s="11">
        <v>0</v>
      </c>
      <c r="K27" s="11">
        <v>0</v>
      </c>
      <c r="L27" s="11">
        <v>11</v>
      </c>
      <c r="M27" s="12">
        <v>84</v>
      </c>
    </row>
    <row r="28" spans="2:13" ht="13.5">
      <c r="B28" s="8" t="s">
        <v>37</v>
      </c>
      <c r="C28" s="54"/>
      <c r="D28" s="57">
        <v>15</v>
      </c>
      <c r="E28" s="58"/>
      <c r="F28" s="58"/>
      <c r="G28" s="59"/>
      <c r="H28" s="9">
        <f t="shared" si="0"/>
        <v>15</v>
      </c>
      <c r="I28" s="22">
        <v>739</v>
      </c>
      <c r="J28" s="11">
        <v>11</v>
      </c>
      <c r="K28" s="11">
        <v>92</v>
      </c>
      <c r="L28" s="11">
        <v>21</v>
      </c>
      <c r="M28" s="12">
        <v>187</v>
      </c>
    </row>
    <row r="29" spans="2:13" ht="13.5">
      <c r="B29" s="8" t="s">
        <v>38</v>
      </c>
      <c r="C29" s="54"/>
      <c r="D29" s="50">
        <v>26</v>
      </c>
      <c r="E29" s="56"/>
      <c r="F29" s="56"/>
      <c r="G29" s="51"/>
      <c r="H29" s="9">
        <f t="shared" si="0"/>
        <v>26</v>
      </c>
      <c r="I29" s="22">
        <v>756</v>
      </c>
      <c r="J29" s="11">
        <v>8</v>
      </c>
      <c r="K29" s="11">
        <v>236</v>
      </c>
      <c r="L29" s="11">
        <v>23</v>
      </c>
      <c r="M29" s="12">
        <v>296</v>
      </c>
    </row>
    <row r="30" spans="2:13" ht="13.5">
      <c r="B30" s="8" t="s">
        <v>39</v>
      </c>
      <c r="C30" s="54"/>
      <c r="D30" s="50">
        <v>26</v>
      </c>
      <c r="E30" s="56"/>
      <c r="F30" s="56"/>
      <c r="G30" s="51"/>
      <c r="H30" s="9">
        <f t="shared" si="0"/>
        <v>26</v>
      </c>
      <c r="I30" s="22">
        <v>597</v>
      </c>
      <c r="J30" s="11">
        <v>9</v>
      </c>
      <c r="K30" s="11">
        <v>280</v>
      </c>
      <c r="L30" s="11">
        <v>25</v>
      </c>
      <c r="M30" s="12">
        <v>344</v>
      </c>
    </row>
    <row r="31" spans="2:13" ht="13.5">
      <c r="B31" s="8" t="s">
        <v>40</v>
      </c>
      <c r="C31" s="54"/>
      <c r="D31" s="8">
        <v>14</v>
      </c>
      <c r="E31" s="50">
        <v>13</v>
      </c>
      <c r="F31" s="51"/>
      <c r="G31" s="8">
        <v>12</v>
      </c>
      <c r="H31" s="9">
        <f t="shared" si="0"/>
        <v>39</v>
      </c>
      <c r="I31" s="22">
        <v>1392</v>
      </c>
      <c r="J31" s="11">
        <v>22</v>
      </c>
      <c r="K31" s="11">
        <v>674</v>
      </c>
      <c r="L31" s="16">
        <v>43</v>
      </c>
      <c r="M31" s="16">
        <v>830</v>
      </c>
    </row>
    <row r="32" spans="2:13" ht="13.5">
      <c r="B32" s="8" t="s">
        <v>41</v>
      </c>
      <c r="C32" s="54"/>
      <c r="D32" s="8">
        <v>29</v>
      </c>
      <c r="E32" s="50">
        <v>35</v>
      </c>
      <c r="F32" s="51"/>
      <c r="G32" s="8">
        <v>23</v>
      </c>
      <c r="H32" s="9">
        <f t="shared" si="0"/>
        <v>87</v>
      </c>
      <c r="I32" s="22">
        <v>979</v>
      </c>
      <c r="J32" s="11">
        <v>48</v>
      </c>
      <c r="K32" s="11">
        <v>711</v>
      </c>
      <c r="L32" s="16">
        <v>78</v>
      </c>
      <c r="M32" s="16">
        <v>736</v>
      </c>
    </row>
    <row r="33" spans="2:13" ht="13.5">
      <c r="B33" s="8" t="s">
        <v>42</v>
      </c>
      <c r="C33" s="54"/>
      <c r="D33" s="8">
        <v>14</v>
      </c>
      <c r="E33" s="50">
        <v>18</v>
      </c>
      <c r="F33" s="51"/>
      <c r="G33" s="8">
        <v>8</v>
      </c>
      <c r="H33" s="9">
        <f t="shared" si="0"/>
        <v>40</v>
      </c>
      <c r="I33" s="22">
        <v>2145</v>
      </c>
      <c r="J33" s="11">
        <v>38</v>
      </c>
      <c r="K33" s="11">
        <v>1337</v>
      </c>
      <c r="L33" s="11">
        <v>35</v>
      </c>
      <c r="M33" s="12">
        <v>2246</v>
      </c>
    </row>
    <row r="34" spans="2:13" ht="13.5">
      <c r="B34" s="8" t="s">
        <v>43</v>
      </c>
      <c r="C34" s="55"/>
      <c r="D34" s="8">
        <v>20</v>
      </c>
      <c r="E34" s="50">
        <v>6</v>
      </c>
      <c r="F34" s="51"/>
      <c r="G34" s="17"/>
      <c r="H34" s="9">
        <f t="shared" si="0"/>
        <v>26</v>
      </c>
      <c r="I34" s="22">
        <v>356</v>
      </c>
      <c r="J34" s="11">
        <v>25</v>
      </c>
      <c r="K34" s="11">
        <v>417</v>
      </c>
      <c r="L34" s="11">
        <v>16</v>
      </c>
      <c r="M34" s="12">
        <v>210</v>
      </c>
    </row>
    <row r="35" spans="2:13" ht="13.5">
      <c r="B35" s="18" t="s">
        <v>44</v>
      </c>
      <c r="C35" s="18"/>
      <c r="D35" s="19">
        <f aca="true" t="shared" si="1" ref="D35:M35">SUM(D6:D34)</f>
        <v>511</v>
      </c>
      <c r="E35" s="19">
        <f>SUM(E6:E27)+D28+D29+D30+E31+E32+E33+E34</f>
        <v>477</v>
      </c>
      <c r="F35" s="19">
        <f>SUM(F6:F27)+D28+D29+D30+E31+E32+E33+E34</f>
        <v>386</v>
      </c>
      <c r="G35" s="19">
        <f>SUM(G6:G27)+D28+D29+D30+G31+G32+G33</f>
        <v>248</v>
      </c>
      <c r="H35" s="20">
        <f t="shared" si="1"/>
        <v>1349</v>
      </c>
      <c r="I35" s="20">
        <f t="shared" si="1"/>
        <v>15918</v>
      </c>
      <c r="J35" s="19">
        <f t="shared" si="1"/>
        <v>949</v>
      </c>
      <c r="K35" s="19">
        <f t="shared" si="1"/>
        <v>12061</v>
      </c>
      <c r="L35" s="20">
        <f t="shared" si="1"/>
        <v>1233</v>
      </c>
      <c r="M35" s="20">
        <f t="shared" si="1"/>
        <v>13336</v>
      </c>
    </row>
    <row r="36" spans="2:13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ht="13.5">
      <c r="B38" s="23"/>
    </row>
  </sheetData>
  <sheetProtection/>
  <mergeCells count="19">
    <mergeCell ref="E33:F33"/>
    <mergeCell ref="E34:F34"/>
    <mergeCell ref="B36:M37"/>
    <mergeCell ref="J4:J5"/>
    <mergeCell ref="K4:K5"/>
    <mergeCell ref="L4:L5"/>
    <mergeCell ref="M4:M5"/>
    <mergeCell ref="C6:C34"/>
    <mergeCell ref="D28:G28"/>
    <mergeCell ref="D29:G29"/>
    <mergeCell ref="D30:G30"/>
    <mergeCell ref="E31:F31"/>
    <mergeCell ref="E32:F32"/>
    <mergeCell ref="I4:I5"/>
    <mergeCell ref="A1:C1"/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F40" sqref="F40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8.7109375" style="0" customWidth="1"/>
    <col min="12" max="13" width="9.140625" style="0" bestFit="1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53">
        <v>29</v>
      </c>
      <c r="D6" s="21">
        <v>20</v>
      </c>
      <c r="E6" s="21">
        <v>15</v>
      </c>
      <c r="F6" s="21">
        <v>15</v>
      </c>
      <c r="G6" s="21">
        <v>9</v>
      </c>
      <c r="H6" s="9">
        <f>SUM(D6:G6)</f>
        <v>59</v>
      </c>
      <c r="I6" s="22">
        <v>669</v>
      </c>
      <c r="J6" s="11">
        <v>62</v>
      </c>
      <c r="K6" s="11">
        <v>644</v>
      </c>
      <c r="L6" s="11">
        <v>52</v>
      </c>
      <c r="M6" s="12">
        <v>899</v>
      </c>
    </row>
    <row r="7" spans="1:13" ht="13.5">
      <c r="A7" s="5"/>
      <c r="B7" s="8" t="s">
        <v>16</v>
      </c>
      <c r="C7" s="54"/>
      <c r="D7" s="21">
        <v>19</v>
      </c>
      <c r="E7" s="21">
        <v>17</v>
      </c>
      <c r="F7" s="21">
        <v>14</v>
      </c>
      <c r="G7" s="21">
        <v>9</v>
      </c>
      <c r="H7" s="9">
        <f aca="true" t="shared" si="0" ref="H7:H34">SUM(D7:G7)</f>
        <v>59</v>
      </c>
      <c r="I7" s="22">
        <v>723</v>
      </c>
      <c r="J7" s="11">
        <v>62</v>
      </c>
      <c r="K7" s="11">
        <v>428</v>
      </c>
      <c r="L7" s="11">
        <v>42</v>
      </c>
      <c r="M7" s="12">
        <v>801</v>
      </c>
    </row>
    <row r="8" spans="1:13" ht="13.5">
      <c r="A8" s="5"/>
      <c r="B8" s="8" t="s">
        <v>17</v>
      </c>
      <c r="C8" s="54"/>
      <c r="D8" s="21">
        <v>23</v>
      </c>
      <c r="E8" s="21">
        <v>20</v>
      </c>
      <c r="F8" s="21">
        <v>18</v>
      </c>
      <c r="G8" s="21">
        <v>8</v>
      </c>
      <c r="H8" s="9">
        <f t="shared" si="0"/>
        <v>69</v>
      </c>
      <c r="I8" s="22">
        <v>797</v>
      </c>
      <c r="J8" s="11">
        <v>59</v>
      </c>
      <c r="K8" s="11">
        <v>691</v>
      </c>
      <c r="L8" s="11">
        <v>52</v>
      </c>
      <c r="M8" s="12">
        <v>957</v>
      </c>
    </row>
    <row r="9" spans="1:13" ht="13.5">
      <c r="A9" s="5"/>
      <c r="B9" s="8" t="s">
        <v>18</v>
      </c>
      <c r="C9" s="54"/>
      <c r="D9" s="21">
        <v>27</v>
      </c>
      <c r="E9" s="21">
        <v>25</v>
      </c>
      <c r="F9" s="21">
        <v>24</v>
      </c>
      <c r="G9" s="21">
        <v>21</v>
      </c>
      <c r="H9" s="9">
        <f t="shared" si="0"/>
        <v>97</v>
      </c>
      <c r="I9" s="22">
        <v>1096</v>
      </c>
      <c r="J9" s="11">
        <v>88</v>
      </c>
      <c r="K9" s="11">
        <v>791</v>
      </c>
      <c r="L9" s="12">
        <v>91</v>
      </c>
      <c r="M9" s="12">
        <v>1295</v>
      </c>
    </row>
    <row r="10" spans="2:13" ht="13.5">
      <c r="B10" s="8" t="s">
        <v>19</v>
      </c>
      <c r="C10" s="54"/>
      <c r="D10" s="21">
        <v>25</v>
      </c>
      <c r="E10" s="21">
        <v>18</v>
      </c>
      <c r="F10" s="21">
        <v>14</v>
      </c>
      <c r="G10" s="21">
        <v>4</v>
      </c>
      <c r="H10" s="9">
        <f t="shared" si="0"/>
        <v>61</v>
      </c>
      <c r="I10" s="22">
        <v>652</v>
      </c>
      <c r="J10" s="11">
        <v>61</v>
      </c>
      <c r="K10" s="11">
        <v>692</v>
      </c>
      <c r="L10" s="11">
        <v>56</v>
      </c>
      <c r="M10" s="12">
        <v>590</v>
      </c>
    </row>
    <row r="11" spans="1:13" ht="13.5">
      <c r="A11" s="5"/>
      <c r="B11" s="8" t="s">
        <v>20</v>
      </c>
      <c r="C11" s="54"/>
      <c r="D11" s="21">
        <v>18</v>
      </c>
      <c r="E11" s="21">
        <v>18</v>
      </c>
      <c r="F11" s="21">
        <v>11</v>
      </c>
      <c r="G11" s="21">
        <v>3</v>
      </c>
      <c r="H11" s="9">
        <f t="shared" si="0"/>
        <v>50</v>
      </c>
      <c r="I11" s="22">
        <v>565</v>
      </c>
      <c r="J11" s="11">
        <v>55</v>
      </c>
      <c r="K11" s="11">
        <v>496</v>
      </c>
      <c r="L11" s="11">
        <v>42</v>
      </c>
      <c r="M11" s="12">
        <v>441</v>
      </c>
    </row>
    <row r="12" spans="1:13" ht="13.5">
      <c r="A12" s="5"/>
      <c r="B12" s="8" t="s">
        <v>21</v>
      </c>
      <c r="C12" s="54"/>
      <c r="D12" s="21">
        <v>29</v>
      </c>
      <c r="E12" s="21">
        <v>29</v>
      </c>
      <c r="F12" s="21">
        <v>29</v>
      </c>
      <c r="G12" s="21">
        <v>29</v>
      </c>
      <c r="H12" s="9">
        <f t="shared" si="0"/>
        <v>116</v>
      </c>
      <c r="I12" s="22">
        <v>957</v>
      </c>
      <c r="J12" s="11">
        <v>120</v>
      </c>
      <c r="K12" s="11">
        <v>857</v>
      </c>
      <c r="L12" s="11">
        <v>116</v>
      </c>
      <c r="M12" s="12">
        <v>28</v>
      </c>
    </row>
    <row r="13" spans="1:13" ht="13.5">
      <c r="A13" s="5"/>
      <c r="B13" s="8" t="s">
        <v>22</v>
      </c>
      <c r="C13" s="54"/>
      <c r="D13" s="21">
        <v>16</v>
      </c>
      <c r="E13" s="21">
        <v>8</v>
      </c>
      <c r="F13" s="21">
        <v>8</v>
      </c>
      <c r="G13" s="21">
        <v>4</v>
      </c>
      <c r="H13" s="9">
        <f t="shared" si="0"/>
        <v>36</v>
      </c>
      <c r="I13" s="22">
        <v>365</v>
      </c>
      <c r="J13" s="11">
        <v>40</v>
      </c>
      <c r="K13" s="11">
        <v>331</v>
      </c>
      <c r="L13" s="11">
        <v>47</v>
      </c>
      <c r="M13" s="12">
        <v>316</v>
      </c>
    </row>
    <row r="14" spans="1:13" ht="13.5">
      <c r="A14" s="5"/>
      <c r="B14" s="8" t="s">
        <v>23</v>
      </c>
      <c r="C14" s="54"/>
      <c r="D14" s="21">
        <v>20</v>
      </c>
      <c r="E14" s="21">
        <v>23</v>
      </c>
      <c r="F14" s="21">
        <v>12</v>
      </c>
      <c r="G14" s="21">
        <v>9</v>
      </c>
      <c r="H14" s="9">
        <f t="shared" si="0"/>
        <v>64</v>
      </c>
      <c r="I14" s="22">
        <v>400</v>
      </c>
      <c r="J14" s="11">
        <v>49</v>
      </c>
      <c r="K14" s="11">
        <v>345</v>
      </c>
      <c r="L14" s="11">
        <v>49</v>
      </c>
      <c r="M14" s="12">
        <v>284</v>
      </c>
    </row>
    <row r="15" spans="1:13" ht="13.5">
      <c r="A15" s="5"/>
      <c r="B15" s="8" t="s">
        <v>24</v>
      </c>
      <c r="C15" s="54"/>
      <c r="D15" s="21">
        <v>21</v>
      </c>
      <c r="E15" s="21">
        <v>12</v>
      </c>
      <c r="F15" s="21">
        <v>13</v>
      </c>
      <c r="G15" s="21">
        <v>7</v>
      </c>
      <c r="H15" s="9">
        <f t="shared" si="0"/>
        <v>53</v>
      </c>
      <c r="I15" s="22">
        <v>445</v>
      </c>
      <c r="J15" s="11">
        <v>42</v>
      </c>
      <c r="K15" s="11">
        <v>277</v>
      </c>
      <c r="L15" s="11">
        <v>34</v>
      </c>
      <c r="M15" s="12">
        <v>256</v>
      </c>
    </row>
    <row r="16" spans="1:13" ht="13.5">
      <c r="A16" s="5"/>
      <c r="B16" s="8" t="s">
        <v>25</v>
      </c>
      <c r="C16" s="54"/>
      <c r="D16" s="21">
        <v>9</v>
      </c>
      <c r="E16" s="21">
        <v>10</v>
      </c>
      <c r="F16" s="21">
        <v>6</v>
      </c>
      <c r="G16" s="21">
        <v>8</v>
      </c>
      <c r="H16" s="9">
        <f t="shared" si="0"/>
        <v>33</v>
      </c>
      <c r="I16" s="22">
        <v>124</v>
      </c>
      <c r="J16" s="11">
        <v>48</v>
      </c>
      <c r="K16" s="11">
        <v>87</v>
      </c>
      <c r="L16" s="11">
        <v>22</v>
      </c>
      <c r="M16" s="12">
        <v>97</v>
      </c>
    </row>
    <row r="17" spans="2:13" ht="13.5">
      <c r="B17" s="8" t="s">
        <v>26</v>
      </c>
      <c r="C17" s="54"/>
      <c r="D17" s="21">
        <v>10</v>
      </c>
      <c r="E17" s="21">
        <v>11</v>
      </c>
      <c r="F17" s="21">
        <v>6</v>
      </c>
      <c r="G17" s="21">
        <v>0</v>
      </c>
      <c r="H17" s="9">
        <f t="shared" si="0"/>
        <v>27</v>
      </c>
      <c r="I17" s="22">
        <v>217</v>
      </c>
      <c r="J17" s="11">
        <v>34</v>
      </c>
      <c r="K17" s="11">
        <v>123</v>
      </c>
      <c r="L17" s="11">
        <v>20</v>
      </c>
      <c r="M17" s="12">
        <v>107</v>
      </c>
    </row>
    <row r="18" spans="2:13" ht="13.5">
      <c r="B18" s="8" t="s">
        <v>27</v>
      </c>
      <c r="C18" s="54"/>
      <c r="D18" s="21">
        <v>13</v>
      </c>
      <c r="E18" s="21">
        <v>13</v>
      </c>
      <c r="F18" s="21">
        <v>9</v>
      </c>
      <c r="G18" s="21">
        <v>6</v>
      </c>
      <c r="H18" s="9">
        <f t="shared" si="0"/>
        <v>41</v>
      </c>
      <c r="I18" s="22">
        <v>115</v>
      </c>
      <c r="J18" s="11">
        <v>37</v>
      </c>
      <c r="K18" s="11">
        <v>67</v>
      </c>
      <c r="L18" s="11">
        <v>67</v>
      </c>
      <c r="M18" s="12">
        <v>144</v>
      </c>
    </row>
    <row r="19" spans="2:13" ht="13.5">
      <c r="B19" s="8" t="s">
        <v>28</v>
      </c>
      <c r="C19" s="54"/>
      <c r="D19" s="21">
        <v>9</v>
      </c>
      <c r="E19" s="21">
        <v>14</v>
      </c>
      <c r="F19" s="21">
        <v>13</v>
      </c>
      <c r="G19" s="21">
        <v>9</v>
      </c>
      <c r="H19" s="9">
        <f t="shared" si="0"/>
        <v>45</v>
      </c>
      <c r="I19" s="22">
        <v>260</v>
      </c>
      <c r="J19" s="13">
        <v>27</v>
      </c>
      <c r="K19" s="13">
        <v>88</v>
      </c>
      <c r="L19" s="13">
        <v>16</v>
      </c>
      <c r="M19" s="13">
        <v>59</v>
      </c>
    </row>
    <row r="20" spans="2:13" ht="13.5">
      <c r="B20" s="8" t="s">
        <v>29</v>
      </c>
      <c r="C20" s="54"/>
      <c r="D20" s="21">
        <v>14</v>
      </c>
      <c r="E20" s="21">
        <v>18</v>
      </c>
      <c r="F20" s="21">
        <v>18</v>
      </c>
      <c r="G20" s="21">
        <v>5</v>
      </c>
      <c r="H20" s="9">
        <f t="shared" si="0"/>
        <v>55</v>
      </c>
      <c r="I20" s="22">
        <v>639</v>
      </c>
      <c r="J20" s="13">
        <v>61</v>
      </c>
      <c r="K20" s="13">
        <v>628</v>
      </c>
      <c r="L20" s="13">
        <v>57</v>
      </c>
      <c r="M20" s="13">
        <v>616</v>
      </c>
    </row>
    <row r="21" spans="2:13" ht="13.5">
      <c r="B21" s="8" t="s">
        <v>30</v>
      </c>
      <c r="C21" s="54"/>
      <c r="D21" s="21">
        <v>17</v>
      </c>
      <c r="E21" s="21">
        <v>0</v>
      </c>
      <c r="F21" s="21">
        <v>0</v>
      </c>
      <c r="G21" s="21">
        <v>0</v>
      </c>
      <c r="H21" s="9">
        <f t="shared" si="0"/>
        <v>17</v>
      </c>
      <c r="I21" s="22">
        <v>122</v>
      </c>
      <c r="J21" s="13">
        <v>19</v>
      </c>
      <c r="K21" s="13">
        <v>43</v>
      </c>
      <c r="L21" s="13">
        <v>55</v>
      </c>
      <c r="M21" s="13">
        <v>94</v>
      </c>
    </row>
    <row r="22" spans="2:13" ht="13.5">
      <c r="B22" s="8" t="s">
        <v>31</v>
      </c>
      <c r="C22" s="54"/>
      <c r="D22" s="21">
        <v>19</v>
      </c>
      <c r="E22" s="21">
        <v>16</v>
      </c>
      <c r="F22" s="21">
        <v>13</v>
      </c>
      <c r="G22" s="21">
        <v>4</v>
      </c>
      <c r="H22" s="9">
        <f t="shared" si="0"/>
        <v>52</v>
      </c>
      <c r="I22" s="22">
        <v>600</v>
      </c>
      <c r="J22" s="11">
        <v>50</v>
      </c>
      <c r="K22" s="11">
        <v>573</v>
      </c>
      <c r="L22" s="15">
        <v>59</v>
      </c>
      <c r="M22" s="12">
        <v>581</v>
      </c>
    </row>
    <row r="23" spans="2:13" ht="13.5">
      <c r="B23" s="8" t="s">
        <v>32</v>
      </c>
      <c r="C23" s="54"/>
      <c r="D23" s="21">
        <v>21</v>
      </c>
      <c r="E23" s="21">
        <v>25</v>
      </c>
      <c r="F23" s="21">
        <v>17</v>
      </c>
      <c r="G23" s="21">
        <v>6</v>
      </c>
      <c r="H23" s="9">
        <f t="shared" si="0"/>
        <v>69</v>
      </c>
      <c r="I23" s="22">
        <v>1221</v>
      </c>
      <c r="J23" s="11">
        <v>56</v>
      </c>
      <c r="K23" s="11">
        <v>1418</v>
      </c>
      <c r="L23" s="11">
        <v>52</v>
      </c>
      <c r="M23" s="12">
        <v>1121</v>
      </c>
    </row>
    <row r="24" spans="2:13" ht="13.5">
      <c r="B24" s="8" t="s">
        <v>33</v>
      </c>
      <c r="C24" s="54"/>
      <c r="D24" s="21">
        <v>23</v>
      </c>
      <c r="E24" s="21">
        <v>23</v>
      </c>
      <c r="F24" s="21">
        <v>23</v>
      </c>
      <c r="G24" s="21">
        <v>23</v>
      </c>
      <c r="H24" s="9">
        <f t="shared" si="0"/>
        <v>92</v>
      </c>
      <c r="I24" s="22">
        <v>304</v>
      </c>
      <c r="J24" s="11">
        <v>70</v>
      </c>
      <c r="K24" s="11">
        <v>84</v>
      </c>
      <c r="L24" s="11">
        <v>41</v>
      </c>
      <c r="M24" s="12">
        <v>87</v>
      </c>
    </row>
    <row r="25" spans="2:13" ht="13.5">
      <c r="B25" s="8" t="s">
        <v>34</v>
      </c>
      <c r="C25" s="54"/>
      <c r="D25" s="21">
        <v>16</v>
      </c>
      <c r="E25" s="21">
        <v>14</v>
      </c>
      <c r="F25" s="21">
        <v>7</v>
      </c>
      <c r="G25" s="21">
        <v>1</v>
      </c>
      <c r="H25" s="9">
        <f t="shared" si="0"/>
        <v>38</v>
      </c>
      <c r="I25" s="22">
        <v>250</v>
      </c>
      <c r="J25" s="11">
        <v>24</v>
      </c>
      <c r="K25" s="11">
        <v>183</v>
      </c>
      <c r="L25" s="11">
        <v>47</v>
      </c>
      <c r="M25" s="12">
        <v>259</v>
      </c>
    </row>
    <row r="26" spans="2:13" ht="13.5">
      <c r="B26" s="8" t="s">
        <v>35</v>
      </c>
      <c r="C26" s="54"/>
      <c r="D26" s="21">
        <v>17</v>
      </c>
      <c r="E26" s="21">
        <v>10</v>
      </c>
      <c r="F26" s="21">
        <v>3</v>
      </c>
      <c r="G26" s="21">
        <v>0</v>
      </c>
      <c r="H26" s="9">
        <f t="shared" si="0"/>
        <v>30</v>
      </c>
      <c r="I26" s="22">
        <v>265</v>
      </c>
      <c r="J26" s="11">
        <v>23</v>
      </c>
      <c r="K26" s="11">
        <v>99</v>
      </c>
      <c r="L26" s="11">
        <v>4</v>
      </c>
      <c r="M26" s="12">
        <v>28</v>
      </c>
    </row>
    <row r="27" spans="2:13" ht="13.5">
      <c r="B27" s="8" t="s">
        <v>36</v>
      </c>
      <c r="C27" s="54"/>
      <c r="D27" s="21">
        <v>2</v>
      </c>
      <c r="E27" s="21">
        <v>0</v>
      </c>
      <c r="F27" s="21">
        <v>0</v>
      </c>
      <c r="G27" s="21">
        <v>0</v>
      </c>
      <c r="H27" s="9">
        <f t="shared" si="0"/>
        <v>2</v>
      </c>
      <c r="I27" s="22">
        <v>37</v>
      </c>
      <c r="J27" s="11">
        <v>3</v>
      </c>
      <c r="K27" s="11">
        <v>9</v>
      </c>
      <c r="L27" s="11">
        <v>9</v>
      </c>
      <c r="M27" s="12">
        <v>3</v>
      </c>
    </row>
    <row r="28" spans="2:13" ht="13.5">
      <c r="B28" s="8" t="s">
        <v>37</v>
      </c>
      <c r="C28" s="54"/>
      <c r="D28" s="57">
        <v>11</v>
      </c>
      <c r="E28" s="58"/>
      <c r="F28" s="58"/>
      <c r="G28" s="59"/>
      <c r="H28" s="9">
        <f t="shared" si="0"/>
        <v>11</v>
      </c>
      <c r="I28" s="22">
        <v>161</v>
      </c>
      <c r="J28" s="11">
        <v>15</v>
      </c>
      <c r="K28" s="11">
        <v>739</v>
      </c>
      <c r="L28" s="11">
        <v>9</v>
      </c>
      <c r="M28" s="12">
        <v>443</v>
      </c>
    </row>
    <row r="29" spans="2:13" ht="13.5">
      <c r="B29" s="8" t="s">
        <v>38</v>
      </c>
      <c r="C29" s="54"/>
      <c r="D29" s="50">
        <v>15</v>
      </c>
      <c r="E29" s="56"/>
      <c r="F29" s="56"/>
      <c r="G29" s="51"/>
      <c r="H29" s="9">
        <f t="shared" si="0"/>
        <v>15</v>
      </c>
      <c r="I29" s="22">
        <v>492</v>
      </c>
      <c r="J29" s="11">
        <v>26</v>
      </c>
      <c r="K29" s="11">
        <v>756</v>
      </c>
      <c r="L29" s="11">
        <v>8</v>
      </c>
      <c r="M29" s="12">
        <v>492</v>
      </c>
    </row>
    <row r="30" spans="2:13" ht="13.5">
      <c r="B30" s="8" t="s">
        <v>39</v>
      </c>
      <c r="C30" s="54"/>
      <c r="D30" s="50">
        <v>15</v>
      </c>
      <c r="E30" s="56"/>
      <c r="F30" s="56"/>
      <c r="G30" s="51"/>
      <c r="H30" s="9">
        <f t="shared" si="0"/>
        <v>15</v>
      </c>
      <c r="I30" s="22">
        <v>273</v>
      </c>
      <c r="J30" s="11">
        <v>26</v>
      </c>
      <c r="K30" s="11">
        <v>597</v>
      </c>
      <c r="L30" s="11">
        <v>10</v>
      </c>
      <c r="M30" s="12">
        <v>521</v>
      </c>
    </row>
    <row r="31" spans="2:13" ht="13.5">
      <c r="B31" s="8" t="s">
        <v>40</v>
      </c>
      <c r="C31" s="54"/>
      <c r="D31" s="8">
        <v>15</v>
      </c>
      <c r="E31" s="50">
        <v>13</v>
      </c>
      <c r="F31" s="51"/>
      <c r="G31" s="8">
        <v>14</v>
      </c>
      <c r="H31" s="9">
        <f t="shared" si="0"/>
        <v>42</v>
      </c>
      <c r="I31" s="22">
        <v>1098</v>
      </c>
      <c r="J31" s="11">
        <v>39</v>
      </c>
      <c r="K31" s="11">
        <v>1392</v>
      </c>
      <c r="L31" s="16">
        <v>37</v>
      </c>
      <c r="M31" s="16">
        <v>1070</v>
      </c>
    </row>
    <row r="32" spans="2:13" ht="13.5">
      <c r="B32" s="8" t="s">
        <v>41</v>
      </c>
      <c r="C32" s="54"/>
      <c r="D32" s="8">
        <v>26</v>
      </c>
      <c r="E32" s="50">
        <v>24</v>
      </c>
      <c r="F32" s="51"/>
      <c r="G32" s="8">
        <v>20</v>
      </c>
      <c r="H32" s="9">
        <f t="shared" si="0"/>
        <v>70</v>
      </c>
      <c r="I32" s="22">
        <v>1231</v>
      </c>
      <c r="J32" s="11">
        <v>87</v>
      </c>
      <c r="K32" s="11">
        <v>979</v>
      </c>
      <c r="L32" s="16">
        <v>76</v>
      </c>
      <c r="M32" s="16">
        <v>1482</v>
      </c>
    </row>
    <row r="33" spans="2:13" ht="13.5">
      <c r="B33" s="8" t="s">
        <v>42</v>
      </c>
      <c r="C33" s="54"/>
      <c r="D33" s="8">
        <v>22</v>
      </c>
      <c r="E33" s="50">
        <v>24</v>
      </c>
      <c r="F33" s="51"/>
      <c r="G33" s="8">
        <v>15</v>
      </c>
      <c r="H33" s="9">
        <f t="shared" si="0"/>
        <v>61</v>
      </c>
      <c r="I33" s="22">
        <v>3041</v>
      </c>
      <c r="J33" s="11">
        <v>40</v>
      </c>
      <c r="K33" s="11">
        <v>2145</v>
      </c>
      <c r="L33" s="11">
        <v>37</v>
      </c>
      <c r="M33" s="12">
        <v>2536</v>
      </c>
    </row>
    <row r="34" spans="2:13" ht="13.5">
      <c r="B34" s="8" t="s">
        <v>43</v>
      </c>
      <c r="C34" s="55"/>
      <c r="D34" s="8">
        <v>15</v>
      </c>
      <c r="E34" s="50">
        <v>11</v>
      </c>
      <c r="F34" s="51"/>
      <c r="G34" s="17"/>
      <c r="H34" s="9">
        <f t="shared" si="0"/>
        <v>26</v>
      </c>
      <c r="I34" s="22">
        <v>2512</v>
      </c>
      <c r="J34" s="11">
        <v>26</v>
      </c>
      <c r="K34" s="11">
        <v>356</v>
      </c>
      <c r="L34" s="11">
        <v>12</v>
      </c>
      <c r="M34" s="12">
        <v>117</v>
      </c>
    </row>
    <row r="35" spans="2:13" ht="13.5">
      <c r="B35" s="18" t="s">
        <v>44</v>
      </c>
      <c r="C35" s="18"/>
      <c r="D35" s="19">
        <f>SUM(D6:D34)</f>
        <v>507</v>
      </c>
      <c r="E35" s="19">
        <f>SUM(E6:E27)+D28+D29+D30+E31+E32+E33+E34</f>
        <v>452</v>
      </c>
      <c r="F35" s="19">
        <f>SUM(F6:F27)+D28+D29+D30+E31+E32+E33+E34</f>
        <v>386</v>
      </c>
      <c r="G35" s="19">
        <f>SUM(G6:G27)+D28+D29+D30+G31+G32+G33</f>
        <v>255</v>
      </c>
      <c r="H35" s="20">
        <f aca="true" t="shared" si="1" ref="H35:M35">SUM(H6:H34)</f>
        <v>1405</v>
      </c>
      <c r="I35" s="20">
        <f t="shared" si="1"/>
        <v>19631</v>
      </c>
      <c r="J35" s="19">
        <f t="shared" si="1"/>
        <v>1349</v>
      </c>
      <c r="K35" s="19">
        <f t="shared" si="1"/>
        <v>15918</v>
      </c>
      <c r="L35" s="20">
        <f t="shared" si="1"/>
        <v>1219</v>
      </c>
      <c r="M35" s="20">
        <f t="shared" si="1"/>
        <v>15724</v>
      </c>
    </row>
    <row r="36" spans="2:13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ht="13.5">
      <c r="B38" s="23"/>
    </row>
  </sheetData>
  <sheetProtection/>
  <mergeCells count="19">
    <mergeCell ref="E33:F33"/>
    <mergeCell ref="E34:F34"/>
    <mergeCell ref="B36:M37"/>
    <mergeCell ref="J4:J5"/>
    <mergeCell ref="K4:K5"/>
    <mergeCell ref="L4:L5"/>
    <mergeCell ref="M4:M5"/>
    <mergeCell ref="C6:C34"/>
    <mergeCell ref="D28:G28"/>
    <mergeCell ref="D29:G29"/>
    <mergeCell ref="D30:G30"/>
    <mergeCell ref="E31:F31"/>
    <mergeCell ref="E32:F32"/>
    <mergeCell ref="I4:I5"/>
    <mergeCell ref="A1:C1"/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I35" sqref="I35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8.7109375" style="0" customWidth="1"/>
    <col min="12" max="13" width="9.140625" style="0" bestFit="1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53">
        <v>30</v>
      </c>
      <c r="D6" s="21">
        <v>17</v>
      </c>
      <c r="E6" s="21">
        <v>12</v>
      </c>
      <c r="F6" s="21">
        <v>6</v>
      </c>
      <c r="G6" s="21">
        <v>4</v>
      </c>
      <c r="H6" s="24">
        <f>SUM(D6:G6)</f>
        <v>39</v>
      </c>
      <c r="I6" s="22">
        <v>428</v>
      </c>
      <c r="J6" s="11">
        <v>59</v>
      </c>
      <c r="K6" s="11">
        <v>669</v>
      </c>
      <c r="L6" s="11">
        <v>54</v>
      </c>
      <c r="M6" s="12">
        <v>686</v>
      </c>
    </row>
    <row r="7" spans="1:13" ht="13.5">
      <c r="A7" s="5"/>
      <c r="B7" s="8" t="s">
        <v>16</v>
      </c>
      <c r="C7" s="54"/>
      <c r="D7" s="21">
        <v>15</v>
      </c>
      <c r="E7" s="21">
        <v>16</v>
      </c>
      <c r="F7" s="21">
        <v>8</v>
      </c>
      <c r="G7" s="21">
        <v>2</v>
      </c>
      <c r="H7" s="24">
        <f aca="true" t="shared" si="0" ref="H7:H34">SUM(D7:G7)</f>
        <v>41</v>
      </c>
      <c r="I7" s="22">
        <v>404</v>
      </c>
      <c r="J7" s="11">
        <v>59</v>
      </c>
      <c r="K7" s="11">
        <v>723</v>
      </c>
      <c r="L7" s="11">
        <v>50</v>
      </c>
      <c r="M7" s="12">
        <v>679</v>
      </c>
    </row>
    <row r="8" spans="1:13" ht="13.5">
      <c r="A8" s="5"/>
      <c r="B8" s="8" t="s">
        <v>17</v>
      </c>
      <c r="C8" s="54"/>
      <c r="D8" s="21">
        <v>20</v>
      </c>
      <c r="E8" s="21">
        <v>19</v>
      </c>
      <c r="F8" s="21">
        <v>16</v>
      </c>
      <c r="G8" s="21">
        <v>5</v>
      </c>
      <c r="H8" s="24">
        <f t="shared" si="0"/>
        <v>60</v>
      </c>
      <c r="I8" s="22">
        <v>660</v>
      </c>
      <c r="J8" s="11">
        <v>69</v>
      </c>
      <c r="K8" s="11">
        <v>797</v>
      </c>
      <c r="L8" s="11">
        <v>61</v>
      </c>
      <c r="M8" s="12">
        <v>889</v>
      </c>
    </row>
    <row r="9" spans="1:13" ht="13.5">
      <c r="A9" s="5"/>
      <c r="B9" s="8" t="s">
        <v>18</v>
      </c>
      <c r="C9" s="54"/>
      <c r="D9" s="21">
        <v>25</v>
      </c>
      <c r="E9" s="21">
        <v>26</v>
      </c>
      <c r="F9" s="21">
        <v>28</v>
      </c>
      <c r="G9" s="21">
        <v>15</v>
      </c>
      <c r="H9" s="24">
        <f t="shared" si="0"/>
        <v>94</v>
      </c>
      <c r="I9" s="22">
        <v>996</v>
      </c>
      <c r="J9" s="11">
        <v>97</v>
      </c>
      <c r="K9" s="11">
        <v>1096</v>
      </c>
      <c r="L9" s="12">
        <v>94</v>
      </c>
      <c r="M9" s="12">
        <v>951</v>
      </c>
    </row>
    <row r="10" spans="2:13" ht="13.5">
      <c r="B10" s="8" t="s">
        <v>19</v>
      </c>
      <c r="C10" s="54"/>
      <c r="D10" s="21">
        <v>22</v>
      </c>
      <c r="E10" s="21">
        <v>24</v>
      </c>
      <c r="F10" s="21">
        <v>16</v>
      </c>
      <c r="G10" s="21">
        <v>8</v>
      </c>
      <c r="H10" s="24">
        <f t="shared" si="0"/>
        <v>70</v>
      </c>
      <c r="I10" s="22">
        <v>725</v>
      </c>
      <c r="J10" s="11">
        <v>61</v>
      </c>
      <c r="K10" s="11">
        <v>652</v>
      </c>
      <c r="L10" s="11">
        <v>72</v>
      </c>
      <c r="M10" s="12">
        <v>794</v>
      </c>
    </row>
    <row r="11" spans="1:13" ht="13.5">
      <c r="A11" s="5"/>
      <c r="B11" s="8" t="s">
        <v>20</v>
      </c>
      <c r="C11" s="54"/>
      <c r="D11" s="21">
        <v>25</v>
      </c>
      <c r="E11" s="21">
        <v>21</v>
      </c>
      <c r="F11" s="21">
        <v>15</v>
      </c>
      <c r="G11" s="21">
        <v>3</v>
      </c>
      <c r="H11" s="24">
        <f t="shared" si="0"/>
        <v>64</v>
      </c>
      <c r="I11" s="22">
        <v>501</v>
      </c>
      <c r="J11" s="11">
        <v>50</v>
      </c>
      <c r="K11" s="11">
        <v>565</v>
      </c>
      <c r="L11" s="11">
        <v>58</v>
      </c>
      <c r="M11" s="12">
        <v>409</v>
      </c>
    </row>
    <row r="12" spans="1:13" ht="13.5">
      <c r="A12" s="5"/>
      <c r="B12" s="8" t="s">
        <v>21</v>
      </c>
      <c r="C12" s="54"/>
      <c r="D12" s="21">
        <v>30</v>
      </c>
      <c r="E12" s="21">
        <v>30</v>
      </c>
      <c r="F12" s="21">
        <v>30</v>
      </c>
      <c r="G12" s="21">
        <v>30</v>
      </c>
      <c r="H12" s="24">
        <f t="shared" si="0"/>
        <v>120</v>
      </c>
      <c r="I12" s="22">
        <v>937</v>
      </c>
      <c r="J12" s="11">
        <v>116</v>
      </c>
      <c r="K12" s="11">
        <v>957</v>
      </c>
      <c r="L12" s="11">
        <v>117</v>
      </c>
      <c r="M12" s="12">
        <v>677</v>
      </c>
    </row>
    <row r="13" spans="1:13" ht="13.5">
      <c r="A13" s="5"/>
      <c r="B13" s="8" t="s">
        <v>22</v>
      </c>
      <c r="C13" s="54"/>
      <c r="D13" s="21">
        <v>16</v>
      </c>
      <c r="E13" s="21">
        <v>12</v>
      </c>
      <c r="F13" s="21">
        <v>6</v>
      </c>
      <c r="G13" s="21">
        <v>2</v>
      </c>
      <c r="H13" s="24">
        <f t="shared" si="0"/>
        <v>36</v>
      </c>
      <c r="I13" s="22">
        <v>326</v>
      </c>
      <c r="J13" s="11">
        <v>36</v>
      </c>
      <c r="K13" s="11">
        <v>365</v>
      </c>
      <c r="L13" s="11">
        <v>52</v>
      </c>
      <c r="M13" s="12">
        <v>394</v>
      </c>
    </row>
    <row r="14" spans="1:13" ht="13.5">
      <c r="A14" s="5"/>
      <c r="B14" s="8" t="s">
        <v>23</v>
      </c>
      <c r="C14" s="54"/>
      <c r="D14" s="21">
        <v>21</v>
      </c>
      <c r="E14" s="21">
        <v>17</v>
      </c>
      <c r="F14" s="21">
        <v>14</v>
      </c>
      <c r="G14" s="21">
        <v>8</v>
      </c>
      <c r="H14" s="24">
        <f t="shared" si="0"/>
        <v>60</v>
      </c>
      <c r="I14" s="22">
        <v>316</v>
      </c>
      <c r="J14" s="11">
        <v>64</v>
      </c>
      <c r="K14" s="11">
        <v>400</v>
      </c>
      <c r="L14" s="11">
        <v>59</v>
      </c>
      <c r="M14" s="12">
        <v>299</v>
      </c>
    </row>
    <row r="15" spans="1:13" ht="13.5">
      <c r="A15" s="5"/>
      <c r="B15" s="8" t="s">
        <v>24</v>
      </c>
      <c r="C15" s="54"/>
      <c r="D15" s="21">
        <v>19</v>
      </c>
      <c r="E15" s="21">
        <v>14</v>
      </c>
      <c r="F15" s="21">
        <v>10</v>
      </c>
      <c r="G15" s="21">
        <v>5</v>
      </c>
      <c r="H15" s="24">
        <f t="shared" si="0"/>
        <v>48</v>
      </c>
      <c r="I15" s="22">
        <v>232</v>
      </c>
      <c r="J15" s="11">
        <v>53</v>
      </c>
      <c r="K15" s="11">
        <v>445</v>
      </c>
      <c r="L15" s="11">
        <v>50</v>
      </c>
      <c r="M15" s="12">
        <v>370</v>
      </c>
    </row>
    <row r="16" spans="1:13" ht="13.5">
      <c r="A16" s="5"/>
      <c r="B16" s="8" t="s">
        <v>25</v>
      </c>
      <c r="C16" s="54"/>
      <c r="D16" s="21">
        <v>17</v>
      </c>
      <c r="E16" s="21">
        <v>14</v>
      </c>
      <c r="F16" s="21">
        <v>9</v>
      </c>
      <c r="G16" s="21">
        <v>1</v>
      </c>
      <c r="H16" s="24">
        <f t="shared" si="0"/>
        <v>41</v>
      </c>
      <c r="I16" s="22">
        <v>179</v>
      </c>
      <c r="J16" s="11">
        <v>33</v>
      </c>
      <c r="K16" s="11">
        <v>124</v>
      </c>
      <c r="L16" s="11">
        <v>30</v>
      </c>
      <c r="M16" s="12">
        <v>136</v>
      </c>
    </row>
    <row r="17" spans="2:13" ht="13.5">
      <c r="B17" s="8" t="s">
        <v>26</v>
      </c>
      <c r="C17" s="54"/>
      <c r="D17" s="21">
        <v>13</v>
      </c>
      <c r="E17" s="21">
        <v>13</v>
      </c>
      <c r="F17" s="21">
        <v>9</v>
      </c>
      <c r="G17" s="21">
        <v>2</v>
      </c>
      <c r="H17" s="24">
        <f t="shared" si="0"/>
        <v>37</v>
      </c>
      <c r="I17" s="22">
        <v>159</v>
      </c>
      <c r="J17" s="11">
        <v>27</v>
      </c>
      <c r="K17" s="11">
        <v>217</v>
      </c>
      <c r="L17" s="11">
        <v>40</v>
      </c>
      <c r="M17" s="12">
        <v>307</v>
      </c>
    </row>
    <row r="18" spans="2:13" ht="13.5">
      <c r="B18" s="8" t="s">
        <v>27</v>
      </c>
      <c r="C18" s="54"/>
      <c r="D18" s="21">
        <v>19</v>
      </c>
      <c r="E18" s="21">
        <v>11</v>
      </c>
      <c r="F18" s="21">
        <v>8</v>
      </c>
      <c r="G18" s="21">
        <v>6</v>
      </c>
      <c r="H18" s="24">
        <f t="shared" si="0"/>
        <v>44</v>
      </c>
      <c r="I18" s="22">
        <v>119</v>
      </c>
      <c r="J18" s="11">
        <v>41</v>
      </c>
      <c r="K18" s="11">
        <v>115</v>
      </c>
      <c r="L18" s="11">
        <v>35</v>
      </c>
      <c r="M18" s="12">
        <v>86</v>
      </c>
    </row>
    <row r="19" spans="2:13" ht="13.5">
      <c r="B19" s="8" t="s">
        <v>28</v>
      </c>
      <c r="C19" s="54"/>
      <c r="D19" s="21">
        <v>14</v>
      </c>
      <c r="E19" s="21">
        <v>14</v>
      </c>
      <c r="F19" s="21">
        <v>11</v>
      </c>
      <c r="G19" s="21">
        <v>5</v>
      </c>
      <c r="H19" s="24">
        <f t="shared" si="0"/>
        <v>44</v>
      </c>
      <c r="I19" s="22">
        <v>159</v>
      </c>
      <c r="J19" s="13">
        <v>45</v>
      </c>
      <c r="K19" s="13">
        <v>260</v>
      </c>
      <c r="L19" s="13">
        <v>15</v>
      </c>
      <c r="M19" s="13">
        <v>170</v>
      </c>
    </row>
    <row r="20" spans="2:13" ht="13.5">
      <c r="B20" s="8" t="s">
        <v>29</v>
      </c>
      <c r="C20" s="54"/>
      <c r="D20" s="21">
        <v>16</v>
      </c>
      <c r="E20" s="21">
        <v>18</v>
      </c>
      <c r="F20" s="21">
        <v>16</v>
      </c>
      <c r="G20" s="21">
        <v>3</v>
      </c>
      <c r="H20" s="24">
        <f t="shared" si="0"/>
        <v>53</v>
      </c>
      <c r="I20" s="22">
        <v>448</v>
      </c>
      <c r="J20" s="13">
        <v>55</v>
      </c>
      <c r="K20" s="13">
        <v>639</v>
      </c>
      <c r="L20" s="13">
        <v>68</v>
      </c>
      <c r="M20" s="13">
        <v>650</v>
      </c>
    </row>
    <row r="21" spans="2:13" ht="13.5">
      <c r="B21" s="8" t="s">
        <v>30</v>
      </c>
      <c r="C21" s="54"/>
      <c r="D21" s="21">
        <v>14</v>
      </c>
      <c r="E21" s="21">
        <v>0</v>
      </c>
      <c r="F21" s="21">
        <v>0</v>
      </c>
      <c r="G21" s="21">
        <v>0</v>
      </c>
      <c r="H21" s="24">
        <f t="shared" si="0"/>
        <v>14</v>
      </c>
      <c r="I21" s="22">
        <v>22</v>
      </c>
      <c r="J21" s="13">
        <v>17</v>
      </c>
      <c r="K21" s="13">
        <v>122</v>
      </c>
      <c r="L21" s="13">
        <v>19</v>
      </c>
      <c r="M21" s="13">
        <v>88</v>
      </c>
    </row>
    <row r="22" spans="2:13" ht="13.5">
      <c r="B22" s="8" t="s">
        <v>31</v>
      </c>
      <c r="C22" s="54"/>
      <c r="D22" s="21">
        <v>22</v>
      </c>
      <c r="E22" s="21">
        <v>18</v>
      </c>
      <c r="F22" s="21">
        <v>15</v>
      </c>
      <c r="G22" s="21">
        <v>4</v>
      </c>
      <c r="H22" s="24">
        <f t="shared" si="0"/>
        <v>59</v>
      </c>
      <c r="I22" s="22">
        <v>728</v>
      </c>
      <c r="J22" s="11">
        <v>52</v>
      </c>
      <c r="K22" s="11">
        <v>600</v>
      </c>
      <c r="L22" s="15">
        <v>62</v>
      </c>
      <c r="M22" s="12">
        <v>724</v>
      </c>
    </row>
    <row r="23" spans="2:13" ht="13.5">
      <c r="B23" s="8" t="s">
        <v>32</v>
      </c>
      <c r="C23" s="54"/>
      <c r="D23" s="21">
        <v>28</v>
      </c>
      <c r="E23" s="21">
        <v>28</v>
      </c>
      <c r="F23" s="21">
        <v>16</v>
      </c>
      <c r="G23" s="21">
        <v>4</v>
      </c>
      <c r="H23" s="24">
        <f t="shared" si="0"/>
        <v>76</v>
      </c>
      <c r="I23" s="22">
        <v>1677</v>
      </c>
      <c r="J23" s="11">
        <v>69</v>
      </c>
      <c r="K23" s="11">
        <v>1221</v>
      </c>
      <c r="L23" s="11">
        <v>68</v>
      </c>
      <c r="M23" s="12">
        <v>1478</v>
      </c>
    </row>
    <row r="24" spans="2:13" ht="13.5">
      <c r="B24" s="8" t="s">
        <v>33</v>
      </c>
      <c r="C24" s="54"/>
      <c r="D24" s="21">
        <v>23</v>
      </c>
      <c r="E24" s="21">
        <v>26</v>
      </c>
      <c r="F24" s="21">
        <v>23</v>
      </c>
      <c r="G24" s="21">
        <v>21</v>
      </c>
      <c r="H24" s="24">
        <f t="shared" si="0"/>
        <v>93</v>
      </c>
      <c r="I24" s="22">
        <v>313</v>
      </c>
      <c r="J24" s="11">
        <v>92</v>
      </c>
      <c r="K24" s="11">
        <v>304</v>
      </c>
      <c r="L24" s="11">
        <v>85</v>
      </c>
      <c r="M24" s="12">
        <v>338</v>
      </c>
    </row>
    <row r="25" spans="2:13" ht="13.5">
      <c r="B25" s="8" t="s">
        <v>34</v>
      </c>
      <c r="C25" s="54"/>
      <c r="D25" s="21">
        <v>16</v>
      </c>
      <c r="E25" s="21">
        <v>19</v>
      </c>
      <c r="F25" s="21">
        <v>11</v>
      </c>
      <c r="G25" s="21">
        <v>2</v>
      </c>
      <c r="H25" s="24">
        <f t="shared" si="0"/>
        <v>48</v>
      </c>
      <c r="I25" s="22">
        <v>281</v>
      </c>
      <c r="J25" s="11">
        <v>38</v>
      </c>
      <c r="K25" s="11">
        <v>250</v>
      </c>
      <c r="L25" s="11">
        <v>56</v>
      </c>
      <c r="M25" s="12">
        <v>379</v>
      </c>
    </row>
    <row r="26" spans="2:13" ht="13.5">
      <c r="B26" s="8" t="s">
        <v>35</v>
      </c>
      <c r="C26" s="54"/>
      <c r="D26" s="21">
        <v>13</v>
      </c>
      <c r="E26" s="21">
        <v>10</v>
      </c>
      <c r="F26" s="21">
        <v>5</v>
      </c>
      <c r="G26" s="21">
        <v>0</v>
      </c>
      <c r="H26" s="24">
        <f t="shared" si="0"/>
        <v>28</v>
      </c>
      <c r="I26" s="22">
        <v>212</v>
      </c>
      <c r="J26" s="11">
        <v>30</v>
      </c>
      <c r="K26" s="11">
        <v>265</v>
      </c>
      <c r="L26" s="11">
        <v>32</v>
      </c>
      <c r="M26" s="12">
        <v>163</v>
      </c>
    </row>
    <row r="27" spans="2:13" ht="13.5">
      <c r="B27" s="8" t="s">
        <v>36</v>
      </c>
      <c r="C27" s="54"/>
      <c r="D27" s="21">
        <v>2</v>
      </c>
      <c r="E27" s="21">
        <v>1</v>
      </c>
      <c r="F27" s="21">
        <v>0</v>
      </c>
      <c r="G27" s="21">
        <v>0</v>
      </c>
      <c r="H27" s="24">
        <f t="shared" si="0"/>
        <v>3</v>
      </c>
      <c r="I27" s="22">
        <v>5</v>
      </c>
      <c r="J27" s="11">
        <v>2</v>
      </c>
      <c r="K27" s="11">
        <v>37</v>
      </c>
      <c r="L27" s="11">
        <v>17</v>
      </c>
      <c r="M27" s="12">
        <v>96</v>
      </c>
    </row>
    <row r="28" spans="2:13" ht="13.5">
      <c r="B28" s="8" t="s">
        <v>37</v>
      </c>
      <c r="C28" s="54"/>
      <c r="D28" s="57">
        <v>17</v>
      </c>
      <c r="E28" s="58"/>
      <c r="F28" s="58"/>
      <c r="G28" s="59"/>
      <c r="H28" s="24">
        <f t="shared" si="0"/>
        <v>17</v>
      </c>
      <c r="I28" s="22">
        <v>559</v>
      </c>
      <c r="J28" s="11">
        <v>11</v>
      </c>
      <c r="K28" s="11">
        <v>161</v>
      </c>
      <c r="L28" s="11">
        <v>15</v>
      </c>
      <c r="M28" s="12">
        <v>174</v>
      </c>
    </row>
    <row r="29" spans="2:13" ht="13.5">
      <c r="B29" s="8" t="s">
        <v>38</v>
      </c>
      <c r="C29" s="54"/>
      <c r="D29" s="50">
        <v>27</v>
      </c>
      <c r="E29" s="56"/>
      <c r="F29" s="56"/>
      <c r="G29" s="51"/>
      <c r="H29" s="24">
        <f t="shared" si="0"/>
        <v>27</v>
      </c>
      <c r="I29" s="22">
        <v>338</v>
      </c>
      <c r="J29" s="11">
        <v>15</v>
      </c>
      <c r="K29" s="11">
        <v>492</v>
      </c>
      <c r="L29" s="11">
        <v>14</v>
      </c>
      <c r="M29" s="12">
        <v>530</v>
      </c>
    </row>
    <row r="30" spans="2:13" ht="13.5">
      <c r="B30" s="8" t="s">
        <v>39</v>
      </c>
      <c r="C30" s="54"/>
      <c r="D30" s="50">
        <v>27</v>
      </c>
      <c r="E30" s="56"/>
      <c r="F30" s="56"/>
      <c r="G30" s="51"/>
      <c r="H30" s="24">
        <f t="shared" si="0"/>
        <v>27</v>
      </c>
      <c r="I30" s="22">
        <v>406</v>
      </c>
      <c r="J30" s="11">
        <v>15</v>
      </c>
      <c r="K30" s="11">
        <v>273</v>
      </c>
      <c r="L30" s="11">
        <v>22</v>
      </c>
      <c r="M30" s="12">
        <v>546</v>
      </c>
    </row>
    <row r="31" spans="2:13" ht="13.5">
      <c r="B31" s="8" t="s">
        <v>40</v>
      </c>
      <c r="C31" s="54"/>
      <c r="D31" s="8">
        <v>17</v>
      </c>
      <c r="E31" s="50">
        <v>12</v>
      </c>
      <c r="F31" s="51"/>
      <c r="G31" s="8">
        <v>18</v>
      </c>
      <c r="H31" s="24">
        <f t="shared" si="0"/>
        <v>47</v>
      </c>
      <c r="I31" s="22">
        <v>805</v>
      </c>
      <c r="J31" s="11">
        <v>42</v>
      </c>
      <c r="K31" s="11">
        <v>1098</v>
      </c>
      <c r="L31" s="16">
        <v>46</v>
      </c>
      <c r="M31" s="16">
        <v>1101</v>
      </c>
    </row>
    <row r="32" spans="2:13" ht="13.5">
      <c r="B32" s="8" t="s">
        <v>41</v>
      </c>
      <c r="C32" s="54"/>
      <c r="D32" s="8">
        <v>27</v>
      </c>
      <c r="E32" s="50">
        <v>22</v>
      </c>
      <c r="F32" s="51"/>
      <c r="G32" s="8">
        <v>23</v>
      </c>
      <c r="H32" s="24">
        <f t="shared" si="0"/>
        <v>72</v>
      </c>
      <c r="I32" s="22">
        <v>783</v>
      </c>
      <c r="J32" s="11">
        <v>70</v>
      </c>
      <c r="K32" s="11">
        <v>1231</v>
      </c>
      <c r="L32" s="16">
        <v>77</v>
      </c>
      <c r="M32" s="16">
        <v>1273</v>
      </c>
    </row>
    <row r="33" spans="2:13" ht="13.5">
      <c r="B33" s="8" t="s">
        <v>42</v>
      </c>
      <c r="C33" s="54"/>
      <c r="D33" s="8">
        <v>21</v>
      </c>
      <c r="E33" s="50">
        <v>21</v>
      </c>
      <c r="F33" s="51"/>
      <c r="G33" s="8">
        <v>15</v>
      </c>
      <c r="H33" s="24">
        <f t="shared" si="0"/>
        <v>57</v>
      </c>
      <c r="I33" s="22">
        <v>3204</v>
      </c>
      <c r="J33" s="11">
        <v>61</v>
      </c>
      <c r="K33" s="11">
        <v>3041</v>
      </c>
      <c r="L33" s="11">
        <v>43</v>
      </c>
      <c r="M33" s="12">
        <v>2795</v>
      </c>
    </row>
    <row r="34" spans="2:13" ht="13.5">
      <c r="B34" s="8" t="s">
        <v>43</v>
      </c>
      <c r="C34" s="55"/>
      <c r="D34" s="8">
        <v>23</v>
      </c>
      <c r="E34" s="50">
        <v>10</v>
      </c>
      <c r="F34" s="51"/>
      <c r="G34" s="17"/>
      <c r="H34" s="24">
        <f t="shared" si="0"/>
        <v>33</v>
      </c>
      <c r="I34" s="22">
        <v>449</v>
      </c>
      <c r="J34" s="11">
        <v>26</v>
      </c>
      <c r="K34" s="11">
        <v>2512</v>
      </c>
      <c r="L34" s="11">
        <v>24</v>
      </c>
      <c r="M34" s="12">
        <v>379</v>
      </c>
    </row>
    <row r="35" spans="2:13" ht="13.5">
      <c r="B35" s="18" t="s">
        <v>44</v>
      </c>
      <c r="C35" s="18"/>
      <c r="D35" s="19">
        <f>SUM(D6:D34)</f>
        <v>566</v>
      </c>
      <c r="E35" s="19">
        <f>SUM(E6:E27)+D28+D29+D30+E31+E32+E33+E34</f>
        <v>499</v>
      </c>
      <c r="F35" s="19">
        <f>SUM(F6:F27)+D28+D29+D30+E31+E32+E33+E34</f>
        <v>408</v>
      </c>
      <c r="G35" s="19">
        <f>SUM(G6:G27)+D28+D29+D30+G31+G32+G33</f>
        <v>257</v>
      </c>
      <c r="H35" s="20">
        <f aca="true" t="shared" si="1" ref="H35:M35">SUM(H6:H34)</f>
        <v>1452</v>
      </c>
      <c r="I35" s="20">
        <f t="shared" si="1"/>
        <v>16371</v>
      </c>
      <c r="J35" s="19">
        <f t="shared" si="1"/>
        <v>1405</v>
      </c>
      <c r="K35" s="19">
        <f t="shared" si="1"/>
        <v>19631</v>
      </c>
      <c r="L35" s="20">
        <f t="shared" si="1"/>
        <v>1435</v>
      </c>
      <c r="M35" s="20">
        <f t="shared" si="1"/>
        <v>17561</v>
      </c>
    </row>
    <row r="36" spans="2:13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ht="13.5">
      <c r="B38" s="23"/>
    </row>
  </sheetData>
  <sheetProtection/>
  <mergeCells count="19">
    <mergeCell ref="E33:F33"/>
    <mergeCell ref="E34:F34"/>
    <mergeCell ref="B36:M37"/>
    <mergeCell ref="J4:J5"/>
    <mergeCell ref="K4:K5"/>
    <mergeCell ref="L4:L5"/>
    <mergeCell ref="M4:M5"/>
    <mergeCell ref="C6:C34"/>
    <mergeCell ref="D28:G28"/>
    <mergeCell ref="D29:G29"/>
    <mergeCell ref="D30:G30"/>
    <mergeCell ref="E31:F31"/>
    <mergeCell ref="E32:F32"/>
    <mergeCell ref="I4:I5"/>
    <mergeCell ref="A1:C1"/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K41" sqref="K41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8.7109375" style="0" customWidth="1"/>
    <col min="12" max="13" width="9.140625" style="0" bestFit="1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53">
        <v>30</v>
      </c>
      <c r="D6" s="21">
        <v>13</v>
      </c>
      <c r="E6" s="21">
        <v>18</v>
      </c>
      <c r="F6" s="21">
        <v>11</v>
      </c>
      <c r="G6" s="21">
        <v>3</v>
      </c>
      <c r="H6" s="24">
        <f>SUM(D6:G6)</f>
        <v>45</v>
      </c>
      <c r="I6" s="22">
        <v>518</v>
      </c>
      <c r="J6" s="11">
        <v>39</v>
      </c>
      <c r="K6" s="11">
        <v>428</v>
      </c>
      <c r="L6" s="11">
        <v>40</v>
      </c>
      <c r="M6" s="12">
        <v>361</v>
      </c>
    </row>
    <row r="7" spans="1:13" ht="13.5">
      <c r="A7" s="5"/>
      <c r="B7" s="8" t="s">
        <v>16</v>
      </c>
      <c r="C7" s="54"/>
      <c r="D7" s="21">
        <v>13</v>
      </c>
      <c r="E7" s="21">
        <v>19</v>
      </c>
      <c r="F7" s="21">
        <v>14</v>
      </c>
      <c r="G7" s="21">
        <v>4</v>
      </c>
      <c r="H7" s="24">
        <f aca="true" t="shared" si="0" ref="H7:H34">SUM(D7:G7)</f>
        <v>50</v>
      </c>
      <c r="I7" s="22">
        <v>521</v>
      </c>
      <c r="J7" s="11">
        <v>41</v>
      </c>
      <c r="K7" s="11">
        <v>404</v>
      </c>
      <c r="L7" s="11">
        <v>40</v>
      </c>
      <c r="M7" s="12">
        <v>334</v>
      </c>
    </row>
    <row r="8" spans="1:13" ht="13.5">
      <c r="A8" s="5"/>
      <c r="B8" s="8" t="s">
        <v>17</v>
      </c>
      <c r="C8" s="54"/>
      <c r="D8" s="21">
        <v>17</v>
      </c>
      <c r="E8" s="21">
        <v>18</v>
      </c>
      <c r="F8" s="21">
        <v>13</v>
      </c>
      <c r="G8" s="21">
        <v>2</v>
      </c>
      <c r="H8" s="24">
        <f t="shared" si="0"/>
        <v>50</v>
      </c>
      <c r="I8" s="22">
        <v>596</v>
      </c>
      <c r="J8" s="11">
        <v>60</v>
      </c>
      <c r="K8" s="11">
        <v>660</v>
      </c>
      <c r="L8" s="11">
        <v>45</v>
      </c>
      <c r="M8" s="12">
        <v>463</v>
      </c>
    </row>
    <row r="9" spans="1:13" ht="13.5">
      <c r="A9" s="5"/>
      <c r="B9" s="8" t="s">
        <v>18</v>
      </c>
      <c r="C9" s="54"/>
      <c r="D9" s="21">
        <v>26</v>
      </c>
      <c r="E9" s="21">
        <v>24</v>
      </c>
      <c r="F9" s="21">
        <v>28</v>
      </c>
      <c r="G9" s="21">
        <v>16</v>
      </c>
      <c r="H9" s="24">
        <f t="shared" si="0"/>
        <v>94</v>
      </c>
      <c r="I9" s="22">
        <v>929</v>
      </c>
      <c r="J9" s="11">
        <v>94</v>
      </c>
      <c r="K9" s="11">
        <v>996</v>
      </c>
      <c r="L9" s="12">
        <v>82</v>
      </c>
      <c r="M9" s="12">
        <v>790</v>
      </c>
    </row>
    <row r="10" spans="2:13" ht="13.5">
      <c r="B10" s="8" t="s">
        <v>19</v>
      </c>
      <c r="C10" s="54"/>
      <c r="D10" s="21">
        <v>21</v>
      </c>
      <c r="E10" s="21">
        <v>21</v>
      </c>
      <c r="F10" s="21">
        <v>18</v>
      </c>
      <c r="G10" s="21">
        <v>2</v>
      </c>
      <c r="H10" s="24">
        <f t="shared" si="0"/>
        <v>62</v>
      </c>
      <c r="I10" s="22">
        <v>647</v>
      </c>
      <c r="J10" s="11">
        <v>70</v>
      </c>
      <c r="K10" s="11">
        <v>725</v>
      </c>
      <c r="L10" s="11">
        <v>61</v>
      </c>
      <c r="M10" s="12">
        <v>556</v>
      </c>
    </row>
    <row r="11" spans="1:13" ht="13.5">
      <c r="A11" s="5"/>
      <c r="B11" s="8" t="s">
        <v>20</v>
      </c>
      <c r="C11" s="54"/>
      <c r="D11" s="21">
        <v>13</v>
      </c>
      <c r="E11" s="21">
        <v>15</v>
      </c>
      <c r="F11" s="21">
        <v>8</v>
      </c>
      <c r="G11" s="21">
        <v>4</v>
      </c>
      <c r="H11" s="24">
        <f t="shared" si="0"/>
        <v>40</v>
      </c>
      <c r="I11" s="22">
        <v>320</v>
      </c>
      <c r="J11" s="11">
        <v>64</v>
      </c>
      <c r="K11" s="11">
        <v>501</v>
      </c>
      <c r="L11" s="11">
        <v>52</v>
      </c>
      <c r="M11" s="12">
        <v>341</v>
      </c>
    </row>
    <row r="12" spans="1:13" ht="13.5">
      <c r="A12" s="5"/>
      <c r="B12" s="8" t="s">
        <v>21</v>
      </c>
      <c r="C12" s="54"/>
      <c r="D12" s="21">
        <v>26</v>
      </c>
      <c r="E12" s="21">
        <v>26</v>
      </c>
      <c r="F12" s="21">
        <v>26</v>
      </c>
      <c r="G12" s="21">
        <v>25</v>
      </c>
      <c r="H12" s="24">
        <f t="shared" si="0"/>
        <v>103</v>
      </c>
      <c r="I12" s="22">
        <v>21</v>
      </c>
      <c r="J12" s="11">
        <v>120</v>
      </c>
      <c r="K12" s="11">
        <v>937</v>
      </c>
      <c r="L12" s="11">
        <v>101</v>
      </c>
      <c r="M12" s="12">
        <v>503</v>
      </c>
    </row>
    <row r="13" spans="1:13" ht="13.5">
      <c r="A13" s="5"/>
      <c r="B13" s="8" t="s">
        <v>22</v>
      </c>
      <c r="C13" s="54"/>
      <c r="D13" s="21">
        <v>13</v>
      </c>
      <c r="E13" s="21">
        <v>16</v>
      </c>
      <c r="F13" s="21">
        <v>10</v>
      </c>
      <c r="G13" s="21">
        <v>4</v>
      </c>
      <c r="H13" s="24">
        <f t="shared" si="0"/>
        <v>43</v>
      </c>
      <c r="I13" s="22">
        <v>414</v>
      </c>
      <c r="J13" s="11">
        <v>36</v>
      </c>
      <c r="K13" s="11">
        <v>326</v>
      </c>
      <c r="L13" s="11">
        <v>42</v>
      </c>
      <c r="M13" s="12">
        <v>387</v>
      </c>
    </row>
    <row r="14" spans="1:13" ht="13.5">
      <c r="A14" s="5"/>
      <c r="B14" s="8" t="s">
        <v>23</v>
      </c>
      <c r="C14" s="54"/>
      <c r="D14" s="21">
        <v>16</v>
      </c>
      <c r="E14" s="21">
        <v>22</v>
      </c>
      <c r="F14" s="21">
        <v>14</v>
      </c>
      <c r="G14" s="21">
        <v>6</v>
      </c>
      <c r="H14" s="24">
        <f t="shared" si="0"/>
        <v>58</v>
      </c>
      <c r="I14" s="22">
        <v>254</v>
      </c>
      <c r="J14" s="11">
        <v>60</v>
      </c>
      <c r="K14" s="11">
        <v>316</v>
      </c>
      <c r="L14" s="11">
        <v>36</v>
      </c>
      <c r="M14" s="12">
        <v>209</v>
      </c>
    </row>
    <row r="15" spans="1:13" ht="13.5">
      <c r="A15" s="5"/>
      <c r="B15" s="8" t="s">
        <v>24</v>
      </c>
      <c r="C15" s="54"/>
      <c r="D15" s="21">
        <v>17</v>
      </c>
      <c r="E15" s="21">
        <v>8</v>
      </c>
      <c r="F15" s="21">
        <v>8</v>
      </c>
      <c r="G15" s="21">
        <v>5</v>
      </c>
      <c r="H15" s="24">
        <f t="shared" si="0"/>
        <v>38</v>
      </c>
      <c r="I15" s="22">
        <v>201</v>
      </c>
      <c r="J15" s="11">
        <v>48</v>
      </c>
      <c r="K15" s="11">
        <v>232</v>
      </c>
      <c r="L15" s="11">
        <v>30</v>
      </c>
      <c r="M15" s="12">
        <v>190</v>
      </c>
    </row>
    <row r="16" spans="1:13" ht="13.5">
      <c r="A16" s="5"/>
      <c r="B16" s="8" t="s">
        <v>25</v>
      </c>
      <c r="C16" s="54"/>
      <c r="D16" s="21">
        <v>17</v>
      </c>
      <c r="E16" s="21">
        <v>18</v>
      </c>
      <c r="F16" s="21">
        <v>17</v>
      </c>
      <c r="G16" s="21">
        <v>9</v>
      </c>
      <c r="H16" s="24">
        <f t="shared" si="0"/>
        <v>61</v>
      </c>
      <c r="I16" s="22">
        <v>23</v>
      </c>
      <c r="J16" s="11">
        <v>41</v>
      </c>
      <c r="K16" s="11">
        <v>179</v>
      </c>
      <c r="L16" s="11">
        <v>28</v>
      </c>
      <c r="M16" s="12">
        <v>104</v>
      </c>
    </row>
    <row r="17" spans="2:13" ht="13.5">
      <c r="B17" s="8" t="s">
        <v>26</v>
      </c>
      <c r="C17" s="54"/>
      <c r="D17" s="21">
        <v>13</v>
      </c>
      <c r="E17" s="21">
        <v>9</v>
      </c>
      <c r="F17" s="21">
        <v>5</v>
      </c>
      <c r="G17" s="21">
        <v>2</v>
      </c>
      <c r="H17" s="24">
        <f t="shared" si="0"/>
        <v>29</v>
      </c>
      <c r="I17" s="22">
        <v>145</v>
      </c>
      <c r="J17" s="11">
        <v>37</v>
      </c>
      <c r="K17" s="11">
        <v>159</v>
      </c>
      <c r="L17" s="11">
        <v>25</v>
      </c>
      <c r="M17" s="12">
        <v>173</v>
      </c>
    </row>
    <row r="18" spans="2:13" ht="13.5">
      <c r="B18" s="8" t="s">
        <v>27</v>
      </c>
      <c r="C18" s="54"/>
      <c r="D18" s="21">
        <v>3</v>
      </c>
      <c r="E18" s="21">
        <v>1</v>
      </c>
      <c r="F18" s="21">
        <v>0</v>
      </c>
      <c r="G18" s="21">
        <v>0</v>
      </c>
      <c r="H18" s="24">
        <f t="shared" si="0"/>
        <v>4</v>
      </c>
      <c r="I18" s="22">
        <v>61</v>
      </c>
      <c r="J18" s="11">
        <v>44</v>
      </c>
      <c r="K18" s="11">
        <v>119</v>
      </c>
      <c r="L18" s="11">
        <v>32</v>
      </c>
      <c r="M18" s="12">
        <v>61</v>
      </c>
    </row>
    <row r="19" spans="2:13" ht="13.5">
      <c r="B19" s="8" t="s">
        <v>28</v>
      </c>
      <c r="C19" s="54"/>
      <c r="D19" s="21">
        <v>4</v>
      </c>
      <c r="E19" s="21">
        <v>5</v>
      </c>
      <c r="F19" s="21">
        <v>3</v>
      </c>
      <c r="G19" s="21">
        <v>1</v>
      </c>
      <c r="H19" s="24">
        <f t="shared" si="0"/>
        <v>13</v>
      </c>
      <c r="I19" s="22">
        <v>104</v>
      </c>
      <c r="J19" s="13">
        <v>44</v>
      </c>
      <c r="K19" s="13">
        <v>159</v>
      </c>
      <c r="L19" s="13">
        <v>2</v>
      </c>
      <c r="M19" s="13">
        <v>34</v>
      </c>
    </row>
    <row r="20" spans="2:13" ht="13.5">
      <c r="B20" s="8" t="s">
        <v>29</v>
      </c>
      <c r="C20" s="54"/>
      <c r="D20" s="21">
        <v>19</v>
      </c>
      <c r="E20" s="21">
        <v>19</v>
      </c>
      <c r="F20" s="21">
        <v>15</v>
      </c>
      <c r="G20" s="21">
        <v>3</v>
      </c>
      <c r="H20" s="24">
        <f t="shared" si="0"/>
        <v>56</v>
      </c>
      <c r="I20" s="22">
        <v>831</v>
      </c>
      <c r="J20" s="13">
        <v>53</v>
      </c>
      <c r="K20" s="13">
        <v>448</v>
      </c>
      <c r="L20" s="13">
        <v>44</v>
      </c>
      <c r="M20" s="13">
        <v>364</v>
      </c>
    </row>
    <row r="21" spans="2:13" ht="13.5">
      <c r="B21" s="8" t="s">
        <v>30</v>
      </c>
      <c r="C21" s="54"/>
      <c r="D21" s="21">
        <v>0</v>
      </c>
      <c r="E21" s="21">
        <v>0</v>
      </c>
      <c r="F21" s="21">
        <v>0</v>
      </c>
      <c r="G21" s="21">
        <v>0</v>
      </c>
      <c r="H21" s="24">
        <f t="shared" si="0"/>
        <v>0</v>
      </c>
      <c r="I21" s="22">
        <v>0</v>
      </c>
      <c r="J21" s="13">
        <v>14</v>
      </c>
      <c r="K21" s="13">
        <v>22</v>
      </c>
      <c r="L21" s="13">
        <v>22</v>
      </c>
      <c r="M21" s="13">
        <v>68</v>
      </c>
    </row>
    <row r="22" spans="2:13" ht="13.5">
      <c r="B22" s="8" t="s">
        <v>31</v>
      </c>
      <c r="C22" s="54"/>
      <c r="D22" s="21">
        <v>18</v>
      </c>
      <c r="E22" s="21">
        <v>17</v>
      </c>
      <c r="F22" s="21">
        <v>15</v>
      </c>
      <c r="G22" s="21">
        <v>3</v>
      </c>
      <c r="H22" s="24">
        <f t="shared" si="0"/>
        <v>53</v>
      </c>
      <c r="I22" s="22">
        <v>547</v>
      </c>
      <c r="J22" s="11">
        <v>59</v>
      </c>
      <c r="K22" s="11">
        <v>728</v>
      </c>
      <c r="L22" s="15">
        <v>52</v>
      </c>
      <c r="M22" s="12">
        <v>598</v>
      </c>
    </row>
    <row r="23" spans="2:13" ht="13.5">
      <c r="B23" s="8" t="s">
        <v>32</v>
      </c>
      <c r="C23" s="54"/>
      <c r="D23" s="21">
        <v>21</v>
      </c>
      <c r="E23" s="21">
        <v>19</v>
      </c>
      <c r="F23" s="21">
        <v>14</v>
      </c>
      <c r="G23" s="21">
        <v>3</v>
      </c>
      <c r="H23" s="24">
        <f t="shared" si="0"/>
        <v>57</v>
      </c>
      <c r="I23" s="22">
        <v>1550</v>
      </c>
      <c r="J23" s="11">
        <v>76</v>
      </c>
      <c r="K23" s="11">
        <v>1677</v>
      </c>
      <c r="L23" s="11">
        <v>55</v>
      </c>
      <c r="M23" s="12">
        <v>1292</v>
      </c>
    </row>
    <row r="24" spans="2:13" ht="13.5">
      <c r="B24" s="8" t="s">
        <v>33</v>
      </c>
      <c r="C24" s="54"/>
      <c r="D24" s="21">
        <v>1</v>
      </c>
      <c r="E24" s="21">
        <v>2</v>
      </c>
      <c r="F24" s="21">
        <v>1</v>
      </c>
      <c r="G24" s="21">
        <v>0</v>
      </c>
      <c r="H24" s="24">
        <f t="shared" si="0"/>
        <v>4</v>
      </c>
      <c r="I24" s="22">
        <v>14</v>
      </c>
      <c r="J24" s="11">
        <v>93</v>
      </c>
      <c r="K24" s="11">
        <v>313</v>
      </c>
      <c r="L24" s="11">
        <v>21</v>
      </c>
      <c r="M24" s="12">
        <v>98</v>
      </c>
    </row>
    <row r="25" spans="2:13" ht="13.5">
      <c r="B25" s="8" t="s">
        <v>34</v>
      </c>
      <c r="C25" s="54"/>
      <c r="D25" s="21">
        <v>14</v>
      </c>
      <c r="E25" s="21">
        <v>18</v>
      </c>
      <c r="F25" s="21">
        <v>8</v>
      </c>
      <c r="G25" s="21">
        <v>0</v>
      </c>
      <c r="H25" s="24">
        <f t="shared" si="0"/>
        <v>40</v>
      </c>
      <c r="I25" s="22">
        <v>225</v>
      </c>
      <c r="J25" s="11">
        <v>48</v>
      </c>
      <c r="K25" s="11">
        <v>281</v>
      </c>
      <c r="L25" s="11">
        <v>52</v>
      </c>
      <c r="M25" s="12">
        <v>325</v>
      </c>
    </row>
    <row r="26" spans="2:13" ht="13.5">
      <c r="B26" s="8" t="s">
        <v>35</v>
      </c>
      <c r="C26" s="54"/>
      <c r="D26" s="21">
        <v>4</v>
      </c>
      <c r="E26" s="21">
        <v>3</v>
      </c>
      <c r="F26" s="21">
        <v>1</v>
      </c>
      <c r="G26" s="21">
        <v>0</v>
      </c>
      <c r="H26" s="24">
        <f t="shared" si="0"/>
        <v>8</v>
      </c>
      <c r="I26" s="22">
        <v>56</v>
      </c>
      <c r="J26" s="11">
        <v>28</v>
      </c>
      <c r="K26" s="11">
        <v>212</v>
      </c>
      <c r="L26" s="11">
        <v>33</v>
      </c>
      <c r="M26" s="12">
        <v>93</v>
      </c>
    </row>
    <row r="27" spans="2:13" ht="13.5">
      <c r="B27" s="8" t="s">
        <v>36</v>
      </c>
      <c r="C27" s="54"/>
      <c r="D27" s="21">
        <v>0</v>
      </c>
      <c r="E27" s="21">
        <v>1</v>
      </c>
      <c r="F27" s="21">
        <v>0</v>
      </c>
      <c r="G27" s="21">
        <v>0</v>
      </c>
      <c r="H27" s="24">
        <f t="shared" si="0"/>
        <v>1</v>
      </c>
      <c r="I27" s="22">
        <v>0</v>
      </c>
      <c r="J27" s="11">
        <v>3</v>
      </c>
      <c r="K27" s="11">
        <v>5</v>
      </c>
      <c r="L27" s="11">
        <v>0</v>
      </c>
      <c r="M27" s="12">
        <v>0</v>
      </c>
    </row>
    <row r="28" spans="2:13" ht="13.5">
      <c r="B28" s="8" t="s">
        <v>37</v>
      </c>
      <c r="C28" s="54"/>
      <c r="D28" s="57">
        <v>26</v>
      </c>
      <c r="E28" s="58"/>
      <c r="F28" s="58"/>
      <c r="G28" s="59"/>
      <c r="H28" s="24">
        <f t="shared" si="0"/>
        <v>26</v>
      </c>
      <c r="I28" s="22">
        <v>309</v>
      </c>
      <c r="J28" s="11">
        <v>17</v>
      </c>
      <c r="K28" s="11">
        <v>559</v>
      </c>
      <c r="L28" s="11">
        <v>10</v>
      </c>
      <c r="M28" s="12">
        <v>14</v>
      </c>
    </row>
    <row r="29" spans="2:13" ht="13.5">
      <c r="B29" s="8" t="s">
        <v>38</v>
      </c>
      <c r="C29" s="54"/>
      <c r="D29" s="50">
        <v>26</v>
      </c>
      <c r="E29" s="56"/>
      <c r="F29" s="56"/>
      <c r="G29" s="51"/>
      <c r="H29" s="24">
        <f t="shared" si="0"/>
        <v>26</v>
      </c>
      <c r="I29" s="22">
        <v>994</v>
      </c>
      <c r="J29" s="11">
        <v>27</v>
      </c>
      <c r="K29" s="11">
        <v>338</v>
      </c>
      <c r="L29" s="11">
        <v>10</v>
      </c>
      <c r="M29" s="12">
        <v>81</v>
      </c>
    </row>
    <row r="30" spans="2:13" ht="13.5">
      <c r="B30" s="8" t="s">
        <v>39</v>
      </c>
      <c r="C30" s="54"/>
      <c r="D30" s="50">
        <v>26</v>
      </c>
      <c r="E30" s="56"/>
      <c r="F30" s="56"/>
      <c r="G30" s="51"/>
      <c r="H30" s="24">
        <f t="shared" si="0"/>
        <v>26</v>
      </c>
      <c r="I30" s="22">
        <v>70</v>
      </c>
      <c r="J30" s="11">
        <v>27</v>
      </c>
      <c r="K30" s="11">
        <v>406</v>
      </c>
      <c r="L30" s="11">
        <v>21</v>
      </c>
      <c r="M30" s="12">
        <v>143</v>
      </c>
    </row>
    <row r="31" spans="2:13" ht="13.5">
      <c r="B31" s="8" t="s">
        <v>40</v>
      </c>
      <c r="C31" s="54"/>
      <c r="D31" s="8">
        <v>21</v>
      </c>
      <c r="E31" s="50">
        <v>15</v>
      </c>
      <c r="F31" s="51"/>
      <c r="G31" s="8">
        <v>21</v>
      </c>
      <c r="H31" s="24">
        <f t="shared" si="0"/>
        <v>57</v>
      </c>
      <c r="I31" s="22">
        <v>798</v>
      </c>
      <c r="J31" s="11">
        <v>47</v>
      </c>
      <c r="K31" s="11">
        <v>805</v>
      </c>
      <c r="L31" s="16">
        <v>21</v>
      </c>
      <c r="M31" s="16">
        <v>135</v>
      </c>
    </row>
    <row r="32" spans="2:13" ht="13.5">
      <c r="B32" s="8" t="s">
        <v>41</v>
      </c>
      <c r="C32" s="54"/>
      <c r="D32" s="8">
        <v>24</v>
      </c>
      <c r="E32" s="50">
        <v>21</v>
      </c>
      <c r="F32" s="51"/>
      <c r="G32" s="8">
        <v>15</v>
      </c>
      <c r="H32" s="24">
        <f t="shared" si="0"/>
        <v>60</v>
      </c>
      <c r="I32" s="22">
        <v>638</v>
      </c>
      <c r="J32" s="11">
        <v>72</v>
      </c>
      <c r="K32" s="11">
        <v>783</v>
      </c>
      <c r="L32" s="16">
        <v>34</v>
      </c>
      <c r="M32" s="16">
        <v>561</v>
      </c>
    </row>
    <row r="33" spans="2:13" ht="13.5">
      <c r="B33" s="8" t="s">
        <v>42</v>
      </c>
      <c r="C33" s="54"/>
      <c r="D33" s="8">
        <v>20</v>
      </c>
      <c r="E33" s="50">
        <v>23</v>
      </c>
      <c r="F33" s="51"/>
      <c r="G33" s="8">
        <v>14</v>
      </c>
      <c r="H33" s="24">
        <f t="shared" si="0"/>
        <v>57</v>
      </c>
      <c r="I33" s="22">
        <v>2746</v>
      </c>
      <c r="J33" s="11">
        <v>57</v>
      </c>
      <c r="K33" s="11">
        <v>3204</v>
      </c>
      <c r="L33" s="11">
        <v>65</v>
      </c>
      <c r="M33" s="12">
        <v>680</v>
      </c>
    </row>
    <row r="34" spans="2:13" ht="13.5">
      <c r="B34" s="8" t="s">
        <v>43</v>
      </c>
      <c r="C34" s="55"/>
      <c r="D34" s="8">
        <v>15</v>
      </c>
      <c r="E34" s="50">
        <v>1</v>
      </c>
      <c r="F34" s="51"/>
      <c r="G34" s="17"/>
      <c r="H34" s="24">
        <f t="shared" si="0"/>
        <v>16</v>
      </c>
      <c r="I34" s="22">
        <v>228</v>
      </c>
      <c r="J34" s="11">
        <v>33</v>
      </c>
      <c r="K34" s="11">
        <v>449</v>
      </c>
      <c r="L34" s="11">
        <v>36</v>
      </c>
      <c r="M34" s="12">
        <v>1303</v>
      </c>
    </row>
    <row r="35" spans="2:13" ht="13.5">
      <c r="B35" s="18" t="s">
        <v>44</v>
      </c>
      <c r="C35" s="18"/>
      <c r="D35" s="19">
        <f aca="true" t="shared" si="1" ref="D35:K35">SUM(D6:D34)</f>
        <v>447</v>
      </c>
      <c r="E35" s="19">
        <f>SUM(E6:E27)+D28+D29+D30+E31+E32+E33+E34</f>
        <v>437</v>
      </c>
      <c r="F35" s="19">
        <f>SUM(F6:F27)+D28+D29+D30+E31+E32+E33+E34</f>
        <v>367</v>
      </c>
      <c r="G35" s="19">
        <f>SUM(G6:G27)+D28+D29+D30+G31+G32+G33</f>
        <v>220</v>
      </c>
      <c r="H35" s="20">
        <f t="shared" si="1"/>
        <v>1177</v>
      </c>
      <c r="I35" s="20">
        <f t="shared" si="1"/>
        <v>13760</v>
      </c>
      <c r="J35" s="19">
        <f t="shared" si="1"/>
        <v>1452</v>
      </c>
      <c r="K35" s="19">
        <f t="shared" si="1"/>
        <v>16371</v>
      </c>
      <c r="L35" s="20">
        <f>SUM(L6:L34)</f>
        <v>1092</v>
      </c>
      <c r="M35" s="20">
        <f>SUM(M6:M34)</f>
        <v>10261</v>
      </c>
    </row>
    <row r="36" spans="2:13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ht="13.5">
      <c r="B38" s="23"/>
    </row>
  </sheetData>
  <sheetProtection/>
  <mergeCells count="19">
    <mergeCell ref="E33:F33"/>
    <mergeCell ref="E34:F34"/>
    <mergeCell ref="B36:M37"/>
    <mergeCell ref="J4:J5"/>
    <mergeCell ref="K4:K5"/>
    <mergeCell ref="L4:L5"/>
    <mergeCell ref="M4:M5"/>
    <mergeCell ref="C6:C34"/>
    <mergeCell ref="D28:G28"/>
    <mergeCell ref="D29:G29"/>
    <mergeCell ref="D30:G30"/>
    <mergeCell ref="E31:F31"/>
    <mergeCell ref="E32:F32"/>
    <mergeCell ref="I4:I5"/>
    <mergeCell ref="A1:C1"/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C6" sqref="C6:C34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8.7109375" style="0" customWidth="1"/>
    <col min="12" max="13" width="9.140625" style="0" bestFit="1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53">
        <v>29</v>
      </c>
      <c r="D6" s="21">
        <v>18</v>
      </c>
      <c r="E6" s="21">
        <v>13</v>
      </c>
      <c r="F6" s="21">
        <v>8</v>
      </c>
      <c r="G6" s="21">
        <v>4</v>
      </c>
      <c r="H6" s="24">
        <f aca="true" t="shared" si="0" ref="H6:H34">SUM(D6:G6)</f>
        <v>43</v>
      </c>
      <c r="I6" s="22">
        <v>425</v>
      </c>
      <c r="J6" s="11">
        <v>45</v>
      </c>
      <c r="K6" s="11">
        <v>518</v>
      </c>
      <c r="L6" s="11">
        <v>38</v>
      </c>
      <c r="M6" s="12">
        <v>493</v>
      </c>
    </row>
    <row r="7" spans="1:13" ht="13.5">
      <c r="A7" s="5"/>
      <c r="B7" s="8" t="s">
        <v>16</v>
      </c>
      <c r="C7" s="54"/>
      <c r="D7" s="21">
        <v>14</v>
      </c>
      <c r="E7" s="21">
        <v>13</v>
      </c>
      <c r="F7" s="21">
        <v>10</v>
      </c>
      <c r="G7" s="21">
        <v>3</v>
      </c>
      <c r="H7" s="24">
        <f t="shared" si="0"/>
        <v>40</v>
      </c>
      <c r="I7" s="22">
        <v>311</v>
      </c>
      <c r="J7" s="11">
        <v>50</v>
      </c>
      <c r="K7" s="11">
        <v>521</v>
      </c>
      <c r="L7" s="11">
        <v>39</v>
      </c>
      <c r="M7" s="12">
        <v>393</v>
      </c>
    </row>
    <row r="8" spans="1:13" ht="13.5">
      <c r="A8" s="5"/>
      <c r="B8" s="8" t="s">
        <v>17</v>
      </c>
      <c r="C8" s="54"/>
      <c r="D8" s="21">
        <v>20</v>
      </c>
      <c r="E8" s="21">
        <v>17</v>
      </c>
      <c r="F8" s="21">
        <v>15</v>
      </c>
      <c r="G8" s="21">
        <v>2</v>
      </c>
      <c r="H8" s="24">
        <f t="shared" si="0"/>
        <v>54</v>
      </c>
      <c r="I8" s="22">
        <v>382</v>
      </c>
      <c r="J8" s="11">
        <v>50</v>
      </c>
      <c r="K8" s="11">
        <v>596</v>
      </c>
      <c r="L8" s="11">
        <v>38</v>
      </c>
      <c r="M8" s="12">
        <v>551</v>
      </c>
    </row>
    <row r="9" spans="1:13" ht="13.5">
      <c r="A9" s="5"/>
      <c r="B9" s="8" t="s">
        <v>18</v>
      </c>
      <c r="C9" s="54"/>
      <c r="D9" s="21">
        <v>24</v>
      </c>
      <c r="E9" s="21">
        <v>25</v>
      </c>
      <c r="F9" s="21">
        <v>27</v>
      </c>
      <c r="G9" s="21">
        <v>22</v>
      </c>
      <c r="H9" s="24">
        <f t="shared" si="0"/>
        <v>98</v>
      </c>
      <c r="I9" s="22">
        <v>899</v>
      </c>
      <c r="J9" s="11">
        <v>94</v>
      </c>
      <c r="K9" s="11">
        <v>929</v>
      </c>
      <c r="L9" s="12">
        <v>89</v>
      </c>
      <c r="M9" s="12">
        <v>1033</v>
      </c>
    </row>
    <row r="10" spans="2:13" ht="13.5">
      <c r="B10" s="8" t="s">
        <v>19</v>
      </c>
      <c r="C10" s="54"/>
      <c r="D10" s="21">
        <v>26</v>
      </c>
      <c r="E10" s="21">
        <v>20</v>
      </c>
      <c r="F10" s="21">
        <v>20</v>
      </c>
      <c r="G10" s="21">
        <v>9</v>
      </c>
      <c r="H10" s="24">
        <f t="shared" si="0"/>
        <v>75</v>
      </c>
      <c r="I10" s="22">
        <v>951</v>
      </c>
      <c r="J10" s="11">
        <v>62</v>
      </c>
      <c r="K10" s="11">
        <v>647</v>
      </c>
      <c r="L10" s="11">
        <v>67</v>
      </c>
      <c r="M10" s="12">
        <v>596</v>
      </c>
    </row>
    <row r="11" spans="1:13" ht="13.5">
      <c r="A11" s="5"/>
      <c r="B11" s="8" t="s">
        <v>20</v>
      </c>
      <c r="C11" s="54"/>
      <c r="D11" s="21">
        <v>20</v>
      </c>
      <c r="E11" s="21">
        <v>18</v>
      </c>
      <c r="F11" s="21">
        <v>11</v>
      </c>
      <c r="G11" s="21">
        <v>6</v>
      </c>
      <c r="H11" s="24">
        <f t="shared" si="0"/>
        <v>55</v>
      </c>
      <c r="I11" s="22">
        <v>241</v>
      </c>
      <c r="J11" s="11">
        <v>40</v>
      </c>
      <c r="K11" s="11">
        <v>320</v>
      </c>
      <c r="L11" s="11">
        <v>49</v>
      </c>
      <c r="M11" s="12">
        <v>1610</v>
      </c>
    </row>
    <row r="12" spans="1:13" ht="13.5">
      <c r="A12" s="5"/>
      <c r="B12" s="8" t="s">
        <v>21</v>
      </c>
      <c r="C12" s="54"/>
      <c r="D12" s="21">
        <v>29</v>
      </c>
      <c r="E12" s="21">
        <v>29</v>
      </c>
      <c r="F12" s="21">
        <v>29</v>
      </c>
      <c r="G12" s="21">
        <v>29</v>
      </c>
      <c r="H12" s="24">
        <f t="shared" si="0"/>
        <v>116</v>
      </c>
      <c r="I12" s="22">
        <v>895</v>
      </c>
      <c r="J12" s="11">
        <v>103</v>
      </c>
      <c r="K12" s="11">
        <v>697</v>
      </c>
      <c r="L12" s="11">
        <v>116</v>
      </c>
      <c r="M12" s="12">
        <v>617</v>
      </c>
    </row>
    <row r="13" spans="1:13" ht="13.5">
      <c r="A13" s="5"/>
      <c r="B13" s="8" t="s">
        <v>22</v>
      </c>
      <c r="C13" s="54"/>
      <c r="D13" s="21">
        <v>15</v>
      </c>
      <c r="E13" s="21">
        <v>14</v>
      </c>
      <c r="F13" s="21">
        <v>13</v>
      </c>
      <c r="G13" s="21">
        <v>9</v>
      </c>
      <c r="H13" s="24">
        <f t="shared" si="0"/>
        <v>51</v>
      </c>
      <c r="I13" s="22">
        <v>334</v>
      </c>
      <c r="J13" s="11">
        <v>43</v>
      </c>
      <c r="K13" s="11">
        <v>414</v>
      </c>
      <c r="L13" s="11">
        <v>48</v>
      </c>
      <c r="M13" s="12">
        <v>409</v>
      </c>
    </row>
    <row r="14" spans="1:13" ht="13.5">
      <c r="A14" s="5"/>
      <c r="B14" s="8" t="s">
        <v>23</v>
      </c>
      <c r="C14" s="54"/>
      <c r="D14" s="21">
        <v>15</v>
      </c>
      <c r="E14" s="21">
        <v>13</v>
      </c>
      <c r="F14" s="21">
        <v>8</v>
      </c>
      <c r="G14" s="21">
        <v>5</v>
      </c>
      <c r="H14" s="24">
        <f t="shared" si="0"/>
        <v>41</v>
      </c>
      <c r="I14" s="22">
        <v>258</v>
      </c>
      <c r="J14" s="11">
        <v>58</v>
      </c>
      <c r="K14" s="11">
        <v>254</v>
      </c>
      <c r="L14" s="11">
        <v>55</v>
      </c>
      <c r="M14" s="12">
        <v>417</v>
      </c>
    </row>
    <row r="15" spans="1:13" ht="13.5">
      <c r="A15" s="5"/>
      <c r="B15" s="8" t="s">
        <v>24</v>
      </c>
      <c r="C15" s="54"/>
      <c r="D15" s="21">
        <v>18</v>
      </c>
      <c r="E15" s="21">
        <v>9</v>
      </c>
      <c r="F15" s="21">
        <v>12</v>
      </c>
      <c r="G15" s="21">
        <v>3</v>
      </c>
      <c r="H15" s="24">
        <f t="shared" si="0"/>
        <v>42</v>
      </c>
      <c r="I15" s="22">
        <v>319</v>
      </c>
      <c r="J15" s="11">
        <v>38</v>
      </c>
      <c r="K15" s="11">
        <v>201</v>
      </c>
      <c r="L15" s="11">
        <v>35</v>
      </c>
      <c r="M15" s="12">
        <v>219</v>
      </c>
    </row>
    <row r="16" spans="1:13" ht="13.5">
      <c r="A16" s="5"/>
      <c r="B16" s="8" t="s">
        <v>25</v>
      </c>
      <c r="C16" s="54"/>
      <c r="D16" s="21">
        <v>10</v>
      </c>
      <c r="E16" s="21">
        <v>12</v>
      </c>
      <c r="F16" s="21">
        <v>6</v>
      </c>
      <c r="G16" s="21">
        <v>6</v>
      </c>
      <c r="H16" s="24">
        <f t="shared" si="0"/>
        <v>34</v>
      </c>
      <c r="I16" s="22">
        <v>32</v>
      </c>
      <c r="J16" s="11">
        <v>61</v>
      </c>
      <c r="K16" s="11">
        <v>23</v>
      </c>
      <c r="L16" s="11">
        <v>24</v>
      </c>
      <c r="M16" s="12">
        <v>50</v>
      </c>
    </row>
    <row r="17" spans="2:13" ht="13.5">
      <c r="B17" s="8" t="s">
        <v>26</v>
      </c>
      <c r="C17" s="54"/>
      <c r="D17" s="21">
        <v>9</v>
      </c>
      <c r="E17" s="21">
        <v>13</v>
      </c>
      <c r="F17" s="21">
        <v>6</v>
      </c>
      <c r="G17" s="21">
        <v>4</v>
      </c>
      <c r="H17" s="24">
        <f t="shared" si="0"/>
        <v>32</v>
      </c>
      <c r="I17" s="22">
        <v>159</v>
      </c>
      <c r="J17" s="11">
        <v>29</v>
      </c>
      <c r="K17" s="11">
        <v>145</v>
      </c>
      <c r="L17" s="11">
        <v>26</v>
      </c>
      <c r="M17" s="12">
        <v>159</v>
      </c>
    </row>
    <row r="18" spans="2:13" ht="13.5">
      <c r="B18" s="8" t="s">
        <v>27</v>
      </c>
      <c r="C18" s="54"/>
      <c r="D18" s="21">
        <v>14</v>
      </c>
      <c r="E18" s="21">
        <v>11</v>
      </c>
      <c r="F18" s="21">
        <v>10</v>
      </c>
      <c r="G18" s="21">
        <v>9</v>
      </c>
      <c r="H18" s="24">
        <f t="shared" si="0"/>
        <v>44</v>
      </c>
      <c r="I18" s="22">
        <v>83</v>
      </c>
      <c r="J18" s="11">
        <v>4</v>
      </c>
      <c r="K18" s="11">
        <v>61</v>
      </c>
      <c r="L18" s="11">
        <v>46</v>
      </c>
      <c r="M18" s="12">
        <v>183</v>
      </c>
    </row>
    <row r="19" spans="2:13" ht="13.5">
      <c r="B19" s="8" t="s">
        <v>28</v>
      </c>
      <c r="C19" s="54"/>
      <c r="D19" s="21">
        <v>8</v>
      </c>
      <c r="E19" s="21">
        <v>8</v>
      </c>
      <c r="F19" s="21">
        <v>8</v>
      </c>
      <c r="G19" s="21">
        <v>10</v>
      </c>
      <c r="H19" s="24">
        <f t="shared" si="0"/>
        <v>34</v>
      </c>
      <c r="I19" s="22">
        <v>101</v>
      </c>
      <c r="J19" s="13">
        <v>13</v>
      </c>
      <c r="K19" s="13">
        <v>104</v>
      </c>
      <c r="L19" s="13">
        <v>30</v>
      </c>
      <c r="M19" s="13">
        <v>198</v>
      </c>
    </row>
    <row r="20" spans="2:13" ht="13.5">
      <c r="B20" s="8" t="s">
        <v>29</v>
      </c>
      <c r="C20" s="54"/>
      <c r="D20" s="21">
        <v>19</v>
      </c>
      <c r="E20" s="21">
        <v>21</v>
      </c>
      <c r="F20" s="21">
        <v>18</v>
      </c>
      <c r="G20" s="21">
        <v>2</v>
      </c>
      <c r="H20" s="24">
        <f t="shared" si="0"/>
        <v>60</v>
      </c>
      <c r="I20" s="22">
        <v>785</v>
      </c>
      <c r="J20" s="13">
        <v>56</v>
      </c>
      <c r="K20" s="13">
        <v>831</v>
      </c>
      <c r="L20" s="13">
        <v>52</v>
      </c>
      <c r="M20" s="13">
        <v>453</v>
      </c>
    </row>
    <row r="21" spans="2:13" ht="13.5">
      <c r="B21" s="8" t="s">
        <v>30</v>
      </c>
      <c r="C21" s="54"/>
      <c r="D21" s="21">
        <v>16</v>
      </c>
      <c r="E21" s="21">
        <v>0</v>
      </c>
      <c r="F21" s="21">
        <v>0</v>
      </c>
      <c r="G21" s="21">
        <v>0</v>
      </c>
      <c r="H21" s="24">
        <f t="shared" si="0"/>
        <v>16</v>
      </c>
      <c r="I21" s="22">
        <v>40</v>
      </c>
      <c r="J21" s="13">
        <v>0</v>
      </c>
      <c r="K21" s="13">
        <v>0</v>
      </c>
      <c r="L21" s="13">
        <v>19</v>
      </c>
      <c r="M21" s="13">
        <v>0</v>
      </c>
    </row>
    <row r="22" spans="2:13" ht="13.5">
      <c r="B22" s="8" t="s">
        <v>31</v>
      </c>
      <c r="C22" s="54"/>
      <c r="D22" s="21">
        <v>22</v>
      </c>
      <c r="E22" s="21">
        <v>18</v>
      </c>
      <c r="F22" s="21">
        <v>17</v>
      </c>
      <c r="G22" s="21">
        <v>6</v>
      </c>
      <c r="H22" s="24">
        <f t="shared" si="0"/>
        <v>63</v>
      </c>
      <c r="I22" s="22">
        <v>684</v>
      </c>
      <c r="J22" s="11">
        <v>53</v>
      </c>
      <c r="K22" s="11">
        <v>547</v>
      </c>
      <c r="L22" s="15">
        <v>55</v>
      </c>
      <c r="M22" s="12">
        <v>721</v>
      </c>
    </row>
    <row r="23" spans="2:13" ht="13.5">
      <c r="B23" s="8" t="s">
        <v>32</v>
      </c>
      <c r="C23" s="54"/>
      <c r="D23" s="21">
        <v>22</v>
      </c>
      <c r="E23" s="21">
        <v>20</v>
      </c>
      <c r="F23" s="21">
        <v>11</v>
      </c>
      <c r="G23" s="21">
        <v>3</v>
      </c>
      <c r="H23" s="24">
        <f t="shared" si="0"/>
        <v>56</v>
      </c>
      <c r="I23" s="22">
        <v>1020</v>
      </c>
      <c r="J23" s="11">
        <v>57</v>
      </c>
      <c r="K23" s="11">
        <v>1550</v>
      </c>
      <c r="L23" s="11">
        <v>47</v>
      </c>
      <c r="M23" s="12">
        <v>723</v>
      </c>
    </row>
    <row r="24" spans="2:13" ht="13.5">
      <c r="B24" s="8" t="s">
        <v>33</v>
      </c>
      <c r="C24" s="54"/>
      <c r="D24" s="21">
        <v>20</v>
      </c>
      <c r="E24" s="21">
        <v>19</v>
      </c>
      <c r="F24" s="21">
        <v>19</v>
      </c>
      <c r="G24" s="21">
        <v>19</v>
      </c>
      <c r="H24" s="24">
        <f t="shared" si="0"/>
        <v>77</v>
      </c>
      <c r="I24" s="22">
        <v>72</v>
      </c>
      <c r="J24" s="11">
        <v>4</v>
      </c>
      <c r="K24" s="11">
        <v>14</v>
      </c>
      <c r="L24" s="11">
        <v>86</v>
      </c>
      <c r="M24" s="12">
        <v>243</v>
      </c>
    </row>
    <row r="25" spans="2:13" ht="13.5">
      <c r="B25" s="8" t="s">
        <v>34</v>
      </c>
      <c r="C25" s="54"/>
      <c r="D25" s="21">
        <v>14</v>
      </c>
      <c r="E25" s="21">
        <v>18</v>
      </c>
      <c r="F25" s="21">
        <v>7</v>
      </c>
      <c r="G25" s="21">
        <v>1</v>
      </c>
      <c r="H25" s="24">
        <f t="shared" si="0"/>
        <v>40</v>
      </c>
      <c r="I25" s="22">
        <v>274</v>
      </c>
      <c r="J25" s="11">
        <v>40</v>
      </c>
      <c r="K25" s="11">
        <v>225</v>
      </c>
      <c r="L25" s="11">
        <v>47</v>
      </c>
      <c r="M25" s="12">
        <v>290</v>
      </c>
    </row>
    <row r="26" spans="2:13" ht="13.5">
      <c r="B26" s="8" t="s">
        <v>35</v>
      </c>
      <c r="C26" s="54"/>
      <c r="D26" s="21">
        <v>11</v>
      </c>
      <c r="E26" s="21">
        <v>7</v>
      </c>
      <c r="F26" s="21">
        <v>2</v>
      </c>
      <c r="G26" s="21">
        <v>0</v>
      </c>
      <c r="H26" s="24">
        <f t="shared" si="0"/>
        <v>20</v>
      </c>
      <c r="I26" s="22">
        <v>77</v>
      </c>
      <c r="J26" s="11">
        <v>8</v>
      </c>
      <c r="K26" s="11">
        <v>56</v>
      </c>
      <c r="L26" s="11">
        <v>22</v>
      </c>
      <c r="M26" s="12">
        <v>156</v>
      </c>
    </row>
    <row r="27" spans="2:13" ht="13.5">
      <c r="B27" s="8" t="s">
        <v>36</v>
      </c>
      <c r="C27" s="54"/>
      <c r="D27" s="21">
        <v>1</v>
      </c>
      <c r="E27" s="21">
        <v>0</v>
      </c>
      <c r="F27" s="21">
        <v>0</v>
      </c>
      <c r="G27" s="21">
        <v>0</v>
      </c>
      <c r="H27" s="24">
        <f t="shared" si="0"/>
        <v>1</v>
      </c>
      <c r="I27" s="22">
        <v>8</v>
      </c>
      <c r="J27" s="11">
        <v>1</v>
      </c>
      <c r="K27" s="11">
        <v>0</v>
      </c>
      <c r="L27" s="11">
        <v>6</v>
      </c>
      <c r="M27" s="12">
        <v>38</v>
      </c>
    </row>
    <row r="28" spans="2:13" ht="13.5">
      <c r="B28" s="8" t="s">
        <v>37</v>
      </c>
      <c r="C28" s="54"/>
      <c r="D28" s="57">
        <v>23</v>
      </c>
      <c r="E28" s="58"/>
      <c r="F28" s="58"/>
      <c r="G28" s="59"/>
      <c r="H28" s="24">
        <f t="shared" si="0"/>
        <v>23</v>
      </c>
      <c r="I28" s="22">
        <v>190</v>
      </c>
      <c r="J28" s="11">
        <v>26</v>
      </c>
      <c r="K28" s="11">
        <v>309</v>
      </c>
      <c r="L28" s="11">
        <v>16</v>
      </c>
      <c r="M28" s="12">
        <v>1605</v>
      </c>
    </row>
    <row r="29" spans="2:13" ht="13.5">
      <c r="B29" s="8" t="s">
        <v>38</v>
      </c>
      <c r="C29" s="54"/>
      <c r="D29" s="50">
        <v>14</v>
      </c>
      <c r="E29" s="56"/>
      <c r="F29" s="56"/>
      <c r="G29" s="51"/>
      <c r="H29" s="24">
        <f t="shared" si="0"/>
        <v>14</v>
      </c>
      <c r="I29" s="22">
        <v>4271</v>
      </c>
      <c r="J29" s="11">
        <v>26</v>
      </c>
      <c r="K29" s="11">
        <v>994</v>
      </c>
      <c r="L29" s="11">
        <v>29</v>
      </c>
      <c r="M29" s="12">
        <v>1943</v>
      </c>
    </row>
    <row r="30" spans="2:13" ht="13.5">
      <c r="B30" s="8" t="s">
        <v>39</v>
      </c>
      <c r="C30" s="54"/>
      <c r="D30" s="50">
        <v>15</v>
      </c>
      <c r="E30" s="56"/>
      <c r="F30" s="56"/>
      <c r="G30" s="51"/>
      <c r="H30" s="24">
        <f t="shared" si="0"/>
        <v>15</v>
      </c>
      <c r="I30" s="22">
        <v>82</v>
      </c>
      <c r="J30" s="11">
        <v>26</v>
      </c>
      <c r="K30" s="11">
        <v>70</v>
      </c>
      <c r="L30" s="11">
        <v>29</v>
      </c>
      <c r="M30" s="12">
        <v>1841</v>
      </c>
    </row>
    <row r="31" spans="2:13" ht="13.5">
      <c r="B31" s="8" t="s">
        <v>40</v>
      </c>
      <c r="C31" s="54"/>
      <c r="D31" s="8">
        <v>21</v>
      </c>
      <c r="E31" s="50">
        <v>11</v>
      </c>
      <c r="F31" s="51"/>
      <c r="G31" s="8">
        <v>18</v>
      </c>
      <c r="H31" s="24">
        <f t="shared" si="0"/>
        <v>50</v>
      </c>
      <c r="I31" s="22">
        <v>826</v>
      </c>
      <c r="J31" s="11">
        <v>57</v>
      </c>
      <c r="K31" s="11">
        <v>798</v>
      </c>
      <c r="L31" s="16">
        <v>43</v>
      </c>
      <c r="M31" s="16">
        <v>635</v>
      </c>
    </row>
    <row r="32" spans="2:13" ht="13.5">
      <c r="B32" s="8" t="s">
        <v>41</v>
      </c>
      <c r="C32" s="54"/>
      <c r="D32" s="8">
        <v>25</v>
      </c>
      <c r="E32" s="50">
        <v>24</v>
      </c>
      <c r="F32" s="51"/>
      <c r="G32" s="8">
        <v>26</v>
      </c>
      <c r="H32" s="24">
        <f t="shared" si="0"/>
        <v>75</v>
      </c>
      <c r="I32" s="22">
        <v>697</v>
      </c>
      <c r="J32" s="11">
        <v>60</v>
      </c>
      <c r="K32" s="11">
        <v>638</v>
      </c>
      <c r="L32" s="16">
        <v>69</v>
      </c>
      <c r="M32" s="16">
        <v>860</v>
      </c>
    </row>
    <row r="33" spans="2:13" ht="13.5">
      <c r="B33" s="8" t="s">
        <v>42</v>
      </c>
      <c r="C33" s="54"/>
      <c r="D33" s="8">
        <v>13</v>
      </c>
      <c r="E33" s="50">
        <v>17</v>
      </c>
      <c r="F33" s="51"/>
      <c r="G33" s="8">
        <v>8</v>
      </c>
      <c r="H33" s="24">
        <f t="shared" si="0"/>
        <v>38</v>
      </c>
      <c r="I33" s="22">
        <v>1261</v>
      </c>
      <c r="J33" s="11">
        <v>57</v>
      </c>
      <c r="K33" s="11">
        <v>2746</v>
      </c>
      <c r="L33" s="11">
        <v>21</v>
      </c>
      <c r="M33" s="12">
        <v>948</v>
      </c>
    </row>
    <row r="34" spans="2:13" ht="13.5">
      <c r="B34" s="8" t="s">
        <v>43</v>
      </c>
      <c r="C34" s="55"/>
      <c r="D34" s="8">
        <v>22</v>
      </c>
      <c r="E34" s="50">
        <v>7</v>
      </c>
      <c r="F34" s="51"/>
      <c r="G34" s="17"/>
      <c r="H34" s="24">
        <f t="shared" si="0"/>
        <v>29</v>
      </c>
      <c r="I34" s="22">
        <v>7296</v>
      </c>
      <c r="J34" s="11">
        <v>16</v>
      </c>
      <c r="K34" s="11">
        <v>228</v>
      </c>
      <c r="L34" s="11">
        <v>18</v>
      </c>
      <c r="M34" s="12">
        <v>190</v>
      </c>
    </row>
    <row r="35" spans="2:13" ht="13.5">
      <c r="B35" s="18" t="s">
        <v>44</v>
      </c>
      <c r="C35" s="18"/>
      <c r="D35" s="19">
        <f>SUM(D6:D34)</f>
        <v>498</v>
      </c>
      <c r="E35" s="19">
        <f>SUM(E6:E27)+D28+D29+D30+E31+E32+E33+E34</f>
        <v>429</v>
      </c>
      <c r="F35" s="19">
        <f>SUM(F6:F27)+D28+D29+D30+E31+E32+E33+E34</f>
        <v>368</v>
      </c>
      <c r="G35" s="19">
        <f>SUM(G6:G27)+D28+D29+D30+G31+G32+G33</f>
        <v>256</v>
      </c>
      <c r="H35" s="20">
        <f aca="true" t="shared" si="1" ref="H35:M35">SUM(H6:H34)</f>
        <v>1336</v>
      </c>
      <c r="I35" s="20">
        <f t="shared" si="1"/>
        <v>22973</v>
      </c>
      <c r="J35" s="19">
        <f t="shared" si="1"/>
        <v>1177</v>
      </c>
      <c r="K35" s="19">
        <f t="shared" si="1"/>
        <v>14436</v>
      </c>
      <c r="L35" s="20">
        <f t="shared" si="1"/>
        <v>1259</v>
      </c>
      <c r="M35" s="20">
        <f t="shared" si="1"/>
        <v>17574</v>
      </c>
    </row>
    <row r="36" spans="2:13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ht="13.5">
      <c r="B38" s="23"/>
    </row>
  </sheetData>
  <sheetProtection/>
  <mergeCells count="19">
    <mergeCell ref="M4:M5"/>
    <mergeCell ref="D4:G4"/>
    <mergeCell ref="H4:H5"/>
    <mergeCell ref="I4:I5"/>
    <mergeCell ref="J4:J5"/>
    <mergeCell ref="K4:K5"/>
    <mergeCell ref="B36:M37"/>
    <mergeCell ref="A1:C1"/>
    <mergeCell ref="B4:B5"/>
    <mergeCell ref="D30:G30"/>
    <mergeCell ref="E34:F34"/>
    <mergeCell ref="C4:C5"/>
    <mergeCell ref="C6:C34"/>
    <mergeCell ref="D28:G28"/>
    <mergeCell ref="D29:G29"/>
    <mergeCell ref="E32:F32"/>
    <mergeCell ref="E31:F31"/>
    <mergeCell ref="E33:F33"/>
    <mergeCell ref="L4:L5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G50" sqref="G50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8.7109375" style="0" customWidth="1"/>
    <col min="12" max="13" width="9.140625" style="0" bestFit="1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53">
        <v>30</v>
      </c>
      <c r="D6" s="21">
        <v>16</v>
      </c>
      <c r="E6" s="21">
        <v>16</v>
      </c>
      <c r="F6" s="21">
        <v>9</v>
      </c>
      <c r="G6" s="21">
        <v>3</v>
      </c>
      <c r="H6" s="24">
        <f>SUM(D6:G6)</f>
        <v>44</v>
      </c>
      <c r="I6" s="22">
        <v>669</v>
      </c>
      <c r="J6" s="11">
        <v>43</v>
      </c>
      <c r="K6" s="11">
        <v>425</v>
      </c>
      <c r="L6" s="11">
        <v>76</v>
      </c>
      <c r="M6" s="12">
        <v>303</v>
      </c>
    </row>
    <row r="7" spans="1:13" ht="13.5">
      <c r="A7" s="5"/>
      <c r="B7" s="8" t="s">
        <v>16</v>
      </c>
      <c r="C7" s="54"/>
      <c r="D7" s="21">
        <v>16</v>
      </c>
      <c r="E7" s="21">
        <v>15</v>
      </c>
      <c r="F7" s="21">
        <v>11</v>
      </c>
      <c r="G7" s="21">
        <v>2</v>
      </c>
      <c r="H7" s="24">
        <f aca="true" t="shared" si="0" ref="H7:H34">SUM(D7:G7)</f>
        <v>44</v>
      </c>
      <c r="I7" s="22">
        <v>406</v>
      </c>
      <c r="J7" s="11">
        <v>40</v>
      </c>
      <c r="K7" s="11">
        <v>311</v>
      </c>
      <c r="L7" s="11">
        <v>75</v>
      </c>
      <c r="M7" s="12">
        <v>282</v>
      </c>
    </row>
    <row r="8" spans="1:13" ht="13.5">
      <c r="A8" s="5"/>
      <c r="B8" s="8" t="s">
        <v>17</v>
      </c>
      <c r="C8" s="54"/>
      <c r="D8" s="21">
        <v>21</v>
      </c>
      <c r="E8" s="21">
        <v>15</v>
      </c>
      <c r="F8" s="21">
        <v>13</v>
      </c>
      <c r="G8" s="21">
        <v>3</v>
      </c>
      <c r="H8" s="24">
        <f t="shared" si="0"/>
        <v>52</v>
      </c>
      <c r="I8" s="22">
        <v>353</v>
      </c>
      <c r="J8" s="11">
        <v>54</v>
      </c>
      <c r="K8" s="11">
        <v>382</v>
      </c>
      <c r="L8" s="11">
        <v>87</v>
      </c>
      <c r="M8" s="12">
        <v>271</v>
      </c>
    </row>
    <row r="9" spans="1:13" ht="13.5">
      <c r="A9" s="5"/>
      <c r="B9" s="8" t="s">
        <v>18</v>
      </c>
      <c r="C9" s="54"/>
      <c r="D9" s="21">
        <v>24</v>
      </c>
      <c r="E9" s="21">
        <v>28</v>
      </c>
      <c r="F9" s="21">
        <v>26</v>
      </c>
      <c r="G9" s="21">
        <v>16</v>
      </c>
      <c r="H9" s="24">
        <f t="shared" si="0"/>
        <v>94</v>
      </c>
      <c r="I9" s="22">
        <v>911</v>
      </c>
      <c r="J9" s="11">
        <v>98</v>
      </c>
      <c r="K9" s="11">
        <v>899</v>
      </c>
      <c r="L9" s="12">
        <v>103</v>
      </c>
      <c r="M9" s="12">
        <v>822</v>
      </c>
    </row>
    <row r="10" spans="2:13" ht="13.5">
      <c r="B10" s="8" t="s">
        <v>19</v>
      </c>
      <c r="C10" s="54"/>
      <c r="D10" s="21">
        <v>27</v>
      </c>
      <c r="E10" s="21">
        <v>20</v>
      </c>
      <c r="F10" s="21">
        <v>19</v>
      </c>
      <c r="G10" s="21">
        <v>8</v>
      </c>
      <c r="H10" s="24">
        <f t="shared" si="0"/>
        <v>74</v>
      </c>
      <c r="I10" s="22">
        <v>604</v>
      </c>
      <c r="J10" s="11">
        <v>75</v>
      </c>
      <c r="K10" s="11">
        <v>951</v>
      </c>
      <c r="L10" s="11">
        <v>83</v>
      </c>
      <c r="M10" s="12">
        <v>547</v>
      </c>
    </row>
    <row r="11" spans="1:13" ht="13.5">
      <c r="A11" s="5"/>
      <c r="B11" s="8" t="s">
        <v>20</v>
      </c>
      <c r="C11" s="54"/>
      <c r="D11" s="21">
        <v>22</v>
      </c>
      <c r="E11" s="21">
        <v>22</v>
      </c>
      <c r="F11" s="21">
        <v>15</v>
      </c>
      <c r="G11" s="21">
        <v>3</v>
      </c>
      <c r="H11" s="24">
        <f t="shared" si="0"/>
        <v>62</v>
      </c>
      <c r="I11" s="22">
        <v>423</v>
      </c>
      <c r="J11" s="11">
        <v>55</v>
      </c>
      <c r="K11" s="11">
        <v>241</v>
      </c>
      <c r="L11" s="11">
        <v>77</v>
      </c>
      <c r="M11" s="12">
        <v>421</v>
      </c>
    </row>
    <row r="12" spans="1:13" ht="13.5">
      <c r="A12" s="5"/>
      <c r="B12" s="8" t="s">
        <v>21</v>
      </c>
      <c r="C12" s="54"/>
      <c r="D12" s="21">
        <v>30</v>
      </c>
      <c r="E12" s="21">
        <v>30</v>
      </c>
      <c r="F12" s="21">
        <v>30</v>
      </c>
      <c r="G12" s="21">
        <v>30</v>
      </c>
      <c r="H12" s="24">
        <f t="shared" si="0"/>
        <v>120</v>
      </c>
      <c r="I12" s="22">
        <v>0</v>
      </c>
      <c r="J12" s="11">
        <v>116</v>
      </c>
      <c r="K12" s="11">
        <v>895</v>
      </c>
      <c r="L12" s="11">
        <v>120</v>
      </c>
      <c r="M12" s="12">
        <v>0</v>
      </c>
    </row>
    <row r="13" spans="1:13" ht="13.5">
      <c r="A13" s="5"/>
      <c r="B13" s="8" t="s">
        <v>22</v>
      </c>
      <c r="C13" s="54"/>
      <c r="D13" s="21">
        <v>16</v>
      </c>
      <c r="E13" s="21">
        <v>10</v>
      </c>
      <c r="F13" s="21">
        <v>8</v>
      </c>
      <c r="G13" s="21">
        <v>3</v>
      </c>
      <c r="H13" s="24">
        <f t="shared" si="0"/>
        <v>37</v>
      </c>
      <c r="I13" s="22">
        <v>332</v>
      </c>
      <c r="J13" s="11">
        <v>51</v>
      </c>
      <c r="K13" s="11">
        <v>334</v>
      </c>
      <c r="L13" s="11">
        <v>64</v>
      </c>
      <c r="M13" s="12">
        <v>253</v>
      </c>
    </row>
    <row r="14" spans="1:13" ht="13.5">
      <c r="A14" s="5"/>
      <c r="B14" s="8" t="s">
        <v>23</v>
      </c>
      <c r="C14" s="54"/>
      <c r="D14" s="21">
        <v>21</v>
      </c>
      <c r="E14" s="21">
        <v>15</v>
      </c>
      <c r="F14" s="21">
        <v>16</v>
      </c>
      <c r="G14" s="21">
        <v>8</v>
      </c>
      <c r="H14" s="24">
        <f t="shared" si="0"/>
        <v>60</v>
      </c>
      <c r="I14" s="22">
        <v>422</v>
      </c>
      <c r="J14" s="11">
        <v>41</v>
      </c>
      <c r="K14" s="11">
        <v>258</v>
      </c>
      <c r="L14" s="11">
        <v>78</v>
      </c>
      <c r="M14" s="12">
        <v>335</v>
      </c>
    </row>
    <row r="15" spans="1:13" ht="13.5">
      <c r="A15" s="5"/>
      <c r="B15" s="8" t="s">
        <v>24</v>
      </c>
      <c r="C15" s="54"/>
      <c r="D15" s="21">
        <v>23</v>
      </c>
      <c r="E15" s="21">
        <v>12</v>
      </c>
      <c r="F15" s="21">
        <v>11</v>
      </c>
      <c r="G15" s="21">
        <v>5</v>
      </c>
      <c r="H15" s="24">
        <f t="shared" si="0"/>
        <v>51</v>
      </c>
      <c r="I15" s="22">
        <v>492</v>
      </c>
      <c r="J15" s="11">
        <v>42</v>
      </c>
      <c r="K15" s="11">
        <v>319</v>
      </c>
      <c r="L15" s="11">
        <v>62</v>
      </c>
      <c r="M15" s="12">
        <v>284</v>
      </c>
    </row>
    <row r="16" spans="1:13" ht="13.5">
      <c r="A16" s="5"/>
      <c r="B16" s="8" t="s">
        <v>25</v>
      </c>
      <c r="C16" s="54"/>
      <c r="D16" s="21">
        <v>10</v>
      </c>
      <c r="E16" s="21">
        <v>14</v>
      </c>
      <c r="F16" s="21">
        <v>10</v>
      </c>
      <c r="G16" s="21">
        <v>6</v>
      </c>
      <c r="H16" s="24">
        <f t="shared" si="0"/>
        <v>40</v>
      </c>
      <c r="I16" s="22">
        <v>266</v>
      </c>
      <c r="J16" s="11">
        <v>34</v>
      </c>
      <c r="K16" s="11">
        <v>32</v>
      </c>
      <c r="L16" s="11">
        <v>59</v>
      </c>
      <c r="M16" s="12">
        <v>122</v>
      </c>
    </row>
    <row r="17" spans="2:13" ht="13.5">
      <c r="B17" s="8" t="s">
        <v>26</v>
      </c>
      <c r="C17" s="54"/>
      <c r="D17" s="21">
        <v>12</v>
      </c>
      <c r="E17" s="21">
        <v>12</v>
      </c>
      <c r="F17" s="21">
        <v>7</v>
      </c>
      <c r="G17" s="21">
        <v>1</v>
      </c>
      <c r="H17" s="24">
        <f t="shared" si="0"/>
        <v>32</v>
      </c>
      <c r="I17" s="22">
        <v>258</v>
      </c>
      <c r="J17" s="11">
        <v>32</v>
      </c>
      <c r="K17" s="11">
        <v>159</v>
      </c>
      <c r="L17" s="11">
        <v>62</v>
      </c>
      <c r="M17" s="12">
        <v>149</v>
      </c>
    </row>
    <row r="18" spans="2:13" ht="13.5">
      <c r="B18" s="8" t="s">
        <v>27</v>
      </c>
      <c r="C18" s="54"/>
      <c r="D18" s="21">
        <v>16</v>
      </c>
      <c r="E18" s="21">
        <v>15</v>
      </c>
      <c r="F18" s="21">
        <v>14</v>
      </c>
      <c r="G18" s="21">
        <v>9</v>
      </c>
      <c r="H18" s="24">
        <f t="shared" si="0"/>
        <v>54</v>
      </c>
      <c r="I18" s="22">
        <v>151</v>
      </c>
      <c r="J18" s="11">
        <v>44</v>
      </c>
      <c r="K18" s="11">
        <v>83</v>
      </c>
      <c r="L18" s="11">
        <v>77</v>
      </c>
      <c r="M18" s="12">
        <v>62</v>
      </c>
    </row>
    <row r="19" spans="2:13" ht="13.5">
      <c r="B19" s="8" t="s">
        <v>28</v>
      </c>
      <c r="C19" s="54"/>
      <c r="D19" s="21">
        <v>15</v>
      </c>
      <c r="E19" s="21">
        <v>18</v>
      </c>
      <c r="F19" s="21">
        <v>14</v>
      </c>
      <c r="G19" s="21">
        <v>5</v>
      </c>
      <c r="H19" s="24">
        <f t="shared" si="0"/>
        <v>52</v>
      </c>
      <c r="I19" s="22">
        <v>232</v>
      </c>
      <c r="J19" s="13">
        <v>34</v>
      </c>
      <c r="K19" s="13">
        <v>101</v>
      </c>
      <c r="L19" s="13">
        <v>64</v>
      </c>
      <c r="M19" s="13">
        <v>132</v>
      </c>
    </row>
    <row r="20" spans="2:13" ht="13.5">
      <c r="B20" s="8" t="s">
        <v>29</v>
      </c>
      <c r="C20" s="54"/>
      <c r="D20" s="21">
        <v>20</v>
      </c>
      <c r="E20" s="21">
        <v>23</v>
      </c>
      <c r="F20" s="21">
        <v>19</v>
      </c>
      <c r="G20" s="21">
        <v>2</v>
      </c>
      <c r="H20" s="24">
        <f t="shared" si="0"/>
        <v>64</v>
      </c>
      <c r="I20" s="22">
        <v>689</v>
      </c>
      <c r="J20" s="13">
        <v>60</v>
      </c>
      <c r="K20" s="13">
        <v>785</v>
      </c>
      <c r="L20" s="13">
        <v>61</v>
      </c>
      <c r="M20" s="13">
        <v>380</v>
      </c>
    </row>
    <row r="21" spans="2:13" ht="13.5">
      <c r="B21" s="8" t="s">
        <v>30</v>
      </c>
      <c r="C21" s="54"/>
      <c r="D21" s="21">
        <v>12</v>
      </c>
      <c r="E21" s="21">
        <v>0</v>
      </c>
      <c r="F21" s="21">
        <v>0</v>
      </c>
      <c r="G21" s="21">
        <v>0</v>
      </c>
      <c r="H21" s="24">
        <f t="shared" si="0"/>
        <v>12</v>
      </c>
      <c r="I21" s="22">
        <v>56</v>
      </c>
      <c r="J21" s="13">
        <v>16</v>
      </c>
      <c r="K21" s="13">
        <v>40</v>
      </c>
      <c r="L21" s="13">
        <v>18</v>
      </c>
      <c r="M21" s="13">
        <v>13</v>
      </c>
    </row>
    <row r="22" spans="2:13" ht="13.5">
      <c r="B22" s="8" t="s">
        <v>31</v>
      </c>
      <c r="C22" s="54"/>
      <c r="D22" s="21">
        <v>22</v>
      </c>
      <c r="E22" s="21">
        <v>15</v>
      </c>
      <c r="F22" s="21">
        <v>18</v>
      </c>
      <c r="G22" s="21">
        <v>4</v>
      </c>
      <c r="H22" s="24">
        <f t="shared" si="0"/>
        <v>59</v>
      </c>
      <c r="I22" s="22">
        <v>656</v>
      </c>
      <c r="J22" s="11">
        <v>63</v>
      </c>
      <c r="K22" s="11">
        <v>684</v>
      </c>
      <c r="L22" s="15">
        <v>81</v>
      </c>
      <c r="M22" s="12">
        <v>565</v>
      </c>
    </row>
    <row r="23" spans="2:13" ht="13.5">
      <c r="B23" s="8" t="s">
        <v>32</v>
      </c>
      <c r="C23" s="54"/>
      <c r="D23" s="21">
        <v>19</v>
      </c>
      <c r="E23" s="21">
        <v>18</v>
      </c>
      <c r="F23" s="21">
        <v>11</v>
      </c>
      <c r="G23" s="21">
        <v>5</v>
      </c>
      <c r="H23" s="24">
        <f t="shared" si="0"/>
        <v>53</v>
      </c>
      <c r="I23" s="22">
        <v>1311</v>
      </c>
      <c r="J23" s="11">
        <v>56</v>
      </c>
      <c r="K23" s="11">
        <v>1020</v>
      </c>
      <c r="L23" s="11">
        <v>62</v>
      </c>
      <c r="M23" s="12">
        <v>424</v>
      </c>
    </row>
    <row r="24" spans="2:13" ht="13.5">
      <c r="B24" s="8" t="s">
        <v>33</v>
      </c>
      <c r="C24" s="54"/>
      <c r="D24" s="21">
        <v>19</v>
      </c>
      <c r="E24" s="21">
        <v>20</v>
      </c>
      <c r="F24" s="21">
        <v>20</v>
      </c>
      <c r="G24" s="21">
        <v>19</v>
      </c>
      <c r="H24" s="24">
        <f t="shared" si="0"/>
        <v>78</v>
      </c>
      <c r="I24" s="22">
        <v>92</v>
      </c>
      <c r="J24" s="11">
        <v>77</v>
      </c>
      <c r="K24" s="11">
        <v>72</v>
      </c>
      <c r="L24" s="11">
        <v>102</v>
      </c>
      <c r="M24" s="12">
        <v>82</v>
      </c>
    </row>
    <row r="25" spans="2:13" ht="13.5">
      <c r="B25" s="8" t="s">
        <v>34</v>
      </c>
      <c r="C25" s="54"/>
      <c r="D25" s="21">
        <v>9</v>
      </c>
      <c r="E25" s="21">
        <v>12</v>
      </c>
      <c r="F25" s="21">
        <v>4</v>
      </c>
      <c r="G25" s="21">
        <v>0</v>
      </c>
      <c r="H25" s="24">
        <f t="shared" si="0"/>
        <v>25</v>
      </c>
      <c r="I25" s="22">
        <v>198</v>
      </c>
      <c r="J25" s="11">
        <v>40</v>
      </c>
      <c r="K25" s="11">
        <v>274</v>
      </c>
      <c r="L25" s="11">
        <v>70</v>
      </c>
      <c r="M25" s="12">
        <v>229</v>
      </c>
    </row>
    <row r="26" spans="2:13" ht="13.5">
      <c r="B26" s="8" t="s">
        <v>35</v>
      </c>
      <c r="C26" s="54"/>
      <c r="D26" s="21">
        <v>11</v>
      </c>
      <c r="E26" s="21">
        <v>9</v>
      </c>
      <c r="F26" s="21">
        <v>2</v>
      </c>
      <c r="G26" s="21">
        <v>0</v>
      </c>
      <c r="H26" s="24">
        <f t="shared" si="0"/>
        <v>22</v>
      </c>
      <c r="I26" s="22">
        <v>113</v>
      </c>
      <c r="J26" s="11">
        <v>20</v>
      </c>
      <c r="K26" s="11">
        <v>77</v>
      </c>
      <c r="L26" s="11">
        <v>61</v>
      </c>
      <c r="M26" s="12">
        <v>122</v>
      </c>
    </row>
    <row r="27" spans="2:13" ht="13.5">
      <c r="B27" s="8" t="s">
        <v>36</v>
      </c>
      <c r="C27" s="54"/>
      <c r="D27" s="21">
        <v>4</v>
      </c>
      <c r="E27" s="21">
        <v>1</v>
      </c>
      <c r="F27" s="21">
        <v>1</v>
      </c>
      <c r="G27" s="21">
        <v>1</v>
      </c>
      <c r="H27" s="24">
        <f t="shared" si="0"/>
        <v>7</v>
      </c>
      <c r="I27" s="22">
        <v>54</v>
      </c>
      <c r="J27" s="11">
        <v>1</v>
      </c>
      <c r="K27" s="11">
        <v>8</v>
      </c>
      <c r="L27" s="11">
        <v>36</v>
      </c>
      <c r="M27" s="12">
        <v>28</v>
      </c>
    </row>
    <row r="28" spans="2:13" ht="13.5">
      <c r="B28" s="8" t="s">
        <v>37</v>
      </c>
      <c r="C28" s="54"/>
      <c r="D28" s="57">
        <v>16</v>
      </c>
      <c r="E28" s="58"/>
      <c r="F28" s="58"/>
      <c r="G28" s="59"/>
      <c r="H28" s="24">
        <f t="shared" si="0"/>
        <v>16</v>
      </c>
      <c r="I28" s="22">
        <v>1235</v>
      </c>
      <c r="J28" s="11">
        <v>23</v>
      </c>
      <c r="K28" s="11">
        <v>190</v>
      </c>
      <c r="L28" s="11">
        <v>21</v>
      </c>
      <c r="M28" s="12">
        <v>170</v>
      </c>
    </row>
    <row r="29" spans="2:13" ht="13.5">
      <c r="B29" s="8" t="s">
        <v>38</v>
      </c>
      <c r="C29" s="54"/>
      <c r="D29" s="50">
        <v>25</v>
      </c>
      <c r="E29" s="56"/>
      <c r="F29" s="56"/>
      <c r="G29" s="51"/>
      <c r="H29" s="24">
        <f t="shared" si="0"/>
        <v>25</v>
      </c>
      <c r="I29" s="22">
        <v>1344</v>
      </c>
      <c r="J29" s="11">
        <v>14</v>
      </c>
      <c r="K29" s="11">
        <v>4271</v>
      </c>
      <c r="L29" s="11">
        <v>21</v>
      </c>
      <c r="M29" s="12">
        <v>6447</v>
      </c>
    </row>
    <row r="30" spans="2:13" ht="13.5">
      <c r="B30" s="8" t="s">
        <v>39</v>
      </c>
      <c r="C30" s="54"/>
      <c r="D30" s="50">
        <v>26</v>
      </c>
      <c r="E30" s="56"/>
      <c r="F30" s="56"/>
      <c r="G30" s="51"/>
      <c r="H30" s="24">
        <f t="shared" si="0"/>
        <v>26</v>
      </c>
      <c r="I30" s="22">
        <v>815</v>
      </c>
      <c r="J30" s="11">
        <v>15</v>
      </c>
      <c r="K30" s="11">
        <v>82</v>
      </c>
      <c r="L30" s="11">
        <v>19</v>
      </c>
      <c r="M30" s="12">
        <v>400</v>
      </c>
    </row>
    <row r="31" spans="2:13" ht="13.5">
      <c r="B31" s="8" t="s">
        <v>40</v>
      </c>
      <c r="C31" s="54"/>
      <c r="D31" s="8">
        <v>23</v>
      </c>
      <c r="E31" s="50">
        <v>15</v>
      </c>
      <c r="F31" s="51"/>
      <c r="G31" s="8">
        <v>18</v>
      </c>
      <c r="H31" s="24">
        <f t="shared" si="0"/>
        <v>56</v>
      </c>
      <c r="I31" s="22">
        <v>1573</v>
      </c>
      <c r="J31" s="11">
        <v>50</v>
      </c>
      <c r="K31" s="11">
        <v>826</v>
      </c>
      <c r="L31" s="16">
        <v>60</v>
      </c>
      <c r="M31" s="16">
        <v>587</v>
      </c>
    </row>
    <row r="32" spans="2:13" ht="13.5">
      <c r="B32" s="8" t="s">
        <v>41</v>
      </c>
      <c r="C32" s="54"/>
      <c r="D32" s="8">
        <v>30</v>
      </c>
      <c r="E32" s="50">
        <v>25</v>
      </c>
      <c r="F32" s="51"/>
      <c r="G32" s="8">
        <v>24</v>
      </c>
      <c r="H32" s="24">
        <f t="shared" si="0"/>
        <v>79</v>
      </c>
      <c r="I32" s="22">
        <v>1765</v>
      </c>
      <c r="J32" s="11">
        <v>75</v>
      </c>
      <c r="K32" s="11">
        <v>697</v>
      </c>
      <c r="L32" s="16">
        <v>84</v>
      </c>
      <c r="M32" s="16">
        <v>711</v>
      </c>
    </row>
    <row r="33" spans="2:13" ht="13.5">
      <c r="B33" s="8" t="s">
        <v>42</v>
      </c>
      <c r="C33" s="54"/>
      <c r="D33" s="8">
        <v>14</v>
      </c>
      <c r="E33" s="50">
        <v>18</v>
      </c>
      <c r="F33" s="51"/>
      <c r="G33" s="8">
        <v>10</v>
      </c>
      <c r="H33" s="24">
        <f t="shared" si="0"/>
        <v>42</v>
      </c>
      <c r="I33" s="22">
        <v>2379</v>
      </c>
      <c r="J33" s="11">
        <v>38</v>
      </c>
      <c r="K33" s="11">
        <v>1261</v>
      </c>
      <c r="L33" s="11">
        <v>58</v>
      </c>
      <c r="M33" s="12">
        <v>1798</v>
      </c>
    </row>
    <row r="34" spans="2:13" ht="13.5">
      <c r="B34" s="8" t="s">
        <v>43</v>
      </c>
      <c r="C34" s="55"/>
      <c r="D34" s="8">
        <v>20</v>
      </c>
      <c r="E34" s="50">
        <v>7</v>
      </c>
      <c r="F34" s="51"/>
      <c r="G34" s="17"/>
      <c r="H34" s="24">
        <f t="shared" si="0"/>
        <v>27</v>
      </c>
      <c r="I34" s="22">
        <v>2249</v>
      </c>
      <c r="J34" s="11">
        <v>29</v>
      </c>
      <c r="K34" s="11">
        <v>7296</v>
      </c>
      <c r="L34" s="11">
        <v>43</v>
      </c>
      <c r="M34" s="12">
        <v>9476</v>
      </c>
    </row>
    <row r="35" spans="2:13" ht="13.5">
      <c r="B35" s="18" t="s">
        <v>44</v>
      </c>
      <c r="C35" s="18"/>
      <c r="D35" s="19">
        <f aca="true" t="shared" si="1" ref="D35:K35">SUM(D6:D34)</f>
        <v>539</v>
      </c>
      <c r="E35" s="19">
        <f>SUM(E6:E27)+D28+D29+D30+E31+E32+E33+E34</f>
        <v>472</v>
      </c>
      <c r="F35" s="19">
        <f>SUM(F6:F27)+D28+D29+D30+E31+E32+E33+E34</f>
        <v>410</v>
      </c>
      <c r="G35" s="19">
        <f>SUM(G6:G27)+D28+D29+D30+G31+G32+G33</f>
        <v>252</v>
      </c>
      <c r="H35" s="20">
        <f t="shared" si="1"/>
        <v>1407</v>
      </c>
      <c r="I35" s="20">
        <f t="shared" si="1"/>
        <v>20048</v>
      </c>
      <c r="J35" s="19">
        <f t="shared" si="1"/>
        <v>1336</v>
      </c>
      <c r="K35" s="19">
        <f t="shared" si="1"/>
        <v>22973</v>
      </c>
      <c r="L35" s="20">
        <f>SUM(L6:L34)</f>
        <v>1884</v>
      </c>
      <c r="M35" s="20">
        <f>SUM(M6:M34)</f>
        <v>25415</v>
      </c>
    </row>
    <row r="36" spans="2:13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2:13" ht="13.5">
      <c r="B38" s="8" t="s">
        <v>46</v>
      </c>
      <c r="D38" s="21">
        <v>1</v>
      </c>
      <c r="E38" s="21">
        <v>1</v>
      </c>
      <c r="F38" s="21">
        <v>1</v>
      </c>
      <c r="G38" s="21">
        <v>1</v>
      </c>
      <c r="H38" s="24">
        <v>4</v>
      </c>
      <c r="I38" s="22">
        <v>390</v>
      </c>
      <c r="J38" s="11">
        <v>0</v>
      </c>
      <c r="K38" s="11">
        <v>0</v>
      </c>
      <c r="L38" s="11">
        <v>16</v>
      </c>
      <c r="M38" s="12">
        <v>661</v>
      </c>
    </row>
  </sheetData>
  <sheetProtection/>
  <mergeCells count="19">
    <mergeCell ref="E33:F33"/>
    <mergeCell ref="E34:F34"/>
    <mergeCell ref="B36:M37"/>
    <mergeCell ref="J4:J5"/>
    <mergeCell ref="K4:K5"/>
    <mergeCell ref="L4:L5"/>
    <mergeCell ref="M4:M5"/>
    <mergeCell ref="C6:C34"/>
    <mergeCell ref="D28:G28"/>
    <mergeCell ref="D29:G29"/>
    <mergeCell ref="D30:G30"/>
    <mergeCell ref="E31:F31"/>
    <mergeCell ref="E32:F32"/>
    <mergeCell ref="I4:I5"/>
    <mergeCell ref="A1:C1"/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B42" sqref="B42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1.8515625" style="0" customWidth="1"/>
    <col min="4" max="7" width="5.57421875" style="0" customWidth="1"/>
    <col min="8" max="11" width="8.7109375" style="0" customWidth="1"/>
    <col min="12" max="13" width="9.140625" style="0" bestFit="1" customWidth="1"/>
  </cols>
  <sheetData>
    <row r="1" spans="1:3" ht="13.5">
      <c r="A1" s="39" t="s">
        <v>0</v>
      </c>
      <c r="B1" s="39"/>
      <c r="C1" s="39"/>
    </row>
    <row r="2" spans="1:3" ht="13.5">
      <c r="A2" s="1"/>
      <c r="B2" s="1"/>
      <c r="C2" s="1"/>
    </row>
    <row r="3" spans="1:11" ht="13.5">
      <c r="A3" s="1"/>
      <c r="B3" s="2" t="s">
        <v>1</v>
      </c>
      <c r="C3" s="3"/>
      <c r="D3" s="3"/>
      <c r="E3" s="3"/>
      <c r="F3" s="3"/>
      <c r="G3" s="4"/>
      <c r="H3" s="4"/>
      <c r="I3" s="4"/>
      <c r="J3" s="4"/>
      <c r="K3" s="4"/>
    </row>
    <row r="4" spans="1:13" ht="13.5">
      <c r="A4" s="1"/>
      <c r="B4" s="40" t="s">
        <v>2</v>
      </c>
      <c r="C4" s="42" t="s">
        <v>3</v>
      </c>
      <c r="D4" s="42" t="s">
        <v>4</v>
      </c>
      <c r="E4" s="43"/>
      <c r="F4" s="43"/>
      <c r="G4" s="43"/>
      <c r="H4" s="44" t="s">
        <v>5</v>
      </c>
      <c r="I4" s="44" t="s">
        <v>6</v>
      </c>
      <c r="J4" s="52" t="s">
        <v>7</v>
      </c>
      <c r="K4" s="49" t="s">
        <v>8</v>
      </c>
      <c r="L4" s="49" t="s">
        <v>9</v>
      </c>
      <c r="M4" s="49" t="s">
        <v>10</v>
      </c>
    </row>
    <row r="5" spans="1:13" ht="26.25" customHeight="1">
      <c r="A5" s="5"/>
      <c r="B5" s="41"/>
      <c r="C5" s="42"/>
      <c r="D5" s="6" t="s">
        <v>11</v>
      </c>
      <c r="E5" s="7" t="s">
        <v>12</v>
      </c>
      <c r="F5" s="6" t="s">
        <v>13</v>
      </c>
      <c r="G5" s="6" t="s">
        <v>14</v>
      </c>
      <c r="H5" s="45"/>
      <c r="I5" s="45"/>
      <c r="J5" s="52"/>
      <c r="K5" s="49"/>
      <c r="L5" s="49"/>
      <c r="M5" s="49"/>
    </row>
    <row r="6" spans="1:13" ht="13.5">
      <c r="A6" s="5"/>
      <c r="B6" s="8" t="s">
        <v>15</v>
      </c>
      <c r="C6" s="53">
        <v>26</v>
      </c>
      <c r="D6" s="21">
        <v>21</v>
      </c>
      <c r="E6" s="21">
        <v>16</v>
      </c>
      <c r="F6" s="21">
        <v>15</v>
      </c>
      <c r="G6" s="21">
        <v>3</v>
      </c>
      <c r="H6" s="24">
        <f>SUM(D6:G6)</f>
        <v>55</v>
      </c>
      <c r="I6" s="25">
        <v>780</v>
      </c>
      <c r="J6" s="11">
        <v>70</v>
      </c>
      <c r="K6" s="11">
        <v>677</v>
      </c>
      <c r="L6" s="11">
        <v>48</v>
      </c>
      <c r="M6" s="12">
        <v>629</v>
      </c>
    </row>
    <row r="7" spans="1:13" ht="13.5">
      <c r="A7" s="5"/>
      <c r="B7" s="8" t="s">
        <v>16</v>
      </c>
      <c r="C7" s="54"/>
      <c r="D7" s="21">
        <v>20</v>
      </c>
      <c r="E7" s="21">
        <v>20</v>
      </c>
      <c r="F7" s="21">
        <v>16</v>
      </c>
      <c r="G7" s="21">
        <v>5</v>
      </c>
      <c r="H7" s="24">
        <f aca="true" t="shared" si="0" ref="H7:H34">SUM(D7:G7)</f>
        <v>61</v>
      </c>
      <c r="I7" s="25">
        <v>776</v>
      </c>
      <c r="J7" s="11">
        <v>67</v>
      </c>
      <c r="K7" s="11">
        <v>548</v>
      </c>
      <c r="L7" s="11">
        <v>49</v>
      </c>
      <c r="M7" s="12">
        <v>635</v>
      </c>
    </row>
    <row r="8" spans="1:13" ht="13.5">
      <c r="A8" s="5"/>
      <c r="B8" s="8" t="s">
        <v>17</v>
      </c>
      <c r="C8" s="54"/>
      <c r="D8" s="21">
        <v>17</v>
      </c>
      <c r="E8" s="21">
        <v>19</v>
      </c>
      <c r="F8" s="21">
        <v>16</v>
      </c>
      <c r="G8" s="21">
        <v>4</v>
      </c>
      <c r="H8" s="24">
        <f t="shared" si="0"/>
        <v>56</v>
      </c>
      <c r="I8" s="25">
        <v>773</v>
      </c>
      <c r="J8" s="11">
        <v>72</v>
      </c>
      <c r="K8" s="11">
        <v>608</v>
      </c>
      <c r="L8" s="11">
        <v>53</v>
      </c>
      <c r="M8" s="12">
        <v>749</v>
      </c>
    </row>
    <row r="9" spans="1:13" ht="13.5">
      <c r="A9" s="5"/>
      <c r="B9" s="8" t="s">
        <v>18</v>
      </c>
      <c r="C9" s="54"/>
      <c r="D9" s="21">
        <v>27</v>
      </c>
      <c r="E9" s="21">
        <v>25</v>
      </c>
      <c r="F9" s="21">
        <v>25</v>
      </c>
      <c r="G9" s="21">
        <v>17</v>
      </c>
      <c r="H9" s="24">
        <f t="shared" si="0"/>
        <v>94</v>
      </c>
      <c r="I9" s="25">
        <v>750</v>
      </c>
      <c r="J9" s="11">
        <v>105</v>
      </c>
      <c r="K9" s="11">
        <v>996</v>
      </c>
      <c r="L9" s="12">
        <v>90</v>
      </c>
      <c r="M9" s="12">
        <v>790</v>
      </c>
    </row>
    <row r="10" spans="2:13" ht="13.5">
      <c r="B10" s="8" t="s">
        <v>19</v>
      </c>
      <c r="C10" s="54"/>
      <c r="D10" s="21">
        <v>18</v>
      </c>
      <c r="E10" s="21">
        <v>16</v>
      </c>
      <c r="F10" s="21">
        <v>14</v>
      </c>
      <c r="G10" s="21">
        <v>4</v>
      </c>
      <c r="H10" s="24">
        <f t="shared" si="0"/>
        <v>52</v>
      </c>
      <c r="I10" s="25">
        <v>462</v>
      </c>
      <c r="J10" s="11">
        <v>79</v>
      </c>
      <c r="K10" s="11">
        <v>589</v>
      </c>
      <c r="L10" s="11">
        <v>63</v>
      </c>
      <c r="M10" s="12">
        <v>505</v>
      </c>
    </row>
    <row r="11" spans="1:13" ht="13.5">
      <c r="A11" s="5"/>
      <c r="B11" s="8" t="s">
        <v>20</v>
      </c>
      <c r="C11" s="54"/>
      <c r="D11" s="21">
        <v>18</v>
      </c>
      <c r="E11" s="21">
        <v>17</v>
      </c>
      <c r="F11" s="21">
        <v>12</v>
      </c>
      <c r="G11" s="21">
        <v>4</v>
      </c>
      <c r="H11" s="24">
        <f t="shared" si="0"/>
        <v>51</v>
      </c>
      <c r="I11" s="25">
        <v>359</v>
      </c>
      <c r="J11" s="11">
        <v>82</v>
      </c>
      <c r="K11" s="11">
        <v>2086</v>
      </c>
      <c r="L11" s="11">
        <v>55</v>
      </c>
      <c r="M11" s="12">
        <v>452</v>
      </c>
    </row>
    <row r="12" spans="1:13" ht="13.5">
      <c r="A12" s="5"/>
      <c r="B12" s="8" t="s">
        <v>21</v>
      </c>
      <c r="C12" s="54"/>
      <c r="D12" s="21">
        <v>26</v>
      </c>
      <c r="E12" s="21">
        <v>26</v>
      </c>
      <c r="F12" s="21">
        <v>26</v>
      </c>
      <c r="G12" s="21">
        <v>26</v>
      </c>
      <c r="H12" s="24">
        <f t="shared" si="0"/>
        <v>104</v>
      </c>
      <c r="I12" s="25">
        <v>22</v>
      </c>
      <c r="J12" s="11">
        <v>116</v>
      </c>
      <c r="K12" s="11">
        <v>0</v>
      </c>
      <c r="L12" s="11">
        <v>107</v>
      </c>
      <c r="M12" s="12">
        <v>668</v>
      </c>
    </row>
    <row r="13" spans="1:13" ht="13.5">
      <c r="A13" s="5"/>
      <c r="B13" s="8" t="s">
        <v>22</v>
      </c>
      <c r="C13" s="54"/>
      <c r="D13" s="21">
        <v>11</v>
      </c>
      <c r="E13" s="21">
        <v>11</v>
      </c>
      <c r="F13" s="21">
        <v>8</v>
      </c>
      <c r="G13" s="21">
        <v>5</v>
      </c>
      <c r="H13" s="24">
        <f t="shared" si="0"/>
        <v>35</v>
      </c>
      <c r="I13" s="25">
        <v>296</v>
      </c>
      <c r="J13" s="11">
        <v>49</v>
      </c>
      <c r="K13" s="11">
        <v>342</v>
      </c>
      <c r="L13" s="11">
        <v>33</v>
      </c>
      <c r="M13" s="12">
        <v>257</v>
      </c>
    </row>
    <row r="14" spans="1:13" ht="13.5">
      <c r="A14" s="5"/>
      <c r="B14" s="8" t="s">
        <v>23</v>
      </c>
      <c r="C14" s="54"/>
      <c r="D14" s="21">
        <v>19</v>
      </c>
      <c r="E14" s="21">
        <v>15</v>
      </c>
      <c r="F14" s="21">
        <v>10</v>
      </c>
      <c r="G14" s="21">
        <v>6</v>
      </c>
      <c r="H14" s="24">
        <f t="shared" si="0"/>
        <v>50</v>
      </c>
      <c r="I14" s="25">
        <v>266</v>
      </c>
      <c r="J14" s="11">
        <v>70</v>
      </c>
      <c r="K14" s="11">
        <v>322</v>
      </c>
      <c r="L14" s="11">
        <v>38</v>
      </c>
      <c r="M14" s="12">
        <v>250</v>
      </c>
    </row>
    <row r="15" spans="1:13" ht="13.5">
      <c r="A15" s="5"/>
      <c r="B15" s="8" t="s">
        <v>24</v>
      </c>
      <c r="C15" s="54"/>
      <c r="D15" s="21">
        <v>21</v>
      </c>
      <c r="E15" s="21">
        <v>9</v>
      </c>
      <c r="F15" s="21">
        <v>7</v>
      </c>
      <c r="G15" s="21">
        <v>4</v>
      </c>
      <c r="H15" s="24">
        <f t="shared" si="0"/>
        <v>41</v>
      </c>
      <c r="I15" s="25">
        <v>255</v>
      </c>
      <c r="J15" s="11">
        <v>55</v>
      </c>
      <c r="K15" s="11">
        <v>277</v>
      </c>
      <c r="L15" s="11">
        <v>38</v>
      </c>
      <c r="M15" s="12">
        <v>227</v>
      </c>
    </row>
    <row r="16" spans="1:13" ht="13.5">
      <c r="A16" s="5"/>
      <c r="B16" s="8" t="s">
        <v>25</v>
      </c>
      <c r="C16" s="54"/>
      <c r="D16" s="21">
        <v>8</v>
      </c>
      <c r="E16" s="21">
        <v>7</v>
      </c>
      <c r="F16" s="21">
        <v>2</v>
      </c>
      <c r="G16" s="21">
        <v>3</v>
      </c>
      <c r="H16" s="24">
        <f t="shared" si="0"/>
        <v>20</v>
      </c>
      <c r="I16" s="25">
        <v>71</v>
      </c>
      <c r="J16" s="11">
        <v>34</v>
      </c>
      <c r="K16" s="11">
        <v>105</v>
      </c>
      <c r="L16" s="11">
        <v>19</v>
      </c>
      <c r="M16" s="12">
        <v>69</v>
      </c>
    </row>
    <row r="17" spans="2:13" ht="13.5">
      <c r="B17" s="8" t="s">
        <v>26</v>
      </c>
      <c r="C17" s="54"/>
      <c r="D17" s="21">
        <v>6</v>
      </c>
      <c r="E17" s="21">
        <v>7</v>
      </c>
      <c r="F17" s="21">
        <v>2</v>
      </c>
      <c r="G17" s="21">
        <v>0</v>
      </c>
      <c r="H17" s="24">
        <f t="shared" si="0"/>
        <v>15</v>
      </c>
      <c r="I17" s="25">
        <v>63</v>
      </c>
      <c r="J17" s="11">
        <v>38</v>
      </c>
      <c r="K17" s="11">
        <v>196</v>
      </c>
      <c r="L17" s="11">
        <v>24</v>
      </c>
      <c r="M17" s="12">
        <v>170</v>
      </c>
    </row>
    <row r="18" spans="2:13" ht="13.5">
      <c r="B18" s="8" t="s">
        <v>27</v>
      </c>
      <c r="C18" s="54"/>
      <c r="D18" s="21">
        <v>16</v>
      </c>
      <c r="E18" s="21">
        <v>13</v>
      </c>
      <c r="F18" s="21">
        <v>15</v>
      </c>
      <c r="G18" s="21">
        <v>7</v>
      </c>
      <c r="H18" s="24">
        <f t="shared" si="0"/>
        <v>51</v>
      </c>
      <c r="I18" s="25">
        <v>96</v>
      </c>
      <c r="J18" s="11">
        <v>63</v>
      </c>
      <c r="K18" s="11">
        <v>141</v>
      </c>
      <c r="L18" s="11">
        <v>48</v>
      </c>
      <c r="M18" s="12">
        <v>67</v>
      </c>
    </row>
    <row r="19" spans="2:13" ht="13.5">
      <c r="B19" s="8" t="s">
        <v>28</v>
      </c>
      <c r="C19" s="54"/>
      <c r="D19" s="21">
        <v>10</v>
      </c>
      <c r="E19" s="21">
        <v>15</v>
      </c>
      <c r="F19" s="21">
        <v>12</v>
      </c>
      <c r="G19" s="21">
        <v>3</v>
      </c>
      <c r="H19" s="24">
        <f t="shared" si="0"/>
        <v>40</v>
      </c>
      <c r="I19" s="25">
        <v>85</v>
      </c>
      <c r="J19" s="13">
        <v>54</v>
      </c>
      <c r="K19" s="13">
        <v>108</v>
      </c>
      <c r="L19" s="13">
        <v>37</v>
      </c>
      <c r="M19" s="13">
        <v>73</v>
      </c>
    </row>
    <row r="20" spans="2:13" ht="13.5">
      <c r="B20" s="8" t="s">
        <v>29</v>
      </c>
      <c r="C20" s="54"/>
      <c r="D20" s="21">
        <v>15</v>
      </c>
      <c r="E20" s="21">
        <v>15</v>
      </c>
      <c r="F20" s="21">
        <v>12</v>
      </c>
      <c r="G20" s="21">
        <v>1</v>
      </c>
      <c r="H20" s="24">
        <f t="shared" si="0"/>
        <v>43</v>
      </c>
      <c r="I20" s="25">
        <v>451</v>
      </c>
      <c r="J20" s="13">
        <v>51</v>
      </c>
      <c r="K20" s="13">
        <v>505</v>
      </c>
      <c r="L20" s="13">
        <v>44</v>
      </c>
      <c r="M20" s="13">
        <v>422</v>
      </c>
    </row>
    <row r="21" spans="2:13" ht="13.5">
      <c r="B21" s="8" t="s">
        <v>30</v>
      </c>
      <c r="C21" s="54"/>
      <c r="D21" s="21">
        <v>8</v>
      </c>
      <c r="E21" s="21">
        <v>3</v>
      </c>
      <c r="F21" s="21">
        <v>0</v>
      </c>
      <c r="G21" s="21">
        <v>0</v>
      </c>
      <c r="H21" s="24">
        <f t="shared" si="0"/>
        <v>11</v>
      </c>
      <c r="I21" s="25">
        <v>0</v>
      </c>
      <c r="J21" s="13">
        <v>18</v>
      </c>
      <c r="K21" s="13">
        <v>63</v>
      </c>
      <c r="L21" s="13">
        <v>19</v>
      </c>
      <c r="M21" s="13">
        <v>0</v>
      </c>
    </row>
    <row r="22" spans="2:13" ht="13.5">
      <c r="B22" s="8" t="s">
        <v>31</v>
      </c>
      <c r="C22" s="54"/>
      <c r="D22" s="21">
        <v>19</v>
      </c>
      <c r="E22" s="21">
        <v>16</v>
      </c>
      <c r="F22" s="21">
        <v>16</v>
      </c>
      <c r="G22" s="21">
        <v>5</v>
      </c>
      <c r="H22" s="24">
        <f t="shared" si="0"/>
        <v>56</v>
      </c>
      <c r="I22" s="25">
        <v>687</v>
      </c>
      <c r="J22" s="11">
        <v>67</v>
      </c>
      <c r="K22" s="11">
        <v>665</v>
      </c>
      <c r="L22" s="15">
        <v>56</v>
      </c>
      <c r="M22" s="12">
        <v>754</v>
      </c>
    </row>
    <row r="23" spans="2:13" ht="13.5">
      <c r="B23" s="8" t="s">
        <v>32</v>
      </c>
      <c r="C23" s="54"/>
      <c r="D23" s="21">
        <v>20</v>
      </c>
      <c r="E23" s="21">
        <v>15</v>
      </c>
      <c r="F23" s="21">
        <v>10</v>
      </c>
      <c r="G23" s="21">
        <v>3</v>
      </c>
      <c r="H23" s="24">
        <f t="shared" si="0"/>
        <v>48</v>
      </c>
      <c r="I23" s="25">
        <v>964</v>
      </c>
      <c r="J23" s="11">
        <v>72</v>
      </c>
      <c r="K23" s="11">
        <v>1242</v>
      </c>
      <c r="L23" s="11">
        <v>40</v>
      </c>
      <c r="M23" s="12">
        <v>880</v>
      </c>
    </row>
    <row r="24" spans="2:13" ht="13.5">
      <c r="B24" s="8" t="s">
        <v>33</v>
      </c>
      <c r="C24" s="54"/>
      <c r="D24" s="21">
        <v>19</v>
      </c>
      <c r="E24" s="21">
        <v>19</v>
      </c>
      <c r="F24" s="21">
        <v>19</v>
      </c>
      <c r="G24" s="21">
        <v>18</v>
      </c>
      <c r="H24" s="24">
        <f t="shared" si="0"/>
        <v>75</v>
      </c>
      <c r="I24" s="25">
        <v>32</v>
      </c>
      <c r="J24" s="11">
        <v>92</v>
      </c>
      <c r="K24" s="11">
        <v>52</v>
      </c>
      <c r="L24" s="11">
        <v>73</v>
      </c>
      <c r="M24" s="12">
        <v>57</v>
      </c>
    </row>
    <row r="25" spans="2:13" ht="13.5">
      <c r="B25" s="8" t="s">
        <v>34</v>
      </c>
      <c r="C25" s="54"/>
      <c r="D25" s="21">
        <v>13</v>
      </c>
      <c r="E25" s="21">
        <v>14</v>
      </c>
      <c r="F25" s="21">
        <v>8</v>
      </c>
      <c r="G25" s="21">
        <v>2</v>
      </c>
      <c r="H25" s="24">
        <f t="shared" si="0"/>
        <v>37</v>
      </c>
      <c r="I25" s="25">
        <v>379</v>
      </c>
      <c r="J25" s="11">
        <v>46</v>
      </c>
      <c r="K25" s="11">
        <v>303</v>
      </c>
      <c r="L25" s="11">
        <v>45</v>
      </c>
      <c r="M25" s="12">
        <v>270</v>
      </c>
    </row>
    <row r="26" spans="2:13" ht="13.5">
      <c r="B26" s="8" t="s">
        <v>35</v>
      </c>
      <c r="C26" s="54"/>
      <c r="D26" s="21">
        <v>9</v>
      </c>
      <c r="E26" s="21">
        <v>11</v>
      </c>
      <c r="F26" s="21">
        <v>6</v>
      </c>
      <c r="G26" s="21">
        <v>1</v>
      </c>
      <c r="H26" s="24">
        <f t="shared" si="0"/>
        <v>27</v>
      </c>
      <c r="I26" s="25">
        <v>165</v>
      </c>
      <c r="J26" s="11">
        <v>27</v>
      </c>
      <c r="K26" s="11">
        <v>144</v>
      </c>
      <c r="L26" s="11">
        <v>22</v>
      </c>
      <c r="M26" s="12">
        <v>114</v>
      </c>
    </row>
    <row r="27" spans="2:13" ht="13.5">
      <c r="B27" s="8" t="s">
        <v>36</v>
      </c>
      <c r="C27" s="54"/>
      <c r="D27" s="21">
        <v>2</v>
      </c>
      <c r="E27" s="21">
        <v>3</v>
      </c>
      <c r="F27" s="21">
        <v>0</v>
      </c>
      <c r="G27" s="21">
        <v>0</v>
      </c>
      <c r="H27" s="24">
        <f t="shared" si="0"/>
        <v>5</v>
      </c>
      <c r="I27" s="25">
        <v>35</v>
      </c>
      <c r="J27" s="11">
        <v>14</v>
      </c>
      <c r="K27" s="11">
        <v>45</v>
      </c>
      <c r="L27" s="11">
        <v>7</v>
      </c>
      <c r="M27" s="12">
        <v>78</v>
      </c>
    </row>
    <row r="28" spans="2:13" ht="13.5">
      <c r="B28" s="8" t="s">
        <v>37</v>
      </c>
      <c r="C28" s="54"/>
      <c r="D28" s="57">
        <v>18</v>
      </c>
      <c r="E28" s="58"/>
      <c r="F28" s="58"/>
      <c r="G28" s="59"/>
      <c r="H28" s="24">
        <f t="shared" si="0"/>
        <v>18</v>
      </c>
      <c r="I28" s="25">
        <v>179</v>
      </c>
      <c r="J28" s="11">
        <v>25</v>
      </c>
      <c r="K28" s="11">
        <v>1623</v>
      </c>
      <c r="L28" s="11">
        <v>19</v>
      </c>
      <c r="M28" s="12">
        <v>500</v>
      </c>
    </row>
    <row r="29" spans="2:13" ht="13.5">
      <c r="B29" s="8" t="s">
        <v>38</v>
      </c>
      <c r="C29" s="54"/>
      <c r="D29" s="50">
        <v>23</v>
      </c>
      <c r="E29" s="56"/>
      <c r="F29" s="56"/>
      <c r="G29" s="51"/>
      <c r="H29" s="24">
        <f t="shared" si="0"/>
        <v>23</v>
      </c>
      <c r="I29" s="25">
        <v>344</v>
      </c>
      <c r="J29" s="11">
        <v>26</v>
      </c>
      <c r="K29" s="11">
        <v>1506</v>
      </c>
      <c r="L29" s="11">
        <v>26</v>
      </c>
      <c r="M29" s="12">
        <v>948</v>
      </c>
    </row>
    <row r="30" spans="2:13" ht="13.5">
      <c r="B30" s="8" t="s">
        <v>39</v>
      </c>
      <c r="C30" s="54"/>
      <c r="D30" s="50">
        <v>26</v>
      </c>
      <c r="E30" s="56"/>
      <c r="F30" s="56"/>
      <c r="G30" s="51"/>
      <c r="H30" s="24">
        <f t="shared" si="0"/>
        <v>26</v>
      </c>
      <c r="I30" s="25">
        <v>437</v>
      </c>
      <c r="J30" s="11">
        <v>26</v>
      </c>
      <c r="K30" s="11">
        <v>949</v>
      </c>
      <c r="L30" s="11">
        <v>19</v>
      </c>
      <c r="M30" s="12">
        <v>921</v>
      </c>
    </row>
    <row r="31" spans="2:13" ht="13.5">
      <c r="B31" s="8" t="s">
        <v>40</v>
      </c>
      <c r="C31" s="54"/>
      <c r="D31" s="8">
        <v>14</v>
      </c>
      <c r="E31" s="50">
        <v>8</v>
      </c>
      <c r="F31" s="51"/>
      <c r="G31" s="8">
        <v>13</v>
      </c>
      <c r="H31" s="24">
        <f t="shared" si="0"/>
        <v>35</v>
      </c>
      <c r="I31" s="25">
        <v>783</v>
      </c>
      <c r="J31" s="11">
        <v>64</v>
      </c>
      <c r="K31" s="11">
        <v>1003</v>
      </c>
      <c r="L31" s="16">
        <v>34</v>
      </c>
      <c r="M31" s="16">
        <v>645</v>
      </c>
    </row>
    <row r="32" spans="2:13" ht="13.5">
      <c r="B32" s="8" t="s">
        <v>41</v>
      </c>
      <c r="C32" s="54"/>
      <c r="D32" s="8">
        <v>23</v>
      </c>
      <c r="E32" s="50">
        <v>19</v>
      </c>
      <c r="F32" s="51"/>
      <c r="G32" s="8">
        <v>24</v>
      </c>
      <c r="H32" s="24">
        <f t="shared" si="0"/>
        <v>66</v>
      </c>
      <c r="I32" s="25">
        <v>767</v>
      </c>
      <c r="J32" s="11">
        <v>80</v>
      </c>
      <c r="K32" s="11">
        <v>853</v>
      </c>
      <c r="L32" s="16">
        <v>64</v>
      </c>
      <c r="M32" s="16">
        <v>656</v>
      </c>
    </row>
    <row r="33" spans="2:13" ht="13.5">
      <c r="B33" s="8" t="s">
        <v>42</v>
      </c>
      <c r="C33" s="54"/>
      <c r="D33" s="8">
        <v>17</v>
      </c>
      <c r="E33" s="50">
        <v>20</v>
      </c>
      <c r="F33" s="51"/>
      <c r="G33" s="8">
        <v>12</v>
      </c>
      <c r="H33" s="24">
        <f t="shared" si="0"/>
        <v>49</v>
      </c>
      <c r="I33" s="25">
        <v>3581</v>
      </c>
      <c r="J33" s="11">
        <v>57</v>
      </c>
      <c r="K33" s="11">
        <v>2420</v>
      </c>
      <c r="L33" s="11">
        <v>44</v>
      </c>
      <c r="M33" s="12">
        <v>2557</v>
      </c>
    </row>
    <row r="34" spans="2:13" ht="13.5">
      <c r="B34" s="8" t="s">
        <v>43</v>
      </c>
      <c r="C34" s="55"/>
      <c r="D34" s="8">
        <v>15</v>
      </c>
      <c r="E34" s="50">
        <v>3</v>
      </c>
      <c r="F34" s="51"/>
      <c r="G34" s="17"/>
      <c r="H34" s="24">
        <f t="shared" si="0"/>
        <v>18</v>
      </c>
      <c r="I34" s="25">
        <v>277</v>
      </c>
      <c r="J34" s="11">
        <v>35</v>
      </c>
      <c r="K34" s="11">
        <v>387</v>
      </c>
      <c r="L34" s="11">
        <v>22</v>
      </c>
      <c r="M34" s="12">
        <v>297</v>
      </c>
    </row>
    <row r="35" spans="2:13" ht="13.5">
      <c r="B35" s="18" t="s">
        <v>44</v>
      </c>
      <c r="C35" s="18"/>
      <c r="D35" s="19">
        <f>SUM(D6:D34)</f>
        <v>479</v>
      </c>
      <c r="E35" s="19">
        <f>SUM(E6:E27)+D28+D29+D30+E31+E32+E33+E34</f>
        <v>429</v>
      </c>
      <c r="F35" s="19">
        <f>SUM(F6:F27)+D28+D29+D30+E31+E32+E33+E34</f>
        <v>368</v>
      </c>
      <c r="G35" s="19">
        <f>SUM(G6:G27)+D28+D29+D30+G31+G32+G33</f>
        <v>237</v>
      </c>
      <c r="H35" s="20">
        <f aca="true" t="shared" si="1" ref="H35:M35">SUM(H6:H34)</f>
        <v>1262</v>
      </c>
      <c r="I35" s="20">
        <f t="shared" si="1"/>
        <v>14135</v>
      </c>
      <c r="J35" s="19">
        <f t="shared" si="1"/>
        <v>1654</v>
      </c>
      <c r="K35" s="19">
        <f t="shared" si="1"/>
        <v>18755</v>
      </c>
      <c r="L35" s="20">
        <f t="shared" si="1"/>
        <v>1236</v>
      </c>
      <c r="M35" s="20">
        <f t="shared" si="1"/>
        <v>14640</v>
      </c>
    </row>
    <row r="36" spans="2:13" ht="13.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2:13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2:13" ht="13.5">
      <c r="B38" s="8" t="s">
        <v>46</v>
      </c>
      <c r="D38" s="21">
        <v>0</v>
      </c>
      <c r="E38" s="21">
        <v>0</v>
      </c>
      <c r="F38" s="21">
        <v>0</v>
      </c>
      <c r="G38" s="21">
        <v>0</v>
      </c>
      <c r="H38" s="24">
        <v>4</v>
      </c>
      <c r="I38" s="25">
        <v>0</v>
      </c>
      <c r="J38" s="11">
        <v>4</v>
      </c>
      <c r="K38" s="11">
        <v>3</v>
      </c>
      <c r="L38" s="11">
        <v>0</v>
      </c>
      <c r="M38" s="12">
        <v>0</v>
      </c>
    </row>
  </sheetData>
  <sheetProtection/>
  <mergeCells count="19">
    <mergeCell ref="E33:F33"/>
    <mergeCell ref="E34:F34"/>
    <mergeCell ref="B36:M37"/>
    <mergeCell ref="J4:J5"/>
    <mergeCell ref="K4:K5"/>
    <mergeCell ref="L4:L5"/>
    <mergeCell ref="M4:M5"/>
    <mergeCell ref="C6:C34"/>
    <mergeCell ref="D28:G28"/>
    <mergeCell ref="D29:G29"/>
    <mergeCell ref="D30:G30"/>
    <mergeCell ref="E31:F31"/>
    <mergeCell ref="E32:F32"/>
    <mergeCell ref="I4:I5"/>
    <mergeCell ref="A1:C1"/>
    <mergeCell ref="B4:B5"/>
    <mergeCell ref="C4:C5"/>
    <mergeCell ref="D4:G4"/>
    <mergeCell ref="H4:H5"/>
  </mergeCells>
  <printOptions/>
  <pageMargins left="0.7" right="0.7" top="0.75" bottom="0.75" header="0.3" footer="0.3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nagareyama</dc:creator>
  <cp:keywords/>
  <dc:description/>
  <cp:lastModifiedBy>財活　寺沢</cp:lastModifiedBy>
  <cp:lastPrinted>2012-05-07T08:58:30Z</cp:lastPrinted>
  <dcterms:created xsi:type="dcterms:W3CDTF">2012-05-07T08:32:10Z</dcterms:created>
  <dcterms:modified xsi:type="dcterms:W3CDTF">2012-09-11T01:06:41Z</dcterms:modified>
  <cp:category/>
  <cp:version/>
  <cp:contentType/>
  <cp:contentStatus/>
</cp:coreProperties>
</file>