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490" activeTab="0"/>
  </bookViews>
  <sheets>
    <sheet name="全体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" sheetId="11" r:id="rId11"/>
    <sheet name="2" sheetId="12" r:id="rId12"/>
    <sheet name="3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減免リスト">'[1]リスト'!$D$2:$D$8</definedName>
  </definedNames>
  <calcPr fullCalcOnLoad="1"/>
</workbook>
</file>

<file path=xl/sharedStrings.xml><?xml version="1.0" encoding="utf-8"?>
<sst xmlns="http://schemas.openxmlformats.org/spreadsheetml/2006/main" count="558" uniqueCount="48">
  <si>
    <t>稼働率</t>
  </si>
  <si>
    <t>場所</t>
  </si>
  <si>
    <t>利用可能日数</t>
  </si>
  <si>
    <t>　時間区分による使用回数　　</t>
  </si>
  <si>
    <t>月度平均</t>
  </si>
  <si>
    <t>前年度平均</t>
  </si>
  <si>
    <t>午前</t>
  </si>
  <si>
    <t>午後１</t>
  </si>
  <si>
    <t>午後２</t>
  </si>
  <si>
    <t>夜間</t>
  </si>
  <si>
    <t>Ａ－１０１</t>
  </si>
  <si>
    <t>Ａ－１０２</t>
  </si>
  <si>
    <t>Ａ－１０３</t>
  </si>
  <si>
    <t>演習室</t>
  </si>
  <si>
    <t>音楽室</t>
  </si>
  <si>
    <t>Ｂ－１０１</t>
  </si>
  <si>
    <t>Ａ－２０１</t>
  </si>
  <si>
    <t>スタジオ研修室</t>
  </si>
  <si>
    <t>Ｃ－２０１</t>
  </si>
  <si>
    <t>Ｃ－２０２</t>
  </si>
  <si>
    <t>Ｃ－２０３</t>
  </si>
  <si>
    <t>Ｃ－２０４</t>
  </si>
  <si>
    <t>Ｃ－２０５</t>
  </si>
  <si>
    <t>Ｃ－２０６</t>
  </si>
  <si>
    <t>-</t>
  </si>
  <si>
    <t>Ｃ－２０７</t>
  </si>
  <si>
    <t>Ｃ－２０８</t>
  </si>
  <si>
    <t>２階和室</t>
  </si>
  <si>
    <t>Ｃ－４０１</t>
  </si>
  <si>
    <t>Ｃ－４０２</t>
  </si>
  <si>
    <t>美術室</t>
  </si>
  <si>
    <t>４階和室研修室</t>
  </si>
  <si>
    <t>イベント広場</t>
  </si>
  <si>
    <t>厨房</t>
  </si>
  <si>
    <t>小ギャラリー</t>
  </si>
  <si>
    <t>第１ギャラリー</t>
  </si>
  <si>
    <t>第２ギャラリー</t>
  </si>
  <si>
    <t>体育館Ａ面</t>
  </si>
  <si>
    <t>体育館Ｂ面</t>
  </si>
  <si>
    <t>多目的ホール</t>
  </si>
  <si>
    <t>芝生広場</t>
  </si>
  <si>
    <t xml:space="preserve">   合        計</t>
  </si>
  <si>
    <t>前月度平均</t>
  </si>
  <si>
    <t>前年
同月度平均</t>
  </si>
  <si>
    <t>年度平均</t>
  </si>
  <si>
    <t>-</t>
  </si>
  <si>
    <t>-</t>
  </si>
  <si>
    <t>※前年度平均合計はイベント広場項目削除の為、数値に変更があります。
※4月は地震・計画停電の影響により、夜間利用の一部が不可となったため、稼働率の正規算出が出来ていません。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</si>
</sst>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0" xfId="62" applyAlignment="1">
      <alignment horizontal="left" vertical="center"/>
      <protection/>
    </xf>
    <xf numFmtId="0" fontId="0" fillId="0" borderId="0" xfId="63">
      <alignment vertical="center"/>
      <protection/>
    </xf>
    <xf numFmtId="0" fontId="2" fillId="0" borderId="10" xfId="62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2" fillId="0" borderId="10" xfId="62" applyBorder="1" applyAlignment="1">
      <alignment vertical="center"/>
      <protection/>
    </xf>
    <xf numFmtId="176" fontId="2" fillId="0" borderId="10" xfId="62" applyNumberFormat="1" applyBorder="1" applyAlignment="1">
      <alignment vertical="center"/>
      <protection/>
    </xf>
    <xf numFmtId="176" fontId="2" fillId="33" borderId="10" xfId="51" applyNumberFormat="1" applyFont="1" applyFill="1" applyBorder="1" applyAlignment="1">
      <alignment horizontal="right" vertical="center"/>
    </xf>
    <xf numFmtId="176" fontId="2" fillId="0" borderId="10" xfId="51" applyNumberFormat="1" applyFont="1" applyBorder="1" applyAlignment="1">
      <alignment horizontal="right" vertical="center"/>
    </xf>
    <xf numFmtId="176" fontId="2" fillId="0" borderId="10" xfId="62" applyNumberFormat="1" applyBorder="1" applyAlignment="1">
      <alignment horizontal="center" vertical="center"/>
      <protection/>
    </xf>
    <xf numFmtId="0" fontId="2" fillId="34" borderId="10" xfId="62" applyFill="1" applyBorder="1" applyAlignment="1">
      <alignment vertical="center"/>
      <protection/>
    </xf>
    <xf numFmtId="176" fontId="2" fillId="34" borderId="10" xfId="62" applyNumberFormat="1" applyFill="1" applyBorder="1" applyAlignment="1">
      <alignment vertical="center"/>
      <protection/>
    </xf>
    <xf numFmtId="176" fontId="2" fillId="34" borderId="10" xfId="62" applyNumberFormat="1" applyFill="1" applyBorder="1" applyAlignment="1">
      <alignment horizontal="right" vertical="center"/>
      <protection/>
    </xf>
    <xf numFmtId="176" fontId="2" fillId="0" borderId="11" xfId="51" applyNumberFormat="1" applyFont="1" applyBorder="1" applyAlignment="1">
      <alignment vertical="center"/>
    </xf>
    <xf numFmtId="176" fontId="2" fillId="0" borderId="10" xfId="51" applyNumberFormat="1" applyFont="1" applyBorder="1" applyAlignment="1">
      <alignment vertical="center"/>
    </xf>
    <xf numFmtId="176" fontId="2" fillId="0" borderId="10" xfId="62" applyNumberFormat="1" applyBorder="1" applyAlignment="1">
      <alignment horizontal="center" vertical="center"/>
      <protection/>
    </xf>
    <xf numFmtId="9" fontId="0" fillId="0" borderId="10" xfId="42" applyFont="1" applyBorder="1" applyAlignment="1">
      <alignment vertical="center"/>
    </xf>
    <xf numFmtId="9" fontId="0" fillId="0" borderId="0" xfId="42" applyFont="1" applyAlignment="1">
      <alignment vertical="center"/>
    </xf>
    <xf numFmtId="176" fontId="0" fillId="0" borderId="0" xfId="63" applyNumberFormat="1">
      <alignment vertical="center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10" xfId="62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3" xfId="62" applyBorder="1" applyAlignment="1">
      <alignment horizontal="center" vertical="center" shrinkToFit="1"/>
      <protection/>
    </xf>
    <xf numFmtId="0" fontId="2" fillId="0" borderId="11" xfId="62" applyBorder="1" applyAlignment="1">
      <alignment horizontal="center" vertical="center" shrinkToFit="1"/>
      <protection/>
    </xf>
    <xf numFmtId="0" fontId="2" fillId="0" borderId="10" xfId="62" applyBorder="1" applyAlignment="1">
      <alignment horizontal="center" vertical="center" shrinkToFit="1"/>
      <protection/>
    </xf>
    <xf numFmtId="0" fontId="2" fillId="0" borderId="10" xfId="62" applyFont="1" applyBorder="1" applyAlignment="1">
      <alignment horizontal="center" vertical="center" shrinkToFit="1"/>
      <protection/>
    </xf>
    <xf numFmtId="0" fontId="2" fillId="33" borderId="10" xfId="62" applyFill="1" applyBorder="1" applyAlignment="1">
      <alignment horizontal="center" vertical="center" wrapText="1"/>
      <protection/>
    </xf>
    <xf numFmtId="0" fontId="2" fillId="33" borderId="10" xfId="62" applyFill="1" applyBorder="1" applyAlignment="1">
      <alignment horizontal="center" vertical="center"/>
      <protection/>
    </xf>
    <xf numFmtId="0" fontId="2" fillId="0" borderId="10" xfId="62" applyBorder="1" applyAlignment="1">
      <alignment horizontal="center" vertical="center" wrapText="1"/>
      <protection/>
    </xf>
    <xf numFmtId="176" fontId="2" fillId="0" borderId="10" xfId="62" applyNumberFormat="1" applyBorder="1" applyAlignment="1">
      <alignment horizontal="center" vertical="center"/>
      <protection/>
    </xf>
    <xf numFmtId="176" fontId="2" fillId="0" borderId="14" xfId="62" applyNumberFormat="1" applyBorder="1" applyAlignment="1">
      <alignment horizontal="center" vertical="center"/>
      <protection/>
    </xf>
    <xf numFmtId="176" fontId="2" fillId="0" borderId="15" xfId="62" applyNumberFormat="1" applyBorder="1" applyAlignment="1">
      <alignment horizontal="center" vertical="center"/>
      <protection/>
    </xf>
    <xf numFmtId="176" fontId="2" fillId="0" borderId="16" xfId="62" applyNumberForma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2" xfId="62"/>
    <cellStyle name="標準 2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26376;&#21029;&#22577;&#21578;&#26360;&#38306;&#20418;\&#20351;&#29992;&#26009;&#26085;&#35336;&#34920;&#27969;&#23665;\2008\&#20351;&#29992;&#26009;&#26085;&#35336;&#34920;&#27969;&#23665;200808&#20006;&#12403;&#26367;&#12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9829;&#26376;&#21029;&#22577;&#21578;&#26360;&#38306;&#20418;\&#24066;&#25552;&#20986;&#26376;&#21029;&#22577;&#21578;&#26360;&#12539;&#33258;&#24049;&#35413;&#20385;\2009&#24180;&#24230;\H22&#27969;&#23665;&#20363;&#26376;&#22577;&#21578;2&#26376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9829;&#26376;&#21029;&#22577;&#21578;&#26360;&#38306;&#20418;\&#24066;&#25552;&#20986;&#26376;&#21029;&#22577;&#21578;&#26360;&#12539;&#33258;&#24049;&#35413;&#20385;\2009&#24180;&#24230;\H21&#27969;&#23665;&#20363;&#26376;&#22577;&#21578;4&#26376;&#209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9829;&#26376;&#21029;&#22577;&#21578;&#26360;&#38306;&#20418;\&#24066;&#25552;&#20986;&#26376;&#21029;&#22577;&#21578;&#26360;&#12539;&#33258;&#24049;&#35413;&#20385;\2009&#24180;&#24230;\H21&#27969;&#23665;&#20363;&#26376;&#22577;&#21578;5&#26376;&#2099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9829;&#26376;&#21029;&#22577;&#21578;&#26360;&#38306;&#20418;\&#24066;&#25552;&#20986;&#26376;&#21029;&#22577;&#21578;&#26360;&#12539;&#33258;&#24049;&#35413;&#20385;\2009&#24180;&#24230;\H21&#27969;&#23665;&#20363;&#26376;&#22577;&#21578;7&#26376;&#209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9829;&#26376;&#21029;&#22577;&#21578;&#26360;&#38306;&#20418;\&#24066;&#25552;&#20986;&#26376;&#21029;&#22577;&#21578;&#26360;&#12539;&#33258;&#24049;&#35413;&#20385;\2009&#24180;&#24230;\H21&#27969;&#23665;&#20363;&#26376;&#22577;&#21578;8&#26376;&#2099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9829;&#26376;&#21029;&#22577;&#21578;&#26360;&#38306;&#20418;\&#24066;&#25552;&#20986;&#26376;&#21029;&#22577;&#21578;&#26360;&#12539;&#33258;&#24049;&#35413;&#20385;\2009&#24180;&#24230;\H21&#27969;&#23665;&#20363;&#26376;&#22577;&#21578;9&#26376;&#2099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9829;&#26376;&#21029;&#22577;&#21578;&#26360;&#38306;&#20418;\&#24066;&#25552;&#20986;&#26376;&#21029;&#22577;&#21578;&#26360;&#12539;&#33258;&#24049;&#35413;&#20385;\2009&#24180;&#24230;\H21&#27969;&#23665;&#20363;&#26376;&#22577;&#21578;10&#26376;&#2099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9829;&#26376;&#21029;&#22577;&#21578;&#26360;&#38306;&#20418;\&#24066;&#25552;&#20986;&#26376;&#21029;&#22577;&#21578;&#26360;&#12539;&#33258;&#24049;&#35413;&#20385;\2009&#24180;&#24230;\H21&#27969;&#23665;&#20363;&#26376;&#22577;&#21578;11&#26376;&#2099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9829;&#26376;&#21029;&#22577;&#21578;&#26360;&#38306;&#20418;\&#24066;&#25552;&#20986;&#26376;&#21029;&#22577;&#21578;&#26360;&#12539;&#33258;&#24049;&#35413;&#20385;\2009&#24180;&#24230;\H22&#27969;&#23665;&#20363;&#26376;&#22577;&#21578;1&#2637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28日b"/>
      <sheetName val="29日b"/>
      <sheetName val="30日b"/>
      <sheetName val="31日b"/>
      <sheetName val="1日"/>
      <sheetName val="2日"/>
      <sheetName val="3日"/>
      <sheetName val="4日"/>
      <sheetName val="5日"/>
      <sheetName val="6日"/>
      <sheetName val="7日"/>
      <sheetName val="8日"/>
      <sheetName val="9日"/>
      <sheetName val="10日"/>
      <sheetName val="11日"/>
      <sheetName val="12日"/>
      <sheetName val="13日"/>
      <sheetName val="14日"/>
      <sheetName val="15日"/>
      <sheetName val="16日"/>
      <sheetName val="17日"/>
      <sheetName val="18日"/>
      <sheetName val="19日"/>
      <sheetName val="20日"/>
      <sheetName val="21日"/>
      <sheetName val="22日"/>
      <sheetName val="23日"/>
      <sheetName val="24日"/>
      <sheetName val="25日"/>
      <sheetName val="26日"/>
      <sheetName val="27日"/>
      <sheetName val="28日"/>
      <sheetName val="29日"/>
      <sheetName val="30日"/>
      <sheetName val="31日"/>
      <sheetName val="リスト"/>
      <sheetName val="リスト1"/>
    </sheetNames>
    <sheetDataSet>
      <sheetData sheetId="36">
        <row r="2">
          <cell r="D2" t="str">
            <v>3割</v>
          </cell>
        </row>
        <row r="3">
          <cell r="D3" t="str">
            <v>5割</v>
          </cell>
        </row>
        <row r="4">
          <cell r="D4" t="str">
            <v>公用5割</v>
          </cell>
        </row>
        <row r="5">
          <cell r="D5" t="str">
            <v>通常</v>
          </cell>
        </row>
        <row r="6">
          <cell r="D6" t="str">
            <v>市外</v>
          </cell>
        </row>
        <row r="7">
          <cell r="D7" t="str">
            <v>市外3割</v>
          </cell>
        </row>
        <row r="8">
          <cell r="D8" t="str">
            <v>市外5割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管理業務"/>
      <sheetName val="２．施設の利用状況A"/>
      <sheetName val="２．施設の利用状況B"/>
      <sheetName val="２．施設の利用状況C"/>
      <sheetName val="3.利用料金"/>
      <sheetName val="4.苦情・意見等に関する事項"/>
      <sheetName val="5.自主事業"/>
      <sheetName val="5.自主事業 (2)"/>
      <sheetName val="６．特記事項"/>
      <sheetName val="件数"/>
      <sheetName val="減免件数"/>
      <sheetName val="合計人数"/>
      <sheetName val="Sheet1"/>
    </sheetNames>
    <sheetDataSet>
      <sheetData sheetId="1">
        <row r="6">
          <cell r="C6">
            <v>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管理業務"/>
      <sheetName val="２．施設の利用状況A"/>
      <sheetName val="２．施設の利用状況B"/>
      <sheetName val="２．施設の利用状況C"/>
      <sheetName val="3.利用料金"/>
      <sheetName val="4.苦情・意見等に関する事項"/>
      <sheetName val="5.自主事業"/>
      <sheetName val="６．特記事項"/>
      <sheetName val="件数"/>
      <sheetName val="減免件数"/>
      <sheetName val="合計人数"/>
    </sheetNames>
    <sheetDataSet>
      <sheetData sheetId="1">
        <row r="6">
          <cell r="C6">
            <v>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管理業務"/>
      <sheetName val="２．施設の利用状況A"/>
      <sheetName val="２．施設の利用状況B"/>
      <sheetName val="２．施設の利用状況C"/>
      <sheetName val="3.利用料金"/>
      <sheetName val="4.苦情・意見等に関する事項"/>
      <sheetName val="5.自主事業"/>
      <sheetName val="６．特記事項"/>
      <sheetName val="件数"/>
      <sheetName val="減免件数"/>
      <sheetName val="合計人数"/>
    </sheetNames>
    <sheetDataSet>
      <sheetData sheetId="1">
        <row r="6">
          <cell r="C6">
            <v>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管理業務"/>
      <sheetName val="２．施設の利用状況A"/>
      <sheetName val="２．施設の利用状況B"/>
      <sheetName val="２．施設の利用状況C"/>
      <sheetName val="3.利用料金"/>
      <sheetName val="4.苦情・意見等に関する事項"/>
      <sheetName val="5.自主事業"/>
      <sheetName val="６．特記事項"/>
      <sheetName val="件数"/>
      <sheetName val="減免件数"/>
      <sheetName val="合計人数"/>
    </sheetNames>
    <sheetDataSet>
      <sheetData sheetId="1">
        <row r="6">
          <cell r="C6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管理業務"/>
      <sheetName val="２．施設の利用状況A"/>
      <sheetName val="２．施設の利用状況B"/>
      <sheetName val="２．施設の利用状況C"/>
      <sheetName val="3.利用料金"/>
      <sheetName val="4.苦情・意見等に関する事項"/>
      <sheetName val="5.自主事業"/>
      <sheetName val="６．特記事項"/>
      <sheetName val="件数"/>
      <sheetName val="減免件数"/>
      <sheetName val="合計人数"/>
    </sheetNames>
    <sheetDataSet>
      <sheetData sheetId="1">
        <row r="6">
          <cell r="C6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管理業務"/>
      <sheetName val="２．施設の利用状況A"/>
      <sheetName val="２．施設の利用状況B"/>
      <sheetName val="２．施設の利用状況C"/>
      <sheetName val="3.利用料金"/>
      <sheetName val="4.苦情・意見等に関する事項"/>
      <sheetName val="5.自主事業"/>
      <sheetName val="６．特記事項"/>
      <sheetName val="件数"/>
      <sheetName val="減免件数"/>
      <sheetName val="合計人数"/>
    </sheetNames>
    <sheetDataSet>
      <sheetData sheetId="1">
        <row r="6">
          <cell r="C6">
            <v>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管理業務"/>
      <sheetName val="２．施設の利用状況A"/>
      <sheetName val="２．施設の利用状況B"/>
      <sheetName val="２．施設の利用状況C"/>
      <sheetName val="3.利用料金"/>
      <sheetName val="4.苦情・意見等に関する事項"/>
      <sheetName val="5.自主事業"/>
      <sheetName val="６．特記事項"/>
      <sheetName val="件数"/>
      <sheetName val="減免件数"/>
      <sheetName val="合計人数"/>
      <sheetName val="Sheet1"/>
    </sheetNames>
    <sheetDataSet>
      <sheetData sheetId="1">
        <row r="6">
          <cell r="C6">
            <v>30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管理業務"/>
      <sheetName val="２．施設の利用状況A"/>
      <sheetName val="２．施設の利用状況B"/>
      <sheetName val="２．施設の利用状況C"/>
      <sheetName val="3.利用料金"/>
      <sheetName val="4.苦情・意見等に関する事項"/>
      <sheetName val="5.自主事業"/>
      <sheetName val="5.自主事業 (2)"/>
      <sheetName val="６．特記事項"/>
      <sheetName val="件数"/>
      <sheetName val="減免件数"/>
      <sheetName val="合計人数"/>
      <sheetName val="Sheet1"/>
    </sheetNames>
    <sheetDataSet>
      <sheetData sheetId="1">
        <row r="6">
          <cell r="C6">
            <v>29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管理業務"/>
      <sheetName val="２．施設の利用状況A"/>
      <sheetName val="２．施設の利用状況B"/>
      <sheetName val="２．施設の利用状況C"/>
      <sheetName val="3.利用料金"/>
      <sheetName val="4.苦情・意見等に関する事項"/>
      <sheetName val="5.自主事業"/>
      <sheetName val="5.自主事業 (2)"/>
      <sheetName val="６．特記事項"/>
      <sheetName val="件数"/>
      <sheetName val="減免件数"/>
      <sheetName val="合計人数"/>
      <sheetName val="Sheet1"/>
    </sheetNames>
    <sheetDataSet>
      <sheetData sheetId="1">
        <row r="6">
          <cell r="C6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7"/>
  <sheetViews>
    <sheetView tabSelected="1" zoomScalePageLayoutView="0" workbookViewId="0" topLeftCell="A4">
      <selection activeCell="M36" sqref="M36"/>
    </sheetView>
  </sheetViews>
  <sheetFormatPr defaultColWidth="3.5742187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7.00390625" style="3" customWidth="1"/>
    <col min="9" max="10" width="11.421875" style="3" customWidth="1"/>
    <col min="11" max="255" width="9.00390625" style="3" customWidth="1"/>
    <col min="256" max="16384" width="3.5742187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0" ht="13.5" customHeight="1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44</v>
      </c>
      <c r="J4" s="32" t="s">
        <v>5</v>
      </c>
    </row>
    <row r="5" spans="2:10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</row>
    <row r="6" spans="2:12" ht="13.5">
      <c r="B6" s="7" t="s">
        <v>10</v>
      </c>
      <c r="C6" s="24">
        <f>SUM(4:3!C6:C35)</f>
        <v>347</v>
      </c>
      <c r="D6" s="4">
        <f>C6</f>
        <v>347</v>
      </c>
      <c r="E6" s="8">
        <f>SUM(4:3!E6)/12</f>
        <v>0.6510188459901104</v>
      </c>
      <c r="F6" s="8">
        <f>SUM(4:3!F6)/12</f>
        <v>0.5973738532646578</v>
      </c>
      <c r="G6" s="8">
        <f>SUM(4:3!G6)/12</f>
        <v>0.4726565314208992</v>
      </c>
      <c r="H6" s="8">
        <f>SUM(4:3!H6)/12</f>
        <v>0.1703703703703704</v>
      </c>
      <c r="I6" s="9">
        <f>SUM(E6:H6)/4</f>
        <v>0.47285490026150945</v>
      </c>
      <c r="J6" s="10">
        <v>0.41467778842060443</v>
      </c>
      <c r="L6" s="19"/>
    </row>
    <row r="7" spans="2:12" ht="13.5">
      <c r="B7" s="7" t="s">
        <v>11</v>
      </c>
      <c r="C7" s="24"/>
      <c r="D7" s="4">
        <f>D6</f>
        <v>347</v>
      </c>
      <c r="E7" s="8">
        <f>SUM(4:3!E7)/12</f>
        <v>0.5733108898338783</v>
      </c>
      <c r="F7" s="8">
        <f>SUM(4:3!F7)/12</f>
        <v>0.5971652655560703</v>
      </c>
      <c r="G7" s="8">
        <f>SUM(4:3!G7)/12</f>
        <v>0.47224689954575005</v>
      </c>
      <c r="H7" s="8">
        <f>SUM(4:3!H7)/12</f>
        <v>0.1361111111111111</v>
      </c>
      <c r="I7" s="9">
        <f aca="true" t="shared" si="0" ref="I7:I27">SUM(E7:H7)/4</f>
        <v>0.44470854151170247</v>
      </c>
      <c r="J7" s="10">
        <v>0.4033351958280119</v>
      </c>
      <c r="L7" s="19"/>
    </row>
    <row r="8" spans="2:12" ht="13.5">
      <c r="B8" s="7" t="s">
        <v>12</v>
      </c>
      <c r="C8" s="24"/>
      <c r="D8" s="4">
        <f aca="true" t="shared" si="1" ref="D8:D34">D7</f>
        <v>347</v>
      </c>
      <c r="E8" s="8">
        <f>SUM(4:3!E8)/12</f>
        <v>0.7016569477776375</v>
      </c>
      <c r="F8" s="8">
        <f>SUM(4:3!F8)/12</f>
        <v>0.6183314503716802</v>
      </c>
      <c r="G8" s="8">
        <f>SUM(4:3!G8)/12</f>
        <v>0.5167886498346268</v>
      </c>
      <c r="H8" s="8">
        <f>SUM(4:3!H8)/12</f>
        <v>0.14444444444444446</v>
      </c>
      <c r="I8" s="9">
        <f t="shared" si="0"/>
        <v>0.49530537310709727</v>
      </c>
      <c r="J8" s="10">
        <v>0.4734248616432524</v>
      </c>
      <c r="L8" s="19"/>
    </row>
    <row r="9" spans="2:12" ht="13.5">
      <c r="B9" s="7" t="s">
        <v>13</v>
      </c>
      <c r="C9" s="24"/>
      <c r="D9" s="4">
        <f t="shared" si="1"/>
        <v>347</v>
      </c>
      <c r="E9" s="8">
        <f>SUM(4:3!E9)/12</f>
        <v>0.8979833012878989</v>
      </c>
      <c r="F9" s="8">
        <f>SUM(4:3!F9)/12</f>
        <v>0.8836441389602311</v>
      </c>
      <c r="G9" s="8">
        <f>SUM(4:3!G9)/12</f>
        <v>0.8522949326110245</v>
      </c>
      <c r="H9" s="8">
        <f>SUM(4:3!H9)/12</f>
        <v>0.5657407407407407</v>
      </c>
      <c r="I9" s="9">
        <f t="shared" si="0"/>
        <v>0.7999157783999737</v>
      </c>
      <c r="J9" s="10">
        <v>0.778561355896126</v>
      </c>
      <c r="L9" s="19"/>
    </row>
    <row r="10" spans="2:12" ht="13.5">
      <c r="B10" s="7" t="s">
        <v>14</v>
      </c>
      <c r="C10" s="24"/>
      <c r="D10" s="4">
        <f t="shared" si="1"/>
        <v>347</v>
      </c>
      <c r="E10" s="8">
        <f>SUM(4:3!E10)/12</f>
        <v>0.8095912920625565</v>
      </c>
      <c r="F10" s="8">
        <f>SUM(4:3!F10)/12</f>
        <v>0.6816802450423141</v>
      </c>
      <c r="G10" s="8">
        <f>SUM(4:3!G10)/12</f>
        <v>0.5529702258150534</v>
      </c>
      <c r="H10" s="8">
        <f>SUM(4:3!H10)/12</f>
        <v>0.21481481481481488</v>
      </c>
      <c r="I10" s="9">
        <f t="shared" si="0"/>
        <v>0.5647641444336847</v>
      </c>
      <c r="J10" s="10">
        <v>0.5573169433801618</v>
      </c>
      <c r="L10" s="19"/>
    </row>
    <row r="11" spans="2:12" ht="13.5">
      <c r="B11" s="7" t="s">
        <v>15</v>
      </c>
      <c r="C11" s="24"/>
      <c r="D11" s="4">
        <f t="shared" si="1"/>
        <v>347</v>
      </c>
      <c r="E11" s="8">
        <f>SUM(4:3!E11)/12</f>
        <v>0.7069488302246922</v>
      </c>
      <c r="F11" s="8">
        <f>SUM(4:3!F11)/12</f>
        <v>0.6278451433623848</v>
      </c>
      <c r="G11" s="8">
        <f>SUM(4:3!G11)/12</f>
        <v>0.4178760309507436</v>
      </c>
      <c r="H11" s="8">
        <f>SUM(4:3!H11)/12</f>
        <v>0.14166666666666666</v>
      </c>
      <c r="I11" s="9">
        <f t="shared" si="0"/>
        <v>0.47358416780112184</v>
      </c>
      <c r="J11" s="10">
        <v>0.48570402298850573</v>
      </c>
      <c r="L11" s="19"/>
    </row>
    <row r="12" spans="2:12" ht="13.5">
      <c r="B12" s="7" t="s">
        <v>16</v>
      </c>
      <c r="C12" s="24"/>
      <c r="D12" s="4">
        <f t="shared" si="1"/>
        <v>347</v>
      </c>
      <c r="E12" s="8">
        <f>SUM(4:3!E12)/12</f>
        <v>0.9860153256704981</v>
      </c>
      <c r="F12" s="8">
        <f>SUM(4:3!F12)/12</f>
        <v>0.9860153256704981</v>
      </c>
      <c r="G12" s="8">
        <f>SUM(4:3!G12)/12</f>
        <v>0.9860153256704981</v>
      </c>
      <c r="H12" s="8">
        <f>SUM(4:3!H12)/12</f>
        <v>0.8694444444444445</v>
      </c>
      <c r="I12" s="9">
        <f t="shared" si="0"/>
        <v>0.9568726053639847</v>
      </c>
      <c r="J12" s="10">
        <v>0.9742270647083866</v>
      </c>
      <c r="L12" s="19"/>
    </row>
    <row r="13" spans="2:12" ht="13.5">
      <c r="B13" s="7" t="s">
        <v>17</v>
      </c>
      <c r="C13" s="24"/>
      <c r="D13" s="4">
        <f t="shared" si="1"/>
        <v>347</v>
      </c>
      <c r="E13" s="8">
        <f>SUM(4:3!E13)/12</f>
        <v>0.5051927053363835</v>
      </c>
      <c r="F13" s="8">
        <f>SUM(4:3!F13)/12</f>
        <v>0.43185146590319007</v>
      </c>
      <c r="G13" s="8">
        <f>SUM(4:3!G13)/12</f>
        <v>0.313672406775855</v>
      </c>
      <c r="H13" s="8">
        <f>SUM(4:3!H13)/12</f>
        <v>0.16296296296296298</v>
      </c>
      <c r="I13" s="9">
        <f t="shared" si="0"/>
        <v>0.3534198852445979</v>
      </c>
      <c r="J13" s="10">
        <v>0.3818885696040869</v>
      </c>
      <c r="L13" s="19"/>
    </row>
    <row r="14" spans="2:12" ht="13.5">
      <c r="B14" s="7" t="s">
        <v>18</v>
      </c>
      <c r="C14" s="24"/>
      <c r="D14" s="4">
        <f t="shared" si="1"/>
        <v>347</v>
      </c>
      <c r="E14" s="8">
        <f>SUM(4:3!E14)/12</f>
        <v>0.6620270959351421</v>
      </c>
      <c r="F14" s="8">
        <f>SUM(4:3!F14)/12</f>
        <v>0.5808986405250772</v>
      </c>
      <c r="G14" s="8">
        <f>SUM(4:3!G14)/12</f>
        <v>0.4046536052283179</v>
      </c>
      <c r="H14" s="8">
        <f>SUM(4:3!H14)/12</f>
        <v>0.20370370370370372</v>
      </c>
      <c r="I14" s="9">
        <f t="shared" si="0"/>
        <v>0.4628207613480602</v>
      </c>
      <c r="J14" s="10">
        <v>0.4408312047679864</v>
      </c>
      <c r="L14" s="19"/>
    </row>
    <row r="15" spans="2:12" ht="13.5">
      <c r="B15" s="7" t="s">
        <v>19</v>
      </c>
      <c r="C15" s="24"/>
      <c r="D15" s="4">
        <f t="shared" si="1"/>
        <v>347</v>
      </c>
      <c r="E15" s="8">
        <f>SUM(4:3!E15)/12</f>
        <v>0.6813052900696578</v>
      </c>
      <c r="F15" s="8">
        <f>SUM(4:3!F15)/12</f>
        <v>0.3917247343971482</v>
      </c>
      <c r="G15" s="8">
        <f>SUM(4:3!G15)/12</f>
        <v>0.3668841428898901</v>
      </c>
      <c r="H15" s="8">
        <f>SUM(4:3!H15)/12</f>
        <v>0.15277777777777776</v>
      </c>
      <c r="I15" s="9">
        <f t="shared" si="0"/>
        <v>0.39817298628361847</v>
      </c>
      <c r="J15" s="10">
        <v>0.3852277564921243</v>
      </c>
      <c r="L15" s="19"/>
    </row>
    <row r="16" spans="2:12" ht="13.5">
      <c r="B16" s="7" t="s">
        <v>20</v>
      </c>
      <c r="C16" s="24"/>
      <c r="D16" s="4">
        <f t="shared" si="1"/>
        <v>347</v>
      </c>
      <c r="E16" s="8">
        <f>SUM(4:3!E16)/12</f>
        <v>0.3878779957802947</v>
      </c>
      <c r="F16" s="8">
        <f>SUM(4:3!F16)/12</f>
        <v>0.4416849699895677</v>
      </c>
      <c r="G16" s="8">
        <f>SUM(4:3!G16)/12</f>
        <v>0.2553870246398982</v>
      </c>
      <c r="H16" s="8">
        <f>SUM(4:3!H16)/12</f>
        <v>0.15833333333333335</v>
      </c>
      <c r="I16" s="9">
        <f t="shared" si="0"/>
        <v>0.3108208309357735</v>
      </c>
      <c r="J16" s="10">
        <v>0.2887079608343976</v>
      </c>
      <c r="L16" s="19"/>
    </row>
    <row r="17" spans="2:12" ht="13.5">
      <c r="B17" s="7" t="s">
        <v>21</v>
      </c>
      <c r="C17" s="24"/>
      <c r="D17" s="4">
        <f t="shared" si="1"/>
        <v>347</v>
      </c>
      <c r="E17" s="8">
        <f>SUM(4:3!E17)/12</f>
        <v>0.45843362150833417</v>
      </c>
      <c r="F17" s="8">
        <f>SUM(4:3!F17)/12</f>
        <v>0.42619509587900395</v>
      </c>
      <c r="G17" s="8">
        <f>SUM(4:3!G17)/12</f>
        <v>0.22725575297414377</v>
      </c>
      <c r="H17" s="8">
        <f>SUM(4:3!H17)/12</f>
        <v>0.075</v>
      </c>
      <c r="I17" s="9">
        <f t="shared" si="0"/>
        <v>0.29672111759037045</v>
      </c>
      <c r="J17" s="10">
        <v>0.28909110259684967</v>
      </c>
      <c r="L17" s="19"/>
    </row>
    <row r="18" spans="2:12" ht="13.5">
      <c r="B18" s="7" t="s">
        <v>22</v>
      </c>
      <c r="C18" s="24"/>
      <c r="D18" s="4">
        <f t="shared" si="1"/>
        <v>347</v>
      </c>
      <c r="E18" s="8">
        <f>SUM(4:3!E18)/12</f>
        <v>0.5276929860263194</v>
      </c>
      <c r="F18" s="8">
        <f>SUM(4:3!F18)/12</f>
        <v>0.41511281396338867</v>
      </c>
      <c r="G18" s="8">
        <f>SUM(4:3!G18)/12</f>
        <v>0.3797826641217446</v>
      </c>
      <c r="H18" s="8">
        <f>SUM(4:3!H18)/12</f>
        <v>0.23425925925925925</v>
      </c>
      <c r="I18" s="9">
        <f t="shared" si="0"/>
        <v>0.38921193084267797</v>
      </c>
      <c r="J18" s="10">
        <v>0.45958652618135376</v>
      </c>
      <c r="L18" s="19"/>
    </row>
    <row r="19" spans="2:12" ht="13.5">
      <c r="B19" s="7" t="s">
        <v>23</v>
      </c>
      <c r="C19" s="24"/>
      <c r="D19" s="4">
        <f t="shared" si="1"/>
        <v>347</v>
      </c>
      <c r="E19" s="8">
        <f>SUM(4:3!E19)/12</f>
        <v>0.3709720994203753</v>
      </c>
      <c r="F19" s="8">
        <f>SUM(4:3!F19)/12</f>
        <v>0.4607662133524202</v>
      </c>
      <c r="G19" s="8">
        <f>SUM(4:3!G19)/12</f>
        <v>0.3655368896748208</v>
      </c>
      <c r="H19" s="8">
        <f>SUM(4:3!H19)/12</f>
        <v>0.14814814814814817</v>
      </c>
      <c r="I19" s="9">
        <f t="shared" si="0"/>
        <v>0.3363558376489411</v>
      </c>
      <c r="J19" s="10">
        <v>0.2943845785440613</v>
      </c>
      <c r="L19" s="19"/>
    </row>
    <row r="20" spans="2:12" ht="13.5">
      <c r="B20" s="7" t="s">
        <v>25</v>
      </c>
      <c r="C20" s="24"/>
      <c r="D20" s="4">
        <f t="shared" si="1"/>
        <v>347</v>
      </c>
      <c r="E20" s="8">
        <f>SUM(4:3!E20)/12</f>
        <v>0.5872691325277533</v>
      </c>
      <c r="F20" s="8">
        <f>SUM(4:3!F20)/12</f>
        <v>0.6415186612025692</v>
      </c>
      <c r="G20" s="8">
        <f>SUM(4:3!G20)/12</f>
        <v>0.49367956436921956</v>
      </c>
      <c r="H20" s="8">
        <f>SUM(4:3!H20)/12</f>
        <v>0.0898148148148148</v>
      </c>
      <c r="I20" s="9">
        <f t="shared" si="0"/>
        <v>0.4530705432285892</v>
      </c>
      <c r="J20" s="10">
        <v>0.44141789059174114</v>
      </c>
      <c r="L20" s="19"/>
    </row>
    <row r="21" spans="2:12" ht="13.5">
      <c r="B21" s="7" t="s">
        <v>26</v>
      </c>
      <c r="C21" s="24"/>
      <c r="D21" s="4">
        <f t="shared" si="1"/>
        <v>347</v>
      </c>
      <c r="E21" s="8">
        <f>SUM(4:3!E21)/12</f>
        <v>0.40969350998086634</v>
      </c>
      <c r="F21" s="8">
        <f>SUM(4:3!F21)/12</f>
        <v>0.06346732769146561</v>
      </c>
      <c r="G21" s="8">
        <f>SUM(4:3!G21)/12</f>
        <v>0</v>
      </c>
      <c r="H21" s="8">
        <f>SUM(4:3!H21)/12</f>
        <v>0</v>
      </c>
      <c r="I21" s="9">
        <f t="shared" si="0"/>
        <v>0.11829020941808299</v>
      </c>
      <c r="J21" s="10">
        <v>0.17609088974031506</v>
      </c>
      <c r="L21" s="19"/>
    </row>
    <row r="22" spans="2:12" ht="13.5">
      <c r="B22" s="7" t="s">
        <v>27</v>
      </c>
      <c r="C22" s="24"/>
      <c r="D22" s="4">
        <f t="shared" si="1"/>
        <v>347</v>
      </c>
      <c r="E22" s="8">
        <f>SUM(4:3!E22)/12</f>
        <v>0.7306125122217076</v>
      </c>
      <c r="F22" s="8">
        <f>SUM(4:3!F22)/12</f>
        <v>0.5710594641629124</v>
      </c>
      <c r="G22" s="8">
        <f>SUM(4:3!G22)/12</f>
        <v>0.561498404745531</v>
      </c>
      <c r="H22" s="8">
        <f>SUM(4:3!H22)/12</f>
        <v>0.11666666666666668</v>
      </c>
      <c r="I22" s="9">
        <f t="shared" si="0"/>
        <v>0.4949592619492045</v>
      </c>
      <c r="J22" s="10">
        <v>0.5124215091528309</v>
      </c>
      <c r="L22" s="19"/>
    </row>
    <row r="23" spans="2:12" ht="13.5">
      <c r="B23" s="7" t="s">
        <v>28</v>
      </c>
      <c r="C23" s="24"/>
      <c r="D23" s="4">
        <f t="shared" si="1"/>
        <v>347</v>
      </c>
      <c r="E23" s="8">
        <f>SUM(4:3!E23)/12</f>
        <v>0.7353395646499096</v>
      </c>
      <c r="F23" s="8">
        <f>SUM(4:3!F23)/12</f>
        <v>0.7190949854742957</v>
      </c>
      <c r="G23" s="8">
        <f>SUM(4:3!G23)/12</f>
        <v>0.44276556776556775</v>
      </c>
      <c r="H23" s="8">
        <f>SUM(4:3!H23)/12</f>
        <v>0.1277777777777778</v>
      </c>
      <c r="I23" s="9">
        <f t="shared" si="0"/>
        <v>0.5062444739168878</v>
      </c>
      <c r="J23" s="10">
        <v>0.48614303959131544</v>
      </c>
      <c r="L23" s="19"/>
    </row>
    <row r="24" spans="2:12" ht="13.5">
      <c r="B24" s="7" t="s">
        <v>29</v>
      </c>
      <c r="C24" s="24"/>
      <c r="D24" s="4">
        <f t="shared" si="1"/>
        <v>347</v>
      </c>
      <c r="E24" s="8">
        <f>SUM(4:3!E24)/12</f>
        <v>0.6692528150861484</v>
      </c>
      <c r="F24" s="8">
        <f>SUM(4:3!F24)/12</f>
        <v>0.6801723553160336</v>
      </c>
      <c r="G24" s="8">
        <f>SUM(4:3!G24)/12</f>
        <v>0.6600224434994549</v>
      </c>
      <c r="H24" s="8">
        <f>SUM(4:3!H24)/12</f>
        <v>0.5962962962962962</v>
      </c>
      <c r="I24" s="9">
        <f t="shared" si="0"/>
        <v>0.6514359775494832</v>
      </c>
      <c r="J24" s="10">
        <v>0.635727969348659</v>
      </c>
      <c r="L24" s="19"/>
    </row>
    <row r="25" spans="2:12" ht="13.5">
      <c r="B25" s="7" t="s">
        <v>30</v>
      </c>
      <c r="C25" s="24"/>
      <c r="D25" s="4">
        <f t="shared" si="1"/>
        <v>347</v>
      </c>
      <c r="E25" s="8">
        <f>SUM(4:3!E25)/12</f>
        <v>0.4332725171805631</v>
      </c>
      <c r="F25" s="8">
        <f>SUM(4:3!F25)/12</f>
        <v>0.4814086190522972</v>
      </c>
      <c r="G25" s="8">
        <f>SUM(4:3!G25)/12</f>
        <v>0.22849178280212765</v>
      </c>
      <c r="H25" s="8">
        <f>SUM(4:3!H25)/12</f>
        <v>0.030555555555555555</v>
      </c>
      <c r="I25" s="9">
        <f t="shared" si="0"/>
        <v>0.29343211864763585</v>
      </c>
      <c r="J25" s="10">
        <v>0.4179797254150702</v>
      </c>
      <c r="L25" s="19"/>
    </row>
    <row r="26" spans="2:12" ht="13.5">
      <c r="B26" s="7" t="s">
        <v>31</v>
      </c>
      <c r="C26" s="24"/>
      <c r="D26" s="4">
        <f t="shared" si="1"/>
        <v>347</v>
      </c>
      <c r="E26" s="8">
        <f>SUM(4:3!E26)/12</f>
        <v>0.4033816704793716</v>
      </c>
      <c r="F26" s="8">
        <f>SUM(4:3!F26)/12</f>
        <v>0.2838097460223897</v>
      </c>
      <c r="G26" s="8">
        <f>SUM(4:3!G26)/12</f>
        <v>0.10183963014422785</v>
      </c>
      <c r="H26" s="8">
        <f>SUM(4:3!H26)/12</f>
        <v>0.011111111111111112</v>
      </c>
      <c r="I26" s="9">
        <f t="shared" si="0"/>
        <v>0.20003553943927505</v>
      </c>
      <c r="J26" s="10">
        <v>0.22954847807577694</v>
      </c>
      <c r="L26" s="19"/>
    </row>
    <row r="27" spans="2:12" ht="13.5">
      <c r="B27" s="7" t="s">
        <v>33</v>
      </c>
      <c r="C27" s="24"/>
      <c r="D27" s="4" t="e">
        <f>#REF!</f>
        <v>#REF!</v>
      </c>
      <c r="E27" s="8">
        <f>SUM(4:3!E28)/12</f>
        <v>0.09549983860328688</v>
      </c>
      <c r="F27" s="8">
        <f>SUM(4:3!F28)/12</f>
        <v>0.0524732876744371</v>
      </c>
      <c r="G27" s="8">
        <f>SUM(4:3!G28)/12</f>
        <v>0.017350848385331144</v>
      </c>
      <c r="H27" s="8">
        <f>SUM(4:3!H28)/12</f>
        <v>0.011111111111111112</v>
      </c>
      <c r="I27" s="9">
        <f t="shared" si="0"/>
        <v>0.04410877144354155</v>
      </c>
      <c r="J27" s="10">
        <v>0.1022749042145594</v>
      </c>
      <c r="L27" s="19"/>
    </row>
    <row r="28" spans="2:12" ht="13.5">
      <c r="B28" s="7" t="s">
        <v>34</v>
      </c>
      <c r="C28" s="24"/>
      <c r="D28" s="4" t="e">
        <f t="shared" si="1"/>
        <v>#REF!</v>
      </c>
      <c r="E28" s="33">
        <f>SUM(4:3!E29:H29)/12</f>
        <v>0.5727298616666433</v>
      </c>
      <c r="F28" s="33"/>
      <c r="G28" s="33"/>
      <c r="H28" s="33"/>
      <c r="I28" s="9">
        <f>SUM(E28:H28)</f>
        <v>0.5727298616666433</v>
      </c>
      <c r="J28" s="10">
        <v>0.5903256704980843</v>
      </c>
      <c r="L28" s="19"/>
    </row>
    <row r="29" spans="2:12" ht="13.5">
      <c r="B29" s="7" t="s">
        <v>35</v>
      </c>
      <c r="C29" s="24"/>
      <c r="D29" s="4" t="e">
        <f t="shared" si="1"/>
        <v>#REF!</v>
      </c>
      <c r="E29" s="33">
        <f>SUM(4:3!E30:H30)/12</f>
        <v>0.7185386931076586</v>
      </c>
      <c r="F29" s="33"/>
      <c r="G29" s="33"/>
      <c r="H29" s="33"/>
      <c r="I29" s="9">
        <f>SUM(E29:H29)</f>
        <v>0.7185386931076586</v>
      </c>
      <c r="J29" s="10">
        <v>0.8307151979565773</v>
      </c>
      <c r="L29" s="19"/>
    </row>
    <row r="30" spans="2:12" ht="13.5">
      <c r="B30" s="7" t="s">
        <v>36</v>
      </c>
      <c r="C30" s="24"/>
      <c r="D30" s="4" t="e">
        <f t="shared" si="1"/>
        <v>#REF!</v>
      </c>
      <c r="E30" s="33">
        <f>SUM(4:3!E31:H31)/12</f>
        <v>0.7333949096880131</v>
      </c>
      <c r="F30" s="33"/>
      <c r="G30" s="33"/>
      <c r="H30" s="33"/>
      <c r="I30" s="9">
        <f>SUM(E30:H30)</f>
        <v>0.7333949096880131</v>
      </c>
      <c r="J30" s="10">
        <v>0.8282460621541082</v>
      </c>
      <c r="L30" s="19"/>
    </row>
    <row r="31" spans="2:12" ht="13.5">
      <c r="B31" s="7" t="s">
        <v>37</v>
      </c>
      <c r="C31" s="24"/>
      <c r="D31" s="4" t="e">
        <f t="shared" si="1"/>
        <v>#REF!</v>
      </c>
      <c r="E31" s="8">
        <f>SUM(4:3!E32)/12</f>
        <v>0.5854566942210621</v>
      </c>
      <c r="F31" s="33">
        <f>SUM(4:3!F32:G32)/12</f>
        <v>0.4448596901183108</v>
      </c>
      <c r="G31" s="33"/>
      <c r="H31" s="8">
        <f>SUM(4:3!H32)/12</f>
        <v>0.5416666666666666</v>
      </c>
      <c r="I31" s="9">
        <f>SUM(E31:H31)/3</f>
        <v>0.5239943503353465</v>
      </c>
      <c r="J31" s="16">
        <v>0.5310965659145735</v>
      </c>
      <c r="L31" s="19"/>
    </row>
    <row r="32" spans="2:12" ht="13.5">
      <c r="B32" s="7" t="s">
        <v>38</v>
      </c>
      <c r="C32" s="24"/>
      <c r="D32" s="4" t="e">
        <f t="shared" si="1"/>
        <v>#REF!</v>
      </c>
      <c r="E32" s="8">
        <f>SUM(4:3!E33)/12</f>
        <v>0.8672090999677208</v>
      </c>
      <c r="F32" s="33">
        <f>SUM(4:3!F33:G33)/12</f>
        <v>0.8282786923591522</v>
      </c>
      <c r="G32" s="33"/>
      <c r="H32" s="8">
        <f>SUM(4:3!H33)/12</f>
        <v>0.7388888888888889</v>
      </c>
      <c r="I32" s="9">
        <f>SUM(E32:H32)/3</f>
        <v>0.8114588937385873</v>
      </c>
      <c r="J32" s="15">
        <v>0.8215605931602101</v>
      </c>
      <c r="L32" s="19"/>
    </row>
    <row r="33" spans="2:12" ht="13.5">
      <c r="B33" s="7" t="s">
        <v>39</v>
      </c>
      <c r="C33" s="24"/>
      <c r="D33" s="4" t="e">
        <f t="shared" si="1"/>
        <v>#REF!</v>
      </c>
      <c r="E33" s="8">
        <f>SUM(4:3!E34)/12</f>
        <v>0.6120245814211331</v>
      </c>
      <c r="F33" s="33">
        <f>SUM(4:3!F34:G34)/12</f>
        <v>0.6593877918590562</v>
      </c>
      <c r="G33" s="33"/>
      <c r="H33" s="8">
        <f>SUM(4:3!H34)/12</f>
        <v>0.3277777777777778</v>
      </c>
      <c r="I33" s="9">
        <f>SUM(E33:H33)/3</f>
        <v>0.5330633836859889</v>
      </c>
      <c r="J33" s="10">
        <v>0.46835355470412937</v>
      </c>
      <c r="L33" s="19"/>
    </row>
    <row r="34" spans="2:12" ht="13.5">
      <c r="B34" s="7" t="s">
        <v>40</v>
      </c>
      <c r="C34" s="24"/>
      <c r="D34" s="4" t="e">
        <f t="shared" si="1"/>
        <v>#REF!</v>
      </c>
      <c r="E34" s="8">
        <f>SUM(4:3!E35)/12</f>
        <v>0.5927001198255658</v>
      </c>
      <c r="F34" s="33">
        <f>SUM(4:3!F35:G35)/12</f>
        <v>0.2925395458243259</v>
      </c>
      <c r="G34" s="33"/>
      <c r="H34" s="11" t="s">
        <v>24</v>
      </c>
      <c r="I34" s="9">
        <f>SUM(E34:H34)/2</f>
        <v>0.4426198328249459</v>
      </c>
      <c r="J34" s="10">
        <v>0.40491964665815244</v>
      </c>
      <c r="L34" s="19"/>
    </row>
    <row r="35" spans="2:12" ht="13.5">
      <c r="B35" s="12" t="s">
        <v>41</v>
      </c>
      <c r="C35" s="12"/>
      <c r="D35" s="4" t="e">
        <f>D34*30</f>
        <v>#REF!</v>
      </c>
      <c r="E35" s="13">
        <f>SUM(E6:E34)/30</f>
        <v>0.5888800915850394</v>
      </c>
      <c r="F35" s="13">
        <f>SUM(F6:F34)/30</f>
        <v>0.4619453174331626</v>
      </c>
      <c r="G35" s="13">
        <f>SUM(G6:G34)/30</f>
        <v>0.3029889774621575</v>
      </c>
      <c r="H35" s="13">
        <f>SUM(H6:H34)/30</f>
        <v>0.1989814814814815</v>
      </c>
      <c r="I35" s="14">
        <f>AVERAGE(I6:I34)</f>
        <v>0.4776864028073446</v>
      </c>
      <c r="J35" s="14">
        <f>AVERAGE(J6:J34)</f>
        <v>0.48633746996765564</v>
      </c>
      <c r="L35" s="19"/>
    </row>
    <row r="36" spans="2:12" ht="13.5">
      <c r="B36" s="21" t="s">
        <v>47</v>
      </c>
      <c r="C36" s="22"/>
      <c r="D36" s="22"/>
      <c r="E36" s="22"/>
      <c r="F36" s="22"/>
      <c r="G36" s="22"/>
      <c r="H36" s="22"/>
      <c r="I36" s="22"/>
      <c r="J36" s="22"/>
      <c r="L36" s="20"/>
    </row>
    <row r="37" spans="2:10" ht="13.5">
      <c r="B37" s="23"/>
      <c r="C37" s="23"/>
      <c r="D37" s="23"/>
      <c r="E37" s="23"/>
      <c r="F37" s="23"/>
      <c r="G37" s="23"/>
      <c r="H37" s="23"/>
      <c r="I37" s="23"/>
      <c r="J37" s="23"/>
    </row>
  </sheetData>
  <sheetProtection/>
  <mergeCells count="14">
    <mergeCell ref="B36:J37"/>
    <mergeCell ref="B4:B5"/>
    <mergeCell ref="C4:C5"/>
    <mergeCell ref="E4:H4"/>
    <mergeCell ref="I4:I5"/>
    <mergeCell ref="J4:J5"/>
    <mergeCell ref="C6:C34"/>
    <mergeCell ref="E28:H28"/>
    <mergeCell ref="E29:H29"/>
    <mergeCell ref="E30:H30"/>
    <mergeCell ref="F31:G31"/>
    <mergeCell ref="F32:G32"/>
    <mergeCell ref="F33:G33"/>
    <mergeCell ref="F34:G3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v>27</v>
      </c>
      <c r="D6" s="4">
        <f>C6</f>
        <v>27</v>
      </c>
      <c r="E6" s="8">
        <v>0.8076923076923077</v>
      </c>
      <c r="F6" s="8">
        <v>0.6153846153846154</v>
      </c>
      <c r="G6" s="8">
        <v>0.5769230769230769</v>
      </c>
      <c r="H6" s="8">
        <v>0.1</v>
      </c>
      <c r="I6" s="9">
        <v>0.4444444444444444</v>
      </c>
      <c r="J6" s="10">
        <v>0.3666666666666667</v>
      </c>
      <c r="K6" s="10">
        <v>0.4444444444444444</v>
      </c>
    </row>
    <row r="7" spans="2:11" ht="13.5">
      <c r="B7" s="7" t="s">
        <v>11</v>
      </c>
      <c r="C7" s="24"/>
      <c r="D7" s="4">
        <f>D6</f>
        <v>27</v>
      </c>
      <c r="E7" s="8">
        <v>0.7692307692307693</v>
      </c>
      <c r="F7" s="8">
        <v>0.7692307692307693</v>
      </c>
      <c r="G7" s="8">
        <v>0.6153846153846154</v>
      </c>
      <c r="H7" s="8">
        <v>0.16666666666666666</v>
      </c>
      <c r="I7" s="9">
        <v>0.45370370370370366</v>
      </c>
      <c r="J7" s="10">
        <v>0.36666666666666664</v>
      </c>
      <c r="K7" s="10">
        <v>0.45370370370370366</v>
      </c>
    </row>
    <row r="8" spans="2:11" ht="13.5">
      <c r="B8" s="7" t="s">
        <v>12</v>
      </c>
      <c r="C8" s="24"/>
      <c r="D8" s="4">
        <f aca="true" t="shared" si="0" ref="D8:D35">D7</f>
        <v>27</v>
      </c>
      <c r="E8" s="8">
        <v>0.6538461538461539</v>
      </c>
      <c r="F8" s="8">
        <v>0.7307692307692307</v>
      </c>
      <c r="G8" s="8">
        <v>0.6153846153846154</v>
      </c>
      <c r="H8" s="8">
        <v>0.13333333333333333</v>
      </c>
      <c r="I8" s="9">
        <v>0.4907407407407407</v>
      </c>
      <c r="J8" s="10">
        <v>0.43333333333333335</v>
      </c>
      <c r="K8" s="10">
        <v>0.4907407407407407</v>
      </c>
    </row>
    <row r="9" spans="2:11" ht="13.5">
      <c r="B9" s="7" t="s">
        <v>13</v>
      </c>
      <c r="C9" s="24"/>
      <c r="D9" s="4">
        <f t="shared" si="0"/>
        <v>27</v>
      </c>
      <c r="E9" s="8">
        <v>1.0384615384615385</v>
      </c>
      <c r="F9" s="8">
        <v>0.9615384615384616</v>
      </c>
      <c r="G9" s="8">
        <v>0.9615384615384616</v>
      </c>
      <c r="H9" s="8">
        <v>0.5666666666666667</v>
      </c>
      <c r="I9" s="9">
        <v>0.8333333333333334</v>
      </c>
      <c r="J9" s="10">
        <v>0.7833333333333333</v>
      </c>
      <c r="K9" s="10">
        <v>0.8333333333333334</v>
      </c>
    </row>
    <row r="10" spans="2:11" ht="13.5">
      <c r="B10" s="7" t="s">
        <v>14</v>
      </c>
      <c r="C10" s="24"/>
      <c r="D10" s="4">
        <f t="shared" si="0"/>
        <v>27</v>
      </c>
      <c r="E10" s="8">
        <v>0.6923076923076923</v>
      </c>
      <c r="F10" s="8">
        <v>0.6153846153846154</v>
      </c>
      <c r="G10" s="8">
        <v>0.5384615384615384</v>
      </c>
      <c r="H10" s="8">
        <v>0.13333333333333333</v>
      </c>
      <c r="I10" s="9">
        <v>0.5833333333333333</v>
      </c>
      <c r="J10" s="10">
        <v>0.6166666666666667</v>
      </c>
      <c r="K10" s="10">
        <v>0.5833333333333333</v>
      </c>
    </row>
    <row r="11" spans="2:11" ht="13.5">
      <c r="B11" s="7" t="s">
        <v>15</v>
      </c>
      <c r="C11" s="24"/>
      <c r="D11" s="4">
        <f t="shared" si="0"/>
        <v>27</v>
      </c>
      <c r="E11" s="8">
        <v>0.6923076923076923</v>
      </c>
      <c r="F11" s="8">
        <v>0.6538461538461539</v>
      </c>
      <c r="G11" s="8">
        <v>0.46153846153846156</v>
      </c>
      <c r="H11" s="8">
        <v>0.13333333333333333</v>
      </c>
      <c r="I11" s="9">
        <v>0.5092592592592593</v>
      </c>
      <c r="J11" s="10">
        <v>0.5166666666666666</v>
      </c>
      <c r="K11" s="10">
        <v>0.5092592592592593</v>
      </c>
    </row>
    <row r="12" spans="2:11" ht="13.5">
      <c r="B12" s="7" t="s">
        <v>16</v>
      </c>
      <c r="C12" s="24"/>
      <c r="D12" s="4">
        <f t="shared" si="0"/>
        <v>27</v>
      </c>
      <c r="E12" s="8">
        <v>1</v>
      </c>
      <c r="F12" s="8">
        <v>1</v>
      </c>
      <c r="G12" s="8">
        <v>1</v>
      </c>
      <c r="H12" s="8">
        <v>0.8666666666666667</v>
      </c>
      <c r="I12" s="9">
        <v>0.9907407407407407</v>
      </c>
      <c r="J12" s="10">
        <v>1</v>
      </c>
      <c r="K12" s="10">
        <v>0.9907407407407407</v>
      </c>
    </row>
    <row r="13" spans="2:11" ht="13.5">
      <c r="B13" s="7" t="s">
        <v>17</v>
      </c>
      <c r="C13" s="24"/>
      <c r="D13" s="4">
        <f t="shared" si="0"/>
        <v>27</v>
      </c>
      <c r="E13" s="8">
        <v>0.4230769230769231</v>
      </c>
      <c r="F13" s="8">
        <v>0.4230769230769231</v>
      </c>
      <c r="G13" s="8">
        <v>0.3076923076923077</v>
      </c>
      <c r="H13" s="8">
        <v>0.16666666666666666</v>
      </c>
      <c r="I13" s="9">
        <v>0.3055555555555555</v>
      </c>
      <c r="J13" s="10">
        <v>0.30833333333333335</v>
      </c>
      <c r="K13" s="10">
        <v>0.3055555555555555</v>
      </c>
    </row>
    <row r="14" spans="2:11" ht="13.5">
      <c r="B14" s="7" t="s">
        <v>18</v>
      </c>
      <c r="C14" s="24"/>
      <c r="D14" s="4">
        <f t="shared" si="0"/>
        <v>27</v>
      </c>
      <c r="E14" s="8">
        <v>0.7307692307692307</v>
      </c>
      <c r="F14" s="8">
        <v>0.5769230769230769</v>
      </c>
      <c r="G14" s="8">
        <v>0.38461538461538464</v>
      </c>
      <c r="H14" s="8">
        <v>0.2</v>
      </c>
      <c r="I14" s="9">
        <v>0.35185185185185186</v>
      </c>
      <c r="J14" s="10">
        <v>0.5</v>
      </c>
      <c r="K14" s="10">
        <v>0.35185185185185186</v>
      </c>
    </row>
    <row r="15" spans="2:11" ht="13.5">
      <c r="B15" s="7" t="s">
        <v>19</v>
      </c>
      <c r="C15" s="24"/>
      <c r="D15" s="4">
        <f t="shared" si="0"/>
        <v>27</v>
      </c>
      <c r="E15" s="8">
        <v>0.8076923076923077</v>
      </c>
      <c r="F15" s="8">
        <v>0.34615384615384615</v>
      </c>
      <c r="G15" s="8">
        <v>0.2692307692307692</v>
      </c>
      <c r="H15" s="8">
        <v>0.13333333333333333</v>
      </c>
      <c r="I15" s="9">
        <v>0.35185185185185186</v>
      </c>
      <c r="J15" s="10">
        <v>0.42500000000000004</v>
      </c>
      <c r="K15" s="10">
        <v>0.35185185185185186</v>
      </c>
    </row>
    <row r="16" spans="2:11" ht="13.5">
      <c r="B16" s="7" t="s">
        <v>20</v>
      </c>
      <c r="C16" s="24"/>
      <c r="D16" s="4">
        <f t="shared" si="0"/>
        <v>27</v>
      </c>
      <c r="E16" s="8">
        <v>0.3076923076923077</v>
      </c>
      <c r="F16" s="8">
        <v>0.2692307692307692</v>
      </c>
      <c r="G16" s="8">
        <v>0.07692307692307693</v>
      </c>
      <c r="H16" s="8">
        <v>0.1</v>
      </c>
      <c r="I16" s="9">
        <v>0.17592592592592593</v>
      </c>
      <c r="J16" s="10">
        <v>0.3333333333333333</v>
      </c>
      <c r="K16" s="10">
        <v>0.17592592592592593</v>
      </c>
    </row>
    <row r="17" spans="2:11" ht="13.5">
      <c r="B17" s="7" t="s">
        <v>21</v>
      </c>
      <c r="C17" s="24"/>
      <c r="D17" s="4">
        <f t="shared" si="0"/>
        <v>27</v>
      </c>
      <c r="E17" s="8">
        <v>0.23076923076923078</v>
      </c>
      <c r="F17" s="8">
        <v>0.2692307692307692</v>
      </c>
      <c r="G17" s="8">
        <v>0.07692307692307693</v>
      </c>
      <c r="H17" s="8">
        <v>0</v>
      </c>
      <c r="I17" s="9">
        <v>0.2222222222222222</v>
      </c>
      <c r="J17" s="10">
        <v>0.2666666666666667</v>
      </c>
      <c r="K17" s="10">
        <v>0.2222222222222222</v>
      </c>
    </row>
    <row r="18" spans="2:11" ht="13.5">
      <c r="B18" s="7" t="s">
        <v>22</v>
      </c>
      <c r="C18" s="24"/>
      <c r="D18" s="4">
        <f t="shared" si="0"/>
        <v>27</v>
      </c>
      <c r="E18" s="8">
        <v>0.6153846153846154</v>
      </c>
      <c r="F18" s="8">
        <v>0.5</v>
      </c>
      <c r="G18" s="8">
        <v>0.5769230769230769</v>
      </c>
      <c r="H18" s="8">
        <v>0.23333333333333334</v>
      </c>
      <c r="I18" s="9">
        <v>0.4444444444444445</v>
      </c>
      <c r="J18" s="10">
        <v>0.45</v>
      </c>
      <c r="K18" s="10">
        <v>0.4444444444444445</v>
      </c>
    </row>
    <row r="19" spans="2:11" ht="13.5">
      <c r="B19" s="7" t="s">
        <v>23</v>
      </c>
      <c r="C19" s="24"/>
      <c r="D19" s="4">
        <f t="shared" si="0"/>
        <v>27</v>
      </c>
      <c r="E19" s="8">
        <v>0.38461538461538464</v>
      </c>
      <c r="F19" s="8">
        <v>0.5769230769230769</v>
      </c>
      <c r="G19" s="8">
        <v>0.46153846153846156</v>
      </c>
      <c r="H19" s="8">
        <v>0.1</v>
      </c>
      <c r="I19" s="9">
        <v>0.34259259259259256</v>
      </c>
      <c r="J19" s="10">
        <v>0.4333333333333334</v>
      </c>
      <c r="K19" s="10">
        <v>0.34259259259259256</v>
      </c>
    </row>
    <row r="20" spans="2:11" ht="13.5">
      <c r="B20" s="7" t="s">
        <v>25</v>
      </c>
      <c r="C20" s="24"/>
      <c r="D20" s="4">
        <f t="shared" si="0"/>
        <v>27</v>
      </c>
      <c r="E20" s="8">
        <v>0.5769230769230769</v>
      </c>
      <c r="F20" s="8">
        <v>0.5769230769230769</v>
      </c>
      <c r="G20" s="8">
        <v>0.46153846153846156</v>
      </c>
      <c r="H20" s="8">
        <v>0.03333333333333333</v>
      </c>
      <c r="I20" s="9">
        <v>0.4074074074074074</v>
      </c>
      <c r="J20" s="10">
        <v>0.5333333333333333</v>
      </c>
      <c r="K20" s="10">
        <v>0.4074074074074074</v>
      </c>
    </row>
    <row r="21" spans="2:11" ht="13.5">
      <c r="B21" s="7" t="s">
        <v>26</v>
      </c>
      <c r="C21" s="24"/>
      <c r="D21" s="4">
        <f t="shared" si="0"/>
        <v>27</v>
      </c>
      <c r="E21" s="8">
        <v>0.3076923076923077</v>
      </c>
      <c r="F21" s="8">
        <v>0.11538461538461539</v>
      </c>
      <c r="G21" s="8">
        <v>0</v>
      </c>
      <c r="H21" s="8">
        <v>0</v>
      </c>
      <c r="I21" s="9">
        <v>0.17592592592592593</v>
      </c>
      <c r="J21" s="10">
        <v>0.1</v>
      </c>
      <c r="K21" s="10">
        <v>0.17592592592592593</v>
      </c>
    </row>
    <row r="22" spans="2:11" ht="13.5">
      <c r="B22" s="7" t="s">
        <v>27</v>
      </c>
      <c r="C22" s="24"/>
      <c r="D22" s="4">
        <f t="shared" si="0"/>
        <v>27</v>
      </c>
      <c r="E22" s="8">
        <v>0.7307692307692307</v>
      </c>
      <c r="F22" s="8">
        <v>0.6153846153846154</v>
      </c>
      <c r="G22" s="8">
        <v>0.6153846153846154</v>
      </c>
      <c r="H22" s="8">
        <v>0.16666666666666666</v>
      </c>
      <c r="I22" s="9">
        <v>0.5185185185185185</v>
      </c>
      <c r="J22" s="10">
        <v>0.4916666666666667</v>
      </c>
      <c r="K22" s="10">
        <v>0.5185185185185185</v>
      </c>
    </row>
    <row r="23" spans="2:11" ht="13.5">
      <c r="B23" s="7" t="s">
        <v>28</v>
      </c>
      <c r="C23" s="24"/>
      <c r="D23" s="4">
        <f t="shared" si="0"/>
        <v>27</v>
      </c>
      <c r="E23" s="8">
        <v>0.7692307692307693</v>
      </c>
      <c r="F23" s="8">
        <v>0.5769230769230769</v>
      </c>
      <c r="G23" s="8">
        <v>0.38461538461538464</v>
      </c>
      <c r="H23" s="8">
        <v>0.1</v>
      </c>
      <c r="I23" s="9">
        <v>0.37037037037037035</v>
      </c>
      <c r="J23" s="10">
        <v>0.4416666666666667</v>
      </c>
      <c r="K23" s="10">
        <v>0.37037037037037035</v>
      </c>
    </row>
    <row r="24" spans="2:11" ht="13.5">
      <c r="B24" s="7" t="s">
        <v>29</v>
      </c>
      <c r="C24" s="24"/>
      <c r="D24" s="4">
        <f t="shared" si="0"/>
        <v>27</v>
      </c>
      <c r="E24" s="8">
        <v>0.7307692307692307</v>
      </c>
      <c r="F24" s="8">
        <v>0.7307692307692307</v>
      </c>
      <c r="G24" s="8">
        <v>0.7307692307692307</v>
      </c>
      <c r="H24" s="8">
        <v>0.6</v>
      </c>
      <c r="I24" s="9">
        <v>0.6759259259259258</v>
      </c>
      <c r="J24" s="10">
        <v>0.6499999999999999</v>
      </c>
      <c r="K24" s="10">
        <v>0.6759259259259258</v>
      </c>
    </row>
    <row r="25" spans="2:11" ht="13.5">
      <c r="B25" s="7" t="s">
        <v>30</v>
      </c>
      <c r="C25" s="24"/>
      <c r="D25" s="4">
        <f t="shared" si="0"/>
        <v>27</v>
      </c>
      <c r="E25" s="8">
        <v>0.5</v>
      </c>
      <c r="F25" s="8">
        <v>0.5384615384615384</v>
      </c>
      <c r="G25" s="8">
        <v>0.3076923076923077</v>
      </c>
      <c r="H25" s="8">
        <v>0.06666666666666667</v>
      </c>
      <c r="I25" s="9">
        <v>0.4166666666666667</v>
      </c>
      <c r="J25" s="10">
        <v>0.20833333333333331</v>
      </c>
      <c r="K25" s="10">
        <v>0.4166666666666667</v>
      </c>
    </row>
    <row r="26" spans="2:11" ht="13.5">
      <c r="B26" s="7" t="s">
        <v>31</v>
      </c>
      <c r="C26" s="24"/>
      <c r="D26" s="4">
        <f t="shared" si="0"/>
        <v>27</v>
      </c>
      <c r="E26" s="8">
        <v>0.34615384615384615</v>
      </c>
      <c r="F26" s="8">
        <v>0.4230769230769231</v>
      </c>
      <c r="G26" s="8">
        <v>0.23076923076923078</v>
      </c>
      <c r="H26" s="8">
        <v>0.03333333333333333</v>
      </c>
      <c r="I26" s="9">
        <v>0.2037037037037037</v>
      </c>
      <c r="J26" s="10">
        <v>0.18333333333333332</v>
      </c>
      <c r="K26" s="10">
        <v>0.2037037037037037</v>
      </c>
    </row>
    <row r="27" spans="2:11" ht="13.5">
      <c r="B27" s="7" t="s">
        <v>32</v>
      </c>
      <c r="C27" s="24"/>
      <c r="D27" s="4">
        <f t="shared" si="0"/>
        <v>27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10">
        <v>0</v>
      </c>
      <c r="K27" s="10">
        <v>0</v>
      </c>
    </row>
    <row r="28" spans="2:11" ht="13.5">
      <c r="B28" s="7" t="s">
        <v>33</v>
      </c>
      <c r="C28" s="24"/>
      <c r="D28" s="4">
        <f>D27</f>
        <v>27</v>
      </c>
      <c r="E28" s="8">
        <v>0.07692307692307693</v>
      </c>
      <c r="F28" s="8">
        <v>0.11538461538461539</v>
      </c>
      <c r="G28" s="8">
        <v>0</v>
      </c>
      <c r="H28" s="8">
        <v>0</v>
      </c>
      <c r="I28" s="9">
        <v>0.06481481481481481</v>
      </c>
      <c r="J28" s="10">
        <v>0.05833333333333333</v>
      </c>
      <c r="K28" s="10">
        <v>0.06481481481481481</v>
      </c>
    </row>
    <row r="29" spans="2:11" ht="13.5">
      <c r="B29" s="7" t="s">
        <v>34</v>
      </c>
      <c r="C29" s="24"/>
      <c r="D29" s="4">
        <f t="shared" si="0"/>
        <v>27</v>
      </c>
      <c r="E29" s="34">
        <v>0.6923076923076923</v>
      </c>
      <c r="F29" s="35"/>
      <c r="G29" s="35"/>
      <c r="H29" s="36"/>
      <c r="I29" s="9">
        <v>0.7037037037037037</v>
      </c>
      <c r="J29" s="10">
        <v>0.5333333333333333</v>
      </c>
      <c r="K29" s="10">
        <v>0.7037037037037037</v>
      </c>
    </row>
    <row r="30" spans="2:11" ht="13.5">
      <c r="B30" s="7" t="s">
        <v>35</v>
      </c>
      <c r="C30" s="24"/>
      <c r="D30" s="4">
        <f t="shared" si="0"/>
        <v>27</v>
      </c>
      <c r="E30" s="34">
        <v>0.8846153846153846</v>
      </c>
      <c r="F30" s="35"/>
      <c r="G30" s="35"/>
      <c r="H30" s="36"/>
      <c r="I30" s="9">
        <v>0.9629629629629629</v>
      </c>
      <c r="J30" s="10">
        <v>0.8333333333333334</v>
      </c>
      <c r="K30" s="10">
        <v>0.9629629629629629</v>
      </c>
    </row>
    <row r="31" spans="2:11" ht="13.5">
      <c r="B31" s="7" t="s">
        <v>36</v>
      </c>
      <c r="C31" s="24"/>
      <c r="D31" s="4">
        <f t="shared" si="0"/>
        <v>27</v>
      </c>
      <c r="E31" s="34">
        <v>1</v>
      </c>
      <c r="F31" s="35"/>
      <c r="G31" s="35"/>
      <c r="H31" s="36"/>
      <c r="I31" s="9">
        <v>0.7037037037037037</v>
      </c>
      <c r="J31" s="10">
        <v>0.8666666666666667</v>
      </c>
      <c r="K31" s="10">
        <v>0.7037037037037037</v>
      </c>
    </row>
    <row r="32" spans="2:11" ht="13.5">
      <c r="B32" s="7" t="s">
        <v>37</v>
      </c>
      <c r="C32" s="24"/>
      <c r="D32" s="4">
        <f t="shared" si="0"/>
        <v>27</v>
      </c>
      <c r="E32" s="8">
        <v>0.5384615384615384</v>
      </c>
      <c r="F32" s="34">
        <v>0.3076923076923077</v>
      </c>
      <c r="G32" s="36"/>
      <c r="H32" s="8">
        <v>0.43333333333333335</v>
      </c>
      <c r="I32" s="9">
        <v>0.419753086419753</v>
      </c>
      <c r="J32" s="10">
        <v>0.6222222222222222</v>
      </c>
      <c r="K32" s="16">
        <v>0.419753086419753</v>
      </c>
    </row>
    <row r="33" spans="2:11" ht="13.5">
      <c r="B33" s="7" t="s">
        <v>38</v>
      </c>
      <c r="C33" s="24"/>
      <c r="D33" s="4">
        <f t="shared" si="0"/>
        <v>27</v>
      </c>
      <c r="E33" s="8">
        <v>0.8846153846153846</v>
      </c>
      <c r="F33" s="34">
        <v>0.7307692307692307</v>
      </c>
      <c r="G33" s="36"/>
      <c r="H33" s="8">
        <v>0.8</v>
      </c>
      <c r="I33" s="9">
        <v>0.7901234567901234</v>
      </c>
      <c r="J33" s="10">
        <v>0.8777777777777779</v>
      </c>
      <c r="K33" s="16">
        <v>0.7901234567901234</v>
      </c>
    </row>
    <row r="34" spans="2:11" ht="13.5">
      <c r="B34" s="7" t="s">
        <v>39</v>
      </c>
      <c r="C34" s="24"/>
      <c r="D34" s="4">
        <f t="shared" si="0"/>
        <v>27</v>
      </c>
      <c r="E34" s="8">
        <v>0.6538461538461539</v>
      </c>
      <c r="F34" s="34">
        <v>0.7692307692307693</v>
      </c>
      <c r="G34" s="36"/>
      <c r="H34" s="8">
        <v>0.4</v>
      </c>
      <c r="I34" s="9">
        <v>0.5432098765432098</v>
      </c>
      <c r="J34" s="10">
        <v>0.4666666666666666</v>
      </c>
      <c r="K34" s="10">
        <v>0.5432098765432098</v>
      </c>
    </row>
    <row r="35" spans="2:11" ht="13.5">
      <c r="B35" s="7" t="s">
        <v>40</v>
      </c>
      <c r="C35" s="24"/>
      <c r="D35" s="4">
        <f t="shared" si="0"/>
        <v>27</v>
      </c>
      <c r="E35" s="8">
        <v>0.5769230769230769</v>
      </c>
      <c r="F35" s="34">
        <v>0.11538461538461539</v>
      </c>
      <c r="G35" s="36"/>
      <c r="H35" s="11" t="s">
        <v>45</v>
      </c>
      <c r="I35" s="9">
        <v>0.4074074074074074</v>
      </c>
      <c r="J35" s="10">
        <v>0.44999999999999996</v>
      </c>
      <c r="K35" s="10">
        <v>0.4074074074074074</v>
      </c>
    </row>
    <row r="36" spans="2:11" ht="13.5">
      <c r="B36" s="12" t="s">
        <v>41</v>
      </c>
      <c r="C36" s="12"/>
      <c r="D36" s="4">
        <f>D35*30</f>
        <v>810</v>
      </c>
      <c r="E36" s="13">
        <f>SUM(E6:E35)/30</f>
        <v>0.614102564102564</v>
      </c>
      <c r="F36" s="13">
        <f>SUM(F6:F35)/30</f>
        <v>0.46410256410256406</v>
      </c>
      <c r="G36" s="13">
        <f>SUM(G6:G35)/30</f>
        <v>0.32179487179487176</v>
      </c>
      <c r="H36" s="13">
        <f>SUM(H6:H35)/30</f>
        <v>0.1888888888888889</v>
      </c>
      <c r="I36" s="14">
        <f>SUM(I6:I35)/30</f>
        <v>0.46213991769547325</v>
      </c>
      <c r="J36" s="14">
        <f>AVERAGE(J6:J35)</f>
        <v>0.4705555555555556</v>
      </c>
      <c r="K36" s="14">
        <v>0.5097701149425287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f>'[9]２．施設の利用状況A'!C6:C35</f>
        <v>27</v>
      </c>
      <c r="D6" s="4">
        <f>C6</f>
        <v>27</v>
      </c>
      <c r="E6" s="8">
        <v>0.7407407407407407</v>
      </c>
      <c r="F6" s="8">
        <v>0.5925925925925926</v>
      </c>
      <c r="G6" s="8">
        <v>0.5185185185185185</v>
      </c>
      <c r="H6" s="8">
        <v>0.16666666666666666</v>
      </c>
      <c r="I6" s="9">
        <v>0.35185185185185186</v>
      </c>
      <c r="J6" s="10">
        <v>0.4444444444444444</v>
      </c>
      <c r="K6" s="10">
        <v>0.35185185185185186</v>
      </c>
    </row>
    <row r="7" spans="2:11" ht="13.5">
      <c r="B7" s="7" t="s">
        <v>11</v>
      </c>
      <c r="C7" s="24"/>
      <c r="D7" s="4">
        <f>D6</f>
        <v>27</v>
      </c>
      <c r="E7" s="8">
        <v>0.6296296296296297</v>
      </c>
      <c r="F7" s="8">
        <v>0.48148148148148145</v>
      </c>
      <c r="G7" s="8">
        <v>0.4074074074074074</v>
      </c>
      <c r="H7" s="8">
        <v>0.03333333333333333</v>
      </c>
      <c r="I7" s="9">
        <v>0.37037037037037035</v>
      </c>
      <c r="J7" s="10">
        <v>0.45370370370370366</v>
      </c>
      <c r="K7" s="10">
        <v>0.37037037037037035</v>
      </c>
    </row>
    <row r="8" spans="2:11" ht="13.5">
      <c r="B8" s="7" t="s">
        <v>12</v>
      </c>
      <c r="C8" s="24"/>
      <c r="D8" s="4">
        <f aca="true" t="shared" si="0" ref="D8:D35">D7</f>
        <v>27</v>
      </c>
      <c r="E8" s="8">
        <v>0.7777777777777778</v>
      </c>
      <c r="F8" s="8">
        <v>0.5185185185185185</v>
      </c>
      <c r="G8" s="8">
        <v>0.48148148148148145</v>
      </c>
      <c r="H8" s="8">
        <v>0.16666666666666666</v>
      </c>
      <c r="I8" s="9">
        <v>0.4722222222222222</v>
      </c>
      <c r="J8" s="10">
        <v>0.4907407407407407</v>
      </c>
      <c r="K8" s="10">
        <v>0.4722222222222222</v>
      </c>
    </row>
    <row r="9" spans="2:11" ht="13.5">
      <c r="B9" s="7" t="s">
        <v>13</v>
      </c>
      <c r="C9" s="24"/>
      <c r="D9" s="4">
        <f t="shared" si="0"/>
        <v>27</v>
      </c>
      <c r="E9" s="8">
        <v>0.9259259259259259</v>
      </c>
      <c r="F9" s="8">
        <v>0.9629629629629629</v>
      </c>
      <c r="G9" s="8">
        <v>0.6296296296296297</v>
      </c>
      <c r="H9" s="8">
        <v>0.26666666666666666</v>
      </c>
      <c r="I9" s="9">
        <v>0.824074074074074</v>
      </c>
      <c r="J9" s="10">
        <v>0.8333333333333334</v>
      </c>
      <c r="K9" s="10">
        <v>0.824074074074074</v>
      </c>
    </row>
    <row r="10" spans="2:11" ht="13.5">
      <c r="B10" s="7" t="s">
        <v>14</v>
      </c>
      <c r="C10" s="24"/>
      <c r="D10" s="4">
        <f t="shared" si="0"/>
        <v>27</v>
      </c>
      <c r="E10" s="8">
        <v>0.8518518518518519</v>
      </c>
      <c r="F10" s="8">
        <v>0.6666666666666666</v>
      </c>
      <c r="G10" s="8">
        <v>0.5555555555555556</v>
      </c>
      <c r="H10" s="8">
        <v>0.2</v>
      </c>
      <c r="I10" s="9">
        <v>0.5462962962962963</v>
      </c>
      <c r="J10" s="10">
        <v>0.5833333333333333</v>
      </c>
      <c r="K10" s="10">
        <v>0.5462962962962963</v>
      </c>
    </row>
    <row r="11" spans="2:11" ht="13.5">
      <c r="B11" s="7" t="s">
        <v>15</v>
      </c>
      <c r="C11" s="24"/>
      <c r="D11" s="4">
        <f t="shared" si="0"/>
        <v>27</v>
      </c>
      <c r="E11" s="8">
        <v>0.7777777777777778</v>
      </c>
      <c r="F11" s="8">
        <v>0.6666666666666666</v>
      </c>
      <c r="G11" s="8">
        <v>0.4074074074074074</v>
      </c>
      <c r="H11" s="8">
        <v>0.06666666666666667</v>
      </c>
      <c r="I11" s="9">
        <v>0.5185185185185185</v>
      </c>
      <c r="J11" s="10">
        <v>0.5092592592592593</v>
      </c>
      <c r="K11" s="10">
        <v>0.5185185185185185</v>
      </c>
    </row>
    <row r="12" spans="2:11" ht="13.5">
      <c r="B12" s="7" t="s">
        <v>16</v>
      </c>
      <c r="C12" s="24"/>
      <c r="D12" s="4">
        <f t="shared" si="0"/>
        <v>27</v>
      </c>
      <c r="E12" s="8">
        <v>1</v>
      </c>
      <c r="F12" s="8">
        <v>1</v>
      </c>
      <c r="G12" s="8">
        <v>1</v>
      </c>
      <c r="H12" s="8">
        <v>0.9</v>
      </c>
      <c r="I12" s="9">
        <v>0.9351851851851851</v>
      </c>
      <c r="J12" s="10">
        <v>0.9907407407407407</v>
      </c>
      <c r="K12" s="10">
        <v>0.9351851851851851</v>
      </c>
    </row>
    <row r="13" spans="2:11" ht="13.5">
      <c r="B13" s="7" t="s">
        <v>17</v>
      </c>
      <c r="C13" s="24"/>
      <c r="D13" s="4">
        <f t="shared" si="0"/>
        <v>27</v>
      </c>
      <c r="E13" s="8">
        <v>0.6296296296296297</v>
      </c>
      <c r="F13" s="8">
        <v>0.4444444444444444</v>
      </c>
      <c r="G13" s="8">
        <v>0.2222222222222222</v>
      </c>
      <c r="H13" s="8">
        <v>0.13333333333333333</v>
      </c>
      <c r="I13" s="9">
        <v>0.3611111111111111</v>
      </c>
      <c r="J13" s="10">
        <v>0.3055555555555555</v>
      </c>
      <c r="K13" s="10">
        <v>0.3611111111111111</v>
      </c>
    </row>
    <row r="14" spans="2:11" ht="13.5">
      <c r="B14" s="7" t="s">
        <v>18</v>
      </c>
      <c r="C14" s="24"/>
      <c r="D14" s="4">
        <f t="shared" si="0"/>
        <v>27</v>
      </c>
      <c r="E14" s="8">
        <v>0.7037037037037037</v>
      </c>
      <c r="F14" s="8">
        <v>0.4074074074074074</v>
      </c>
      <c r="G14" s="8">
        <v>0.18518518518518517</v>
      </c>
      <c r="H14" s="8">
        <v>0.2</v>
      </c>
      <c r="I14" s="9">
        <v>0.5</v>
      </c>
      <c r="J14" s="10">
        <v>0.35185185185185186</v>
      </c>
      <c r="K14" s="10">
        <v>0.5</v>
      </c>
    </row>
    <row r="15" spans="2:11" ht="13.5">
      <c r="B15" s="7" t="s">
        <v>19</v>
      </c>
      <c r="C15" s="24"/>
      <c r="D15" s="4">
        <f t="shared" si="0"/>
        <v>27</v>
      </c>
      <c r="E15" s="8">
        <v>0.6296296296296297</v>
      </c>
      <c r="F15" s="8">
        <v>0.4444444444444444</v>
      </c>
      <c r="G15" s="8">
        <v>0.5185185185185185</v>
      </c>
      <c r="H15" s="8">
        <v>0.13333333333333333</v>
      </c>
      <c r="I15" s="9">
        <v>0.4259259259259259</v>
      </c>
      <c r="J15" s="10">
        <v>0.35185185185185186</v>
      </c>
      <c r="K15" s="10">
        <v>0.4259259259259259</v>
      </c>
    </row>
    <row r="16" spans="2:11" ht="13.5">
      <c r="B16" s="7" t="s">
        <v>20</v>
      </c>
      <c r="C16" s="24"/>
      <c r="D16" s="4">
        <f t="shared" si="0"/>
        <v>27</v>
      </c>
      <c r="E16" s="8">
        <v>0.5185185185185185</v>
      </c>
      <c r="F16" s="8">
        <v>0.48148148148148145</v>
      </c>
      <c r="G16" s="8">
        <v>0.14814814814814814</v>
      </c>
      <c r="H16" s="8">
        <v>0.16666666666666666</v>
      </c>
      <c r="I16" s="9">
        <v>0.2777777777777778</v>
      </c>
      <c r="J16" s="10">
        <v>0.17592592592592593</v>
      </c>
      <c r="K16" s="10">
        <v>0.2777777777777778</v>
      </c>
    </row>
    <row r="17" spans="2:11" ht="13.5">
      <c r="B17" s="7" t="s">
        <v>21</v>
      </c>
      <c r="C17" s="24"/>
      <c r="D17" s="4">
        <f t="shared" si="0"/>
        <v>27</v>
      </c>
      <c r="E17" s="8">
        <v>0.6296296296296297</v>
      </c>
      <c r="F17" s="8">
        <v>0.48148148148148145</v>
      </c>
      <c r="G17" s="8">
        <v>0.25925925925925924</v>
      </c>
      <c r="H17" s="8">
        <v>0.06666666666666667</v>
      </c>
      <c r="I17" s="9">
        <v>0.20370370370370366</v>
      </c>
      <c r="J17" s="10">
        <v>0.2222222222222222</v>
      </c>
      <c r="K17" s="10">
        <v>0.20370370370370366</v>
      </c>
    </row>
    <row r="18" spans="2:11" ht="13.5">
      <c r="B18" s="7" t="s">
        <v>22</v>
      </c>
      <c r="C18" s="24"/>
      <c r="D18" s="4">
        <f t="shared" si="0"/>
        <v>27</v>
      </c>
      <c r="E18" s="8">
        <v>0.7407407407407407</v>
      </c>
      <c r="F18" s="8">
        <v>0.6296296296296297</v>
      </c>
      <c r="G18" s="8">
        <v>0.7037037037037037</v>
      </c>
      <c r="H18" s="8">
        <v>0.36666666666666664</v>
      </c>
      <c r="I18" s="9">
        <v>0.5185185185185185</v>
      </c>
      <c r="J18" s="10">
        <v>0.4444444444444445</v>
      </c>
      <c r="K18" s="10">
        <v>0.5185185185185185</v>
      </c>
    </row>
    <row r="19" spans="2:11" ht="13.5">
      <c r="B19" s="7" t="s">
        <v>23</v>
      </c>
      <c r="C19" s="24"/>
      <c r="D19" s="4">
        <f t="shared" si="0"/>
        <v>27</v>
      </c>
      <c r="E19" s="8">
        <v>0.5555555555555556</v>
      </c>
      <c r="F19" s="8">
        <v>0.5555555555555556</v>
      </c>
      <c r="G19" s="8">
        <v>0.4444444444444444</v>
      </c>
      <c r="H19" s="8">
        <v>0.1</v>
      </c>
      <c r="I19" s="9">
        <v>0.3611111111111111</v>
      </c>
      <c r="J19" s="10">
        <v>0.34259259259259256</v>
      </c>
      <c r="K19" s="10">
        <v>0.3611111111111111</v>
      </c>
    </row>
    <row r="20" spans="2:11" ht="13.5">
      <c r="B20" s="7" t="s">
        <v>25</v>
      </c>
      <c r="C20" s="24"/>
      <c r="D20" s="4">
        <f t="shared" si="0"/>
        <v>27</v>
      </c>
      <c r="E20" s="8">
        <v>0.4444444444444444</v>
      </c>
      <c r="F20" s="8">
        <v>0.48148148148148145</v>
      </c>
      <c r="G20" s="8">
        <v>0.2222222222222222</v>
      </c>
      <c r="H20" s="8">
        <v>0.03333333333333333</v>
      </c>
      <c r="I20" s="9">
        <v>0.2777777777777778</v>
      </c>
      <c r="J20" s="10">
        <v>0.4074074074074074</v>
      </c>
      <c r="K20" s="10">
        <v>0.2777777777777778</v>
      </c>
    </row>
    <row r="21" spans="2:11" ht="13.5">
      <c r="B21" s="7" t="s">
        <v>26</v>
      </c>
      <c r="C21" s="24"/>
      <c r="D21" s="4">
        <f t="shared" si="0"/>
        <v>27</v>
      </c>
      <c r="E21" s="8">
        <v>0.37037037037037035</v>
      </c>
      <c r="F21" s="8">
        <v>0</v>
      </c>
      <c r="G21" s="8">
        <v>0</v>
      </c>
      <c r="H21" s="8">
        <v>0</v>
      </c>
      <c r="I21" s="9">
        <v>0.19444444444444445</v>
      </c>
      <c r="J21" s="10">
        <v>0.17592592592592593</v>
      </c>
      <c r="K21" s="10">
        <v>0.19444444444444445</v>
      </c>
    </row>
    <row r="22" spans="2:11" ht="13.5">
      <c r="B22" s="7" t="s">
        <v>27</v>
      </c>
      <c r="C22" s="24"/>
      <c r="D22" s="4">
        <f t="shared" si="0"/>
        <v>27</v>
      </c>
      <c r="E22" s="8">
        <v>0.8518518518518519</v>
      </c>
      <c r="F22" s="8">
        <v>0.5555555555555556</v>
      </c>
      <c r="G22" s="8">
        <v>0.7407407407407407</v>
      </c>
      <c r="H22" s="8">
        <v>0.1</v>
      </c>
      <c r="I22" s="9">
        <v>0.4907407407407407</v>
      </c>
      <c r="J22" s="10">
        <v>0.5185185185185185</v>
      </c>
      <c r="K22" s="10">
        <v>0.4907407407407407</v>
      </c>
    </row>
    <row r="23" spans="2:11" ht="13.5">
      <c r="B23" s="7" t="s">
        <v>28</v>
      </c>
      <c r="C23" s="24"/>
      <c r="D23" s="4">
        <f t="shared" si="0"/>
        <v>27</v>
      </c>
      <c r="E23" s="8">
        <v>0.6666666666666666</v>
      </c>
      <c r="F23" s="8">
        <v>0.6666666666666666</v>
      </c>
      <c r="G23" s="8">
        <v>0.3333333333333333</v>
      </c>
      <c r="H23" s="8">
        <v>0.1</v>
      </c>
      <c r="I23" s="9">
        <v>0.5277777777777777</v>
      </c>
      <c r="J23" s="10">
        <v>0.37037037037037035</v>
      </c>
      <c r="K23" s="10">
        <v>0.5277777777777777</v>
      </c>
    </row>
    <row r="24" spans="2:11" ht="13.5">
      <c r="B24" s="7" t="s">
        <v>29</v>
      </c>
      <c r="C24" s="24"/>
      <c r="D24" s="4">
        <f t="shared" si="0"/>
        <v>27</v>
      </c>
      <c r="E24" s="8">
        <v>0.7407407407407407</v>
      </c>
      <c r="F24" s="8">
        <v>0.7407407407407407</v>
      </c>
      <c r="G24" s="8">
        <v>0.7037037037037037</v>
      </c>
      <c r="H24" s="8">
        <v>0.6</v>
      </c>
      <c r="I24" s="9">
        <v>0.6944444444444444</v>
      </c>
      <c r="J24" s="10">
        <v>0.6759259259259258</v>
      </c>
      <c r="K24" s="10">
        <v>0.6944444444444444</v>
      </c>
    </row>
    <row r="25" spans="2:11" ht="13.5">
      <c r="B25" s="7" t="s">
        <v>30</v>
      </c>
      <c r="C25" s="24"/>
      <c r="D25" s="4">
        <f t="shared" si="0"/>
        <v>27</v>
      </c>
      <c r="E25" s="8">
        <v>0.37037037037037035</v>
      </c>
      <c r="F25" s="8">
        <v>0.4074074074074074</v>
      </c>
      <c r="G25" s="8">
        <v>0.2222222222222222</v>
      </c>
      <c r="H25" s="8">
        <v>0</v>
      </c>
      <c r="I25" s="9">
        <v>0.3148148148148148</v>
      </c>
      <c r="J25" s="10">
        <v>0.4166666666666667</v>
      </c>
      <c r="K25" s="10">
        <v>0.3148148148148148</v>
      </c>
    </row>
    <row r="26" spans="2:11" ht="13.5">
      <c r="B26" s="7" t="s">
        <v>31</v>
      </c>
      <c r="C26" s="24"/>
      <c r="D26" s="4">
        <f t="shared" si="0"/>
        <v>27</v>
      </c>
      <c r="E26" s="8">
        <v>0.37037037037037035</v>
      </c>
      <c r="F26" s="8">
        <v>0.18518518518518517</v>
      </c>
      <c r="G26" s="8">
        <v>0.037037037037037035</v>
      </c>
      <c r="H26" s="8">
        <v>0</v>
      </c>
      <c r="I26" s="9">
        <v>0.14814814814814814</v>
      </c>
      <c r="J26" s="10">
        <v>0.2037037037037037</v>
      </c>
      <c r="K26" s="10">
        <v>0.14814814814814814</v>
      </c>
    </row>
    <row r="27" spans="2:11" ht="13.5">
      <c r="B27" s="7" t="s">
        <v>32</v>
      </c>
      <c r="C27" s="24"/>
      <c r="D27" s="4">
        <f t="shared" si="0"/>
        <v>27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10">
        <v>0</v>
      </c>
      <c r="K27" s="10">
        <v>0</v>
      </c>
    </row>
    <row r="28" spans="2:11" ht="13.5">
      <c r="B28" s="7" t="s">
        <v>33</v>
      </c>
      <c r="C28" s="24"/>
      <c r="D28" s="4">
        <f>D27</f>
        <v>27</v>
      </c>
      <c r="E28" s="8">
        <v>0.1111111111111111</v>
      </c>
      <c r="F28" s="8">
        <v>0.037037037037037035</v>
      </c>
      <c r="G28" s="8">
        <v>0</v>
      </c>
      <c r="H28" s="8">
        <v>0</v>
      </c>
      <c r="I28" s="9">
        <v>0.018518518518518517</v>
      </c>
      <c r="J28" s="10">
        <v>0.06481481481481481</v>
      </c>
      <c r="K28" s="10">
        <v>0.018518518518518517</v>
      </c>
    </row>
    <row r="29" spans="2:11" ht="13.5">
      <c r="B29" s="7" t="s">
        <v>34</v>
      </c>
      <c r="C29" s="24"/>
      <c r="D29" s="4">
        <f t="shared" si="0"/>
        <v>27</v>
      </c>
      <c r="E29" s="34">
        <v>0.2962962962962963</v>
      </c>
      <c r="F29" s="35"/>
      <c r="G29" s="35"/>
      <c r="H29" s="36"/>
      <c r="I29" s="9">
        <v>0.48148148148148145</v>
      </c>
      <c r="J29" s="10">
        <v>0.7037037037037037</v>
      </c>
      <c r="K29" s="10">
        <v>0.48148148148148145</v>
      </c>
    </row>
    <row r="30" spans="2:11" ht="13.5">
      <c r="B30" s="7" t="s">
        <v>35</v>
      </c>
      <c r="C30" s="24"/>
      <c r="D30" s="4">
        <f t="shared" si="0"/>
        <v>27</v>
      </c>
      <c r="E30" s="34">
        <v>0.6666666666666666</v>
      </c>
      <c r="F30" s="35"/>
      <c r="G30" s="35"/>
      <c r="H30" s="36"/>
      <c r="I30" s="9">
        <v>0.9629629629629629</v>
      </c>
      <c r="J30" s="10">
        <v>0.9629629629629629</v>
      </c>
      <c r="K30" s="10">
        <v>0.9629629629629629</v>
      </c>
    </row>
    <row r="31" spans="2:11" ht="13.5">
      <c r="B31" s="7" t="s">
        <v>36</v>
      </c>
      <c r="C31" s="24"/>
      <c r="D31" s="4">
        <f t="shared" si="0"/>
        <v>27</v>
      </c>
      <c r="E31" s="34">
        <v>0.6666666666666666</v>
      </c>
      <c r="F31" s="35"/>
      <c r="G31" s="35"/>
      <c r="H31" s="36"/>
      <c r="I31" s="9">
        <v>0.9629629629629629</v>
      </c>
      <c r="J31" s="10">
        <v>0.7037037037037037</v>
      </c>
      <c r="K31" s="10">
        <v>0.9629629629629629</v>
      </c>
    </row>
    <row r="32" spans="2:11" ht="13.5">
      <c r="B32" s="7" t="s">
        <v>37</v>
      </c>
      <c r="C32" s="24"/>
      <c r="D32" s="4">
        <f t="shared" si="0"/>
        <v>27</v>
      </c>
      <c r="E32" s="8">
        <v>0.2962962962962963</v>
      </c>
      <c r="F32" s="34">
        <v>0.3333333333333333</v>
      </c>
      <c r="G32" s="36"/>
      <c r="H32" s="8">
        <v>0.43333333333333335</v>
      </c>
      <c r="I32" s="9">
        <v>0.8024691358024691</v>
      </c>
      <c r="J32" s="10">
        <v>0.419753086419753</v>
      </c>
      <c r="K32" s="16">
        <v>0.8024691358024691</v>
      </c>
    </row>
    <row r="33" spans="2:11" ht="13.5">
      <c r="B33" s="7" t="s">
        <v>38</v>
      </c>
      <c r="C33" s="24"/>
      <c r="D33" s="4">
        <f t="shared" si="0"/>
        <v>27</v>
      </c>
      <c r="E33" s="8">
        <v>0.8888888888888888</v>
      </c>
      <c r="F33" s="34">
        <v>0.8148148148148148</v>
      </c>
      <c r="G33" s="36"/>
      <c r="H33" s="8">
        <v>0.8</v>
      </c>
      <c r="I33" s="9">
        <v>0.8148148148148148</v>
      </c>
      <c r="J33" s="10">
        <v>0.7901234567901234</v>
      </c>
      <c r="K33" s="16">
        <v>0.8148148148148148</v>
      </c>
    </row>
    <row r="34" spans="2:11" ht="13.5">
      <c r="B34" s="7" t="s">
        <v>39</v>
      </c>
      <c r="C34" s="24"/>
      <c r="D34" s="4">
        <f t="shared" si="0"/>
        <v>27</v>
      </c>
      <c r="E34" s="8">
        <v>0.5555555555555556</v>
      </c>
      <c r="F34" s="34">
        <v>0.6296296296296297</v>
      </c>
      <c r="G34" s="36"/>
      <c r="H34" s="8">
        <v>0.3333333333333333</v>
      </c>
      <c r="I34" s="9">
        <v>0.46913580246913583</v>
      </c>
      <c r="J34" s="10">
        <v>0.5432098765432098</v>
      </c>
      <c r="K34" s="10">
        <v>0.46913580246913583</v>
      </c>
    </row>
    <row r="35" spans="2:11" ht="13.5">
      <c r="B35" s="7" t="s">
        <v>40</v>
      </c>
      <c r="C35" s="24"/>
      <c r="D35" s="4">
        <f t="shared" si="0"/>
        <v>27</v>
      </c>
      <c r="E35" s="8">
        <v>0.4444444444444444</v>
      </c>
      <c r="F35" s="34">
        <v>0.4444444444444444</v>
      </c>
      <c r="G35" s="36"/>
      <c r="H35" s="11" t="s">
        <v>45</v>
      </c>
      <c r="I35" s="9">
        <v>0.42592592592592593</v>
      </c>
      <c r="J35" s="10">
        <v>0.4074074074074074</v>
      </c>
      <c r="K35" s="10">
        <v>0.42592592592592593</v>
      </c>
    </row>
    <row r="36" spans="2:11" ht="13.5">
      <c r="B36" s="12" t="s">
        <v>41</v>
      </c>
      <c r="C36" s="12"/>
      <c r="D36" s="4">
        <f>D35*30</f>
        <v>810</v>
      </c>
      <c r="E36" s="13">
        <f>SUM(E6:E35)/30</f>
        <v>0.5950617283950616</v>
      </c>
      <c r="F36" s="13">
        <f>SUM(F6:F35)/30</f>
        <v>0.45432098765432094</v>
      </c>
      <c r="G36" s="13">
        <f>SUM(G6:G35)/30</f>
        <v>0.29135802469135796</v>
      </c>
      <c r="H36" s="13">
        <f>SUM(H6:H35)/30</f>
        <v>0.17888888888888888</v>
      </c>
      <c r="I36" s="14">
        <f>SUM(I6:I35)/30</f>
        <v>0.4751028806584362</v>
      </c>
      <c r="J36" s="14">
        <f>AVERAGE(J6:J35)</f>
        <v>0.46213991769547325</v>
      </c>
      <c r="K36" s="14">
        <v>0.3630658436213992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f>'[10]２．施設の利用状況A'!C6:C35</f>
        <v>27</v>
      </c>
      <c r="D6" s="4">
        <f>C6</f>
        <v>27</v>
      </c>
      <c r="E6" s="8">
        <v>0.75</v>
      </c>
      <c r="F6" s="8">
        <v>0.8214285714285714</v>
      </c>
      <c r="G6" s="8">
        <v>0.75</v>
      </c>
      <c r="H6" s="8">
        <v>0.3</v>
      </c>
      <c r="I6" s="9">
        <v>0.47222222222222227</v>
      </c>
      <c r="J6" s="10">
        <v>0.35185185185185186</v>
      </c>
      <c r="K6" s="10">
        <v>0.47222222222222227</v>
      </c>
    </row>
    <row r="7" spans="2:11" ht="13.5">
      <c r="B7" s="7" t="s">
        <v>11</v>
      </c>
      <c r="C7" s="24"/>
      <c r="D7" s="4">
        <f>D6</f>
        <v>27</v>
      </c>
      <c r="E7" s="8">
        <v>0.6785714285714286</v>
      </c>
      <c r="F7" s="8">
        <v>0.6428571428571429</v>
      </c>
      <c r="G7" s="8">
        <v>0.7142857142857143</v>
      </c>
      <c r="H7" s="8">
        <v>0.23333333333333334</v>
      </c>
      <c r="I7" s="9">
        <v>0.41666666666666663</v>
      </c>
      <c r="J7" s="10">
        <v>0.37037037037037035</v>
      </c>
      <c r="K7" s="10">
        <v>0.41666666666666663</v>
      </c>
    </row>
    <row r="8" spans="2:11" ht="13.5">
      <c r="B8" s="7" t="s">
        <v>12</v>
      </c>
      <c r="C8" s="24"/>
      <c r="D8" s="4">
        <f aca="true" t="shared" si="0" ref="D8:D35">D7</f>
        <v>27</v>
      </c>
      <c r="E8" s="8">
        <v>0.8928571428571429</v>
      </c>
      <c r="F8" s="8">
        <v>0.75</v>
      </c>
      <c r="G8" s="8">
        <v>0.5</v>
      </c>
      <c r="H8" s="8">
        <v>0.16666666666666666</v>
      </c>
      <c r="I8" s="9">
        <v>0.4629629629629629</v>
      </c>
      <c r="J8" s="10">
        <v>0.4722222222222222</v>
      </c>
      <c r="K8" s="10">
        <v>0.4629629629629629</v>
      </c>
    </row>
    <row r="9" spans="2:11" ht="13.5">
      <c r="B9" s="7" t="s">
        <v>13</v>
      </c>
      <c r="C9" s="24"/>
      <c r="D9" s="4">
        <f t="shared" si="0"/>
        <v>27</v>
      </c>
      <c r="E9" s="8">
        <v>0.9642857142857143</v>
      </c>
      <c r="F9" s="8">
        <v>0.9642857142857143</v>
      </c>
      <c r="G9" s="8">
        <v>0.8214285714285714</v>
      </c>
      <c r="H9" s="8">
        <v>0.4666666666666667</v>
      </c>
      <c r="I9" s="9">
        <v>0.7685185185185185</v>
      </c>
      <c r="J9" s="10">
        <v>0.824074074074074</v>
      </c>
      <c r="K9" s="10">
        <v>0.7685185185185185</v>
      </c>
    </row>
    <row r="10" spans="2:11" ht="13.5">
      <c r="B10" s="7" t="s">
        <v>14</v>
      </c>
      <c r="C10" s="24"/>
      <c r="D10" s="4">
        <f t="shared" si="0"/>
        <v>27</v>
      </c>
      <c r="E10" s="8">
        <v>0.8571428571428571</v>
      </c>
      <c r="F10" s="8">
        <v>0.6785714285714286</v>
      </c>
      <c r="G10" s="8">
        <v>0.6071428571428571</v>
      </c>
      <c r="H10" s="8">
        <v>0.2</v>
      </c>
      <c r="I10" s="9">
        <v>0.6018518518518519</v>
      </c>
      <c r="J10" s="10">
        <v>0.5462962962962963</v>
      </c>
      <c r="K10" s="10">
        <v>0.6018518518518519</v>
      </c>
    </row>
    <row r="11" spans="2:11" ht="13.5">
      <c r="B11" s="7" t="s">
        <v>15</v>
      </c>
      <c r="C11" s="24"/>
      <c r="D11" s="4">
        <f t="shared" si="0"/>
        <v>27</v>
      </c>
      <c r="E11" s="8">
        <v>0.7857142857142857</v>
      </c>
      <c r="F11" s="8">
        <v>0.42857142857142855</v>
      </c>
      <c r="G11" s="8">
        <v>0.32142857142857145</v>
      </c>
      <c r="H11" s="8">
        <v>0.13333333333333333</v>
      </c>
      <c r="I11" s="9">
        <v>0.5555555555555556</v>
      </c>
      <c r="J11" s="10">
        <v>0.5185185185185185</v>
      </c>
      <c r="K11" s="10">
        <v>0.5555555555555556</v>
      </c>
    </row>
    <row r="12" spans="2:11" ht="13.5">
      <c r="B12" s="7" t="s">
        <v>16</v>
      </c>
      <c r="C12" s="24"/>
      <c r="D12" s="4">
        <f t="shared" si="0"/>
        <v>27</v>
      </c>
      <c r="E12" s="8">
        <v>1</v>
      </c>
      <c r="F12" s="8">
        <v>1</v>
      </c>
      <c r="G12" s="8">
        <v>1</v>
      </c>
      <c r="H12" s="8">
        <v>0.9333333333333333</v>
      </c>
      <c r="I12" s="9">
        <v>1</v>
      </c>
      <c r="J12" s="10">
        <v>0.9351851851851851</v>
      </c>
      <c r="K12" s="10">
        <v>1</v>
      </c>
    </row>
    <row r="13" spans="2:11" ht="13.5">
      <c r="B13" s="7" t="s">
        <v>17</v>
      </c>
      <c r="C13" s="24"/>
      <c r="D13" s="4">
        <f t="shared" si="0"/>
        <v>27</v>
      </c>
      <c r="E13" s="8">
        <v>0.6785714285714286</v>
      </c>
      <c r="F13" s="8">
        <v>0.39285714285714285</v>
      </c>
      <c r="G13" s="8">
        <v>0.35714285714285715</v>
      </c>
      <c r="H13" s="8">
        <v>0.1</v>
      </c>
      <c r="I13" s="9">
        <v>0.2777777777777778</v>
      </c>
      <c r="J13" s="10">
        <v>0.3611111111111111</v>
      </c>
      <c r="K13" s="10">
        <v>0.2777777777777778</v>
      </c>
    </row>
    <row r="14" spans="2:11" ht="13.5">
      <c r="B14" s="7" t="s">
        <v>18</v>
      </c>
      <c r="C14" s="24"/>
      <c r="D14" s="4">
        <f t="shared" si="0"/>
        <v>27</v>
      </c>
      <c r="E14" s="8">
        <v>0.7857142857142857</v>
      </c>
      <c r="F14" s="8">
        <v>0.6071428571428571</v>
      </c>
      <c r="G14" s="8">
        <v>0.42857142857142855</v>
      </c>
      <c r="H14" s="8">
        <v>0.2</v>
      </c>
      <c r="I14" s="9">
        <v>0.4444444444444444</v>
      </c>
      <c r="J14" s="10">
        <v>0.5</v>
      </c>
      <c r="K14" s="10">
        <v>0.4444444444444444</v>
      </c>
    </row>
    <row r="15" spans="2:11" ht="13.5">
      <c r="B15" s="7" t="s">
        <v>19</v>
      </c>
      <c r="C15" s="24"/>
      <c r="D15" s="4">
        <f t="shared" si="0"/>
        <v>27</v>
      </c>
      <c r="E15" s="8">
        <v>0.6785714285714286</v>
      </c>
      <c r="F15" s="8">
        <v>0.39285714285714285</v>
      </c>
      <c r="G15" s="8">
        <v>0.4642857142857143</v>
      </c>
      <c r="H15" s="8">
        <v>0.2</v>
      </c>
      <c r="I15" s="9">
        <v>0.43518518518518523</v>
      </c>
      <c r="J15" s="10">
        <v>0.4259259259259259</v>
      </c>
      <c r="K15" s="10">
        <v>0.43518518518518523</v>
      </c>
    </row>
    <row r="16" spans="2:11" ht="13.5">
      <c r="B16" s="7" t="s">
        <v>20</v>
      </c>
      <c r="C16" s="24"/>
      <c r="D16" s="4">
        <f t="shared" si="0"/>
        <v>27</v>
      </c>
      <c r="E16" s="8">
        <v>0.32142857142857145</v>
      </c>
      <c r="F16" s="8">
        <v>0.5357142857142857</v>
      </c>
      <c r="G16" s="8">
        <v>0.21428571428571427</v>
      </c>
      <c r="H16" s="8">
        <v>0.13333333333333333</v>
      </c>
      <c r="I16" s="9">
        <v>0.3981481481481481</v>
      </c>
      <c r="J16" s="10">
        <v>0.2777777777777778</v>
      </c>
      <c r="K16" s="10">
        <v>0.3981481481481481</v>
      </c>
    </row>
    <row r="17" spans="2:11" ht="13.5">
      <c r="B17" s="7" t="s">
        <v>21</v>
      </c>
      <c r="C17" s="24"/>
      <c r="D17" s="4">
        <f t="shared" si="0"/>
        <v>27</v>
      </c>
      <c r="E17" s="8">
        <v>0.75</v>
      </c>
      <c r="F17" s="8">
        <v>0.6785714285714286</v>
      </c>
      <c r="G17" s="8">
        <v>0.5357142857142857</v>
      </c>
      <c r="H17" s="8">
        <v>0.3</v>
      </c>
      <c r="I17" s="9">
        <v>0.42592592592592593</v>
      </c>
      <c r="J17" s="10">
        <v>0.20370370370370366</v>
      </c>
      <c r="K17" s="10">
        <v>0.42592592592592593</v>
      </c>
    </row>
    <row r="18" spans="2:11" ht="13.5">
      <c r="B18" s="7" t="s">
        <v>22</v>
      </c>
      <c r="C18" s="24"/>
      <c r="D18" s="4">
        <f t="shared" si="0"/>
        <v>27</v>
      </c>
      <c r="E18" s="8">
        <v>0.6428571428571429</v>
      </c>
      <c r="F18" s="8">
        <v>0.5</v>
      </c>
      <c r="G18" s="8">
        <v>0.39285714285714285</v>
      </c>
      <c r="H18" s="8">
        <v>0.3</v>
      </c>
      <c r="I18" s="9">
        <v>0.5092592592592593</v>
      </c>
      <c r="J18" s="10">
        <v>0.5185185185185185</v>
      </c>
      <c r="K18" s="10">
        <v>0.5092592592592593</v>
      </c>
    </row>
    <row r="19" spans="2:11" ht="13.5">
      <c r="B19" s="7" t="s">
        <v>23</v>
      </c>
      <c r="C19" s="24"/>
      <c r="D19" s="4">
        <f t="shared" si="0"/>
        <v>27</v>
      </c>
      <c r="E19" s="8">
        <v>0.5</v>
      </c>
      <c r="F19" s="8">
        <v>0.5714285714285714</v>
      </c>
      <c r="G19" s="8">
        <v>0.5</v>
      </c>
      <c r="H19" s="8">
        <v>0.13333333333333333</v>
      </c>
      <c r="I19" s="9">
        <v>0.46296296296296297</v>
      </c>
      <c r="J19" s="10">
        <v>0.3611111111111111</v>
      </c>
      <c r="K19" s="10">
        <v>0.46296296296296297</v>
      </c>
    </row>
    <row r="20" spans="2:11" ht="13.5">
      <c r="B20" s="7" t="s">
        <v>25</v>
      </c>
      <c r="C20" s="24"/>
      <c r="D20" s="4">
        <f t="shared" si="0"/>
        <v>27</v>
      </c>
      <c r="E20" s="8">
        <v>0.75</v>
      </c>
      <c r="F20" s="8">
        <v>0.8214285714285714</v>
      </c>
      <c r="G20" s="8">
        <v>0.5714285714285714</v>
      </c>
      <c r="H20" s="8">
        <v>0.06666666666666667</v>
      </c>
      <c r="I20" s="9">
        <v>0.4444444444444444</v>
      </c>
      <c r="J20" s="10">
        <v>0.2777777777777778</v>
      </c>
      <c r="K20" s="10">
        <v>0.4444444444444444</v>
      </c>
    </row>
    <row r="21" spans="2:11" ht="13.5">
      <c r="B21" s="7" t="s">
        <v>26</v>
      </c>
      <c r="C21" s="24"/>
      <c r="D21" s="4">
        <f t="shared" si="0"/>
        <v>27</v>
      </c>
      <c r="E21" s="8">
        <v>0.6428571428571429</v>
      </c>
      <c r="F21" s="8">
        <v>0.10714285714285714</v>
      </c>
      <c r="G21" s="8">
        <v>0</v>
      </c>
      <c r="H21" s="8">
        <v>0</v>
      </c>
      <c r="I21" s="9">
        <v>0.19444444444444442</v>
      </c>
      <c r="J21" s="10">
        <v>0.19444444444444445</v>
      </c>
      <c r="K21" s="10">
        <v>0.19444444444444442</v>
      </c>
    </row>
    <row r="22" spans="2:11" ht="13.5">
      <c r="B22" s="7" t="s">
        <v>27</v>
      </c>
      <c r="C22" s="24"/>
      <c r="D22" s="4">
        <f t="shared" si="0"/>
        <v>27</v>
      </c>
      <c r="E22" s="8">
        <v>0.8571428571428571</v>
      </c>
      <c r="F22" s="8">
        <v>0.5714285714285714</v>
      </c>
      <c r="G22" s="8">
        <v>0.6071428571428571</v>
      </c>
      <c r="H22" s="8">
        <v>0.1</v>
      </c>
      <c r="I22" s="9">
        <v>0.5</v>
      </c>
      <c r="J22" s="10">
        <v>0.4907407407407407</v>
      </c>
      <c r="K22" s="10">
        <v>0.5</v>
      </c>
    </row>
    <row r="23" spans="2:11" ht="13.5">
      <c r="B23" s="7" t="s">
        <v>28</v>
      </c>
      <c r="C23" s="24"/>
      <c r="D23" s="4">
        <f t="shared" si="0"/>
        <v>27</v>
      </c>
      <c r="E23" s="8">
        <v>0.8571428571428571</v>
      </c>
      <c r="F23" s="8">
        <v>0.7142857142857143</v>
      </c>
      <c r="G23" s="8">
        <v>0.42857142857142855</v>
      </c>
      <c r="H23" s="8">
        <v>0.16666666666666666</v>
      </c>
      <c r="I23" s="9">
        <v>0.574074074074074</v>
      </c>
      <c r="J23" s="10">
        <v>0.5277777777777777</v>
      </c>
      <c r="K23" s="10">
        <v>0.574074074074074</v>
      </c>
    </row>
    <row r="24" spans="2:11" ht="13.5">
      <c r="B24" s="7" t="s">
        <v>29</v>
      </c>
      <c r="C24" s="24"/>
      <c r="D24" s="4">
        <f t="shared" si="0"/>
        <v>27</v>
      </c>
      <c r="E24" s="8">
        <v>0.8928571428571429</v>
      </c>
      <c r="F24" s="8">
        <v>0.8928571428571429</v>
      </c>
      <c r="G24" s="8">
        <v>0.8214285714285714</v>
      </c>
      <c r="H24" s="8">
        <v>0.7</v>
      </c>
      <c r="I24" s="9">
        <v>0.7129629629629629</v>
      </c>
      <c r="J24" s="10">
        <v>0.6944444444444444</v>
      </c>
      <c r="K24" s="10">
        <v>0.7129629629629629</v>
      </c>
    </row>
    <row r="25" spans="2:11" ht="13.5">
      <c r="B25" s="7" t="s">
        <v>30</v>
      </c>
      <c r="C25" s="24"/>
      <c r="D25" s="4">
        <f t="shared" si="0"/>
        <v>27</v>
      </c>
      <c r="E25" s="8">
        <v>0.5714285714285714</v>
      </c>
      <c r="F25" s="8">
        <v>0.5</v>
      </c>
      <c r="G25" s="8">
        <v>0.21428571428571427</v>
      </c>
      <c r="H25" s="8">
        <v>0.03333333333333333</v>
      </c>
      <c r="I25" s="9">
        <v>0.32407407407407407</v>
      </c>
      <c r="J25" s="10">
        <v>0.3148148148148148</v>
      </c>
      <c r="K25" s="10">
        <v>0.32407407407407407</v>
      </c>
    </row>
    <row r="26" spans="2:11" ht="13.5">
      <c r="B26" s="7" t="s">
        <v>31</v>
      </c>
      <c r="C26" s="24"/>
      <c r="D26" s="4">
        <f t="shared" si="0"/>
        <v>27</v>
      </c>
      <c r="E26" s="8">
        <v>0.4642857142857143</v>
      </c>
      <c r="F26" s="8">
        <v>0.39285714285714285</v>
      </c>
      <c r="G26" s="8">
        <v>0.10714285714285714</v>
      </c>
      <c r="H26" s="8">
        <v>0</v>
      </c>
      <c r="I26" s="9">
        <v>0.25</v>
      </c>
      <c r="J26" s="10">
        <v>0.14814814814814814</v>
      </c>
      <c r="K26" s="10">
        <v>0.25</v>
      </c>
    </row>
    <row r="27" spans="2:11" ht="13.5">
      <c r="B27" s="7" t="s">
        <v>32</v>
      </c>
      <c r="C27" s="24"/>
      <c r="D27" s="4">
        <f t="shared" si="0"/>
        <v>27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10">
        <v>0</v>
      </c>
      <c r="K27" s="10">
        <v>0</v>
      </c>
    </row>
    <row r="28" spans="2:11" ht="13.5">
      <c r="B28" s="7" t="s">
        <v>33</v>
      </c>
      <c r="C28" s="24"/>
      <c r="D28" s="4">
        <f>D27</f>
        <v>27</v>
      </c>
      <c r="E28" s="8">
        <v>0.21428571428571427</v>
      </c>
      <c r="F28" s="8">
        <v>0.10714285714285714</v>
      </c>
      <c r="G28" s="8">
        <v>0.07142857142857142</v>
      </c>
      <c r="H28" s="8">
        <v>0.03333333333333333</v>
      </c>
      <c r="I28" s="9">
        <v>0.08333333333333333</v>
      </c>
      <c r="J28" s="10">
        <v>0.018518518518518517</v>
      </c>
      <c r="K28" s="10">
        <v>0.08333333333333333</v>
      </c>
    </row>
    <row r="29" spans="2:11" ht="13.5">
      <c r="B29" s="7" t="s">
        <v>34</v>
      </c>
      <c r="C29" s="24"/>
      <c r="D29" s="4">
        <f t="shared" si="0"/>
        <v>27</v>
      </c>
      <c r="E29" s="34">
        <v>0.10714285714285714</v>
      </c>
      <c r="F29" s="35"/>
      <c r="G29" s="35"/>
      <c r="H29" s="36"/>
      <c r="I29" s="9">
        <v>0.8148148148148148</v>
      </c>
      <c r="J29" s="10">
        <v>0.48148148148148145</v>
      </c>
      <c r="K29" s="10">
        <v>0.8148148148148148</v>
      </c>
    </row>
    <row r="30" spans="2:11" ht="13.5">
      <c r="B30" s="7" t="s">
        <v>35</v>
      </c>
      <c r="C30" s="24"/>
      <c r="D30" s="4">
        <f t="shared" si="0"/>
        <v>27</v>
      </c>
      <c r="E30" s="34">
        <v>0.4642857142857143</v>
      </c>
      <c r="F30" s="35"/>
      <c r="G30" s="35"/>
      <c r="H30" s="36"/>
      <c r="I30" s="9">
        <v>0.8518518518518519</v>
      </c>
      <c r="J30" s="10">
        <v>0.9629629629629629</v>
      </c>
      <c r="K30" s="10">
        <v>0.8518518518518519</v>
      </c>
    </row>
    <row r="31" spans="2:11" ht="13.5">
      <c r="B31" s="7" t="s">
        <v>36</v>
      </c>
      <c r="C31" s="24"/>
      <c r="D31" s="4">
        <f t="shared" si="0"/>
        <v>27</v>
      </c>
      <c r="E31" s="34">
        <v>0.32142857142857145</v>
      </c>
      <c r="F31" s="35"/>
      <c r="G31" s="35"/>
      <c r="H31" s="36"/>
      <c r="I31" s="9">
        <v>0.8148148148148148</v>
      </c>
      <c r="J31" s="10">
        <v>0.9629629629629629</v>
      </c>
      <c r="K31" s="10">
        <v>0.8148148148148148</v>
      </c>
    </row>
    <row r="32" spans="2:11" ht="13.5">
      <c r="B32" s="7" t="s">
        <v>37</v>
      </c>
      <c r="C32" s="24"/>
      <c r="D32" s="4">
        <f t="shared" si="0"/>
        <v>27</v>
      </c>
      <c r="E32" s="8">
        <v>0.4642857142857143</v>
      </c>
      <c r="F32" s="34">
        <v>0.32142857142857145</v>
      </c>
      <c r="G32" s="36"/>
      <c r="H32" s="8">
        <v>0.5</v>
      </c>
      <c r="I32" s="9">
        <v>0.5802469135802469</v>
      </c>
      <c r="J32" s="10">
        <v>0.8024691358024691</v>
      </c>
      <c r="K32" s="16">
        <v>0.5802469135802469</v>
      </c>
    </row>
    <row r="33" spans="2:11" ht="13.5">
      <c r="B33" s="7" t="s">
        <v>38</v>
      </c>
      <c r="C33" s="24"/>
      <c r="D33" s="4">
        <f t="shared" si="0"/>
        <v>27</v>
      </c>
      <c r="E33" s="8">
        <v>0.8571428571428571</v>
      </c>
      <c r="F33" s="34">
        <v>0.7857142857142857</v>
      </c>
      <c r="G33" s="36"/>
      <c r="H33" s="8">
        <v>0.9</v>
      </c>
      <c r="I33" s="9">
        <v>0.8271604938271605</v>
      </c>
      <c r="J33" s="10">
        <v>0.8148148148148148</v>
      </c>
      <c r="K33" s="16">
        <v>0.8271604938271605</v>
      </c>
    </row>
    <row r="34" spans="2:11" ht="13.5">
      <c r="B34" s="7" t="s">
        <v>39</v>
      </c>
      <c r="C34" s="24"/>
      <c r="D34" s="4">
        <f t="shared" si="0"/>
        <v>27</v>
      </c>
      <c r="E34" s="8">
        <v>0.6785714285714286</v>
      </c>
      <c r="F34" s="34">
        <v>1</v>
      </c>
      <c r="G34" s="36"/>
      <c r="H34" s="8">
        <v>0.3</v>
      </c>
      <c r="I34" s="9">
        <v>0.3950617283950617</v>
      </c>
      <c r="J34" s="10">
        <v>0.46913580246913583</v>
      </c>
      <c r="K34" s="10">
        <v>0.3950617283950617</v>
      </c>
    </row>
    <row r="35" spans="2:11" ht="13.5">
      <c r="B35" s="7" t="s">
        <v>40</v>
      </c>
      <c r="C35" s="24"/>
      <c r="D35" s="4">
        <f t="shared" si="0"/>
        <v>27</v>
      </c>
      <c r="E35" s="8">
        <v>0.39285714285714285</v>
      </c>
      <c r="F35" s="34">
        <v>0.39285714285714285</v>
      </c>
      <c r="G35" s="36"/>
      <c r="H35" s="11" t="s">
        <v>45</v>
      </c>
      <c r="I35" s="9">
        <v>0.35185185185185186</v>
      </c>
      <c r="J35" s="10">
        <v>0.42592592592592593</v>
      </c>
      <c r="K35" s="10">
        <v>0.35185185185185186</v>
      </c>
    </row>
    <row r="36" spans="2:11" ht="13.5">
      <c r="B36" s="12" t="s">
        <v>41</v>
      </c>
      <c r="C36" s="12"/>
      <c r="D36" s="4">
        <f>D35*30</f>
        <v>810</v>
      </c>
      <c r="E36" s="13">
        <f>SUM(E6:E35)/30</f>
        <v>0.6273809523809523</v>
      </c>
      <c r="F36" s="13">
        <f>SUM(F6:F35)/30</f>
        <v>0.5190476190476191</v>
      </c>
      <c r="G36" s="13">
        <f>SUM(G6:G35)/30</f>
        <v>0.3476190476190476</v>
      </c>
      <c r="H36" s="13">
        <f>SUM(H6:H35)/30</f>
        <v>0.22000000000000003</v>
      </c>
      <c r="I36" s="14">
        <f>SUM(I6:I35)/30</f>
        <v>0.49835390946502056</v>
      </c>
      <c r="J36" s="14">
        <v>0.4751028806584362</v>
      </c>
      <c r="K36" s="14">
        <v>0.4776748971193416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A10">
      <selection activeCell="M29" sqref="M29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v>30</v>
      </c>
      <c r="D6" s="4">
        <f>C6</f>
        <v>30</v>
      </c>
      <c r="E6" s="8">
        <v>0.8666666666666667</v>
      </c>
      <c r="F6" s="8">
        <v>0.8333333333333334</v>
      </c>
      <c r="G6" s="8">
        <v>0.6666666666666666</v>
      </c>
      <c r="H6" s="8">
        <v>0.16666666666666666</v>
      </c>
      <c r="I6" s="9">
        <f>AVERAGE(E6:H6)</f>
        <v>0.6333333333333333</v>
      </c>
      <c r="J6" s="10">
        <v>0.47222222222222227</v>
      </c>
      <c r="K6" s="10">
        <v>0.3125</v>
      </c>
    </row>
    <row r="7" spans="2:11" ht="13.5">
      <c r="B7" s="7" t="s">
        <v>11</v>
      </c>
      <c r="C7" s="24"/>
      <c r="D7" s="4">
        <f>D6</f>
        <v>30</v>
      </c>
      <c r="E7" s="8">
        <v>0.5666666666666667</v>
      </c>
      <c r="F7" s="8">
        <v>0.6666666666666666</v>
      </c>
      <c r="G7" s="8">
        <v>0.5333333333333333</v>
      </c>
      <c r="H7" s="8">
        <v>0.2</v>
      </c>
      <c r="I7" s="9">
        <f aca="true" t="shared" si="0" ref="I7:I35">AVERAGE(E7:H7)</f>
        <v>0.49166666666666664</v>
      </c>
      <c r="J7" s="10">
        <v>0.41666666666666663</v>
      </c>
      <c r="K7" s="10">
        <v>0.2708333333333333</v>
      </c>
    </row>
    <row r="8" spans="2:11" ht="13.5">
      <c r="B8" s="7" t="s">
        <v>12</v>
      </c>
      <c r="C8" s="24"/>
      <c r="D8" s="4">
        <f aca="true" t="shared" si="1" ref="D8:D35">D7</f>
        <v>30</v>
      </c>
      <c r="E8" s="8">
        <v>0.6333333333333333</v>
      </c>
      <c r="F8" s="8">
        <v>0.5</v>
      </c>
      <c r="G8" s="8">
        <v>0.5666666666666667</v>
      </c>
      <c r="H8" s="8">
        <v>0.23333333333333334</v>
      </c>
      <c r="I8" s="9">
        <f t="shared" si="0"/>
        <v>0.48333333333333334</v>
      </c>
      <c r="J8" s="10">
        <v>0.4629629629629629</v>
      </c>
      <c r="K8" s="10">
        <v>0.37499999999999994</v>
      </c>
    </row>
    <row r="9" spans="2:11" ht="13.5">
      <c r="B9" s="7" t="s">
        <v>13</v>
      </c>
      <c r="C9" s="24"/>
      <c r="D9" s="4">
        <f t="shared" si="1"/>
        <v>30</v>
      </c>
      <c r="E9" s="8">
        <v>1</v>
      </c>
      <c r="F9" s="8">
        <v>0.8333333333333334</v>
      </c>
      <c r="G9" s="8">
        <v>0.7333333333333333</v>
      </c>
      <c r="H9" s="8">
        <v>0.8</v>
      </c>
      <c r="I9" s="9">
        <f t="shared" si="0"/>
        <v>0.8416666666666668</v>
      </c>
      <c r="J9" s="10">
        <v>0.7685185185185185</v>
      </c>
      <c r="K9" s="10">
        <v>0.7708333333333334</v>
      </c>
    </row>
    <row r="10" spans="2:11" ht="13.5">
      <c r="B10" s="7" t="s">
        <v>14</v>
      </c>
      <c r="C10" s="24"/>
      <c r="D10" s="4">
        <f t="shared" si="1"/>
        <v>30</v>
      </c>
      <c r="E10" s="8">
        <v>0.8</v>
      </c>
      <c r="F10" s="8">
        <v>0.8333333333333334</v>
      </c>
      <c r="G10" s="8">
        <v>0.8</v>
      </c>
      <c r="H10" s="8">
        <v>0.2</v>
      </c>
      <c r="I10" s="9">
        <f t="shared" si="0"/>
        <v>0.6583333333333334</v>
      </c>
      <c r="J10" s="10">
        <v>0.6018518518518519</v>
      </c>
      <c r="K10" s="10">
        <v>0.5</v>
      </c>
    </row>
    <row r="11" spans="2:11" ht="13.5">
      <c r="B11" s="7" t="s">
        <v>15</v>
      </c>
      <c r="C11" s="24"/>
      <c r="D11" s="4">
        <f t="shared" si="1"/>
        <v>30</v>
      </c>
      <c r="E11" s="8">
        <v>0.7333333333333333</v>
      </c>
      <c r="F11" s="8">
        <v>0.7</v>
      </c>
      <c r="G11" s="8">
        <v>0.43333333333333335</v>
      </c>
      <c r="H11" s="8">
        <v>0.13333333333333333</v>
      </c>
      <c r="I11" s="9">
        <f t="shared" si="0"/>
        <v>0.49999999999999994</v>
      </c>
      <c r="J11" s="10">
        <v>0.5555555555555556</v>
      </c>
      <c r="K11" s="10">
        <v>0.4583333333333333</v>
      </c>
    </row>
    <row r="12" spans="2:11" ht="13.5">
      <c r="B12" s="7" t="s">
        <v>16</v>
      </c>
      <c r="C12" s="24"/>
      <c r="D12" s="4">
        <f t="shared" si="1"/>
        <v>30</v>
      </c>
      <c r="E12" s="8">
        <v>1</v>
      </c>
      <c r="F12" s="8">
        <v>1</v>
      </c>
      <c r="G12" s="8">
        <v>1</v>
      </c>
      <c r="H12" s="8">
        <v>1</v>
      </c>
      <c r="I12" s="9">
        <f t="shared" si="0"/>
        <v>1</v>
      </c>
      <c r="J12" s="10">
        <v>1</v>
      </c>
      <c r="K12" s="10">
        <v>0.8958333333333334</v>
      </c>
    </row>
    <row r="13" spans="2:11" ht="13.5">
      <c r="B13" s="7" t="s">
        <v>17</v>
      </c>
      <c r="C13" s="24"/>
      <c r="D13" s="4">
        <f t="shared" si="1"/>
        <v>30</v>
      </c>
      <c r="E13" s="8">
        <v>0.43333333333333335</v>
      </c>
      <c r="F13" s="8">
        <v>0.6333333333333333</v>
      </c>
      <c r="G13" s="8">
        <v>0.43333333333333335</v>
      </c>
      <c r="H13" s="8">
        <v>0.3</v>
      </c>
      <c r="I13" s="9">
        <f t="shared" si="0"/>
        <v>0.45</v>
      </c>
      <c r="J13" s="10">
        <v>0.2777777777777778</v>
      </c>
      <c r="K13" s="10">
        <v>0.25</v>
      </c>
    </row>
    <row r="14" spans="2:11" ht="13.5">
      <c r="B14" s="7" t="s">
        <v>18</v>
      </c>
      <c r="C14" s="24"/>
      <c r="D14" s="4">
        <f t="shared" si="1"/>
        <v>30</v>
      </c>
      <c r="E14" s="8">
        <v>0.6333333333333333</v>
      </c>
      <c r="F14" s="8">
        <v>0.6</v>
      </c>
      <c r="G14" s="8">
        <v>0.36666666666666664</v>
      </c>
      <c r="H14" s="8">
        <v>0.03333333333333333</v>
      </c>
      <c r="I14" s="9">
        <f t="shared" si="0"/>
        <v>0.4083333333333334</v>
      </c>
      <c r="J14" s="10">
        <v>0.4444444444444444</v>
      </c>
      <c r="K14" s="10">
        <v>0.41666666666666674</v>
      </c>
    </row>
    <row r="15" spans="2:11" ht="13.5">
      <c r="B15" s="7" t="s">
        <v>19</v>
      </c>
      <c r="C15" s="24"/>
      <c r="D15" s="4">
        <f t="shared" si="1"/>
        <v>30</v>
      </c>
      <c r="E15" s="8">
        <v>0.6666666666666666</v>
      </c>
      <c r="F15" s="8">
        <v>0.4666666666666667</v>
      </c>
      <c r="G15" s="8">
        <v>0.4</v>
      </c>
      <c r="H15" s="8">
        <v>0.2</v>
      </c>
      <c r="I15" s="9">
        <f t="shared" si="0"/>
        <v>0.4333333333333333</v>
      </c>
      <c r="J15" s="10">
        <v>0.43518518518518523</v>
      </c>
      <c r="K15" s="10">
        <v>0.375</v>
      </c>
    </row>
    <row r="16" spans="2:11" ht="13.5">
      <c r="B16" s="7" t="s">
        <v>20</v>
      </c>
      <c r="C16" s="24"/>
      <c r="D16" s="4">
        <f t="shared" si="1"/>
        <v>30</v>
      </c>
      <c r="E16" s="8">
        <v>0.3333333333333333</v>
      </c>
      <c r="F16" s="8">
        <v>0.5333333333333333</v>
      </c>
      <c r="G16" s="8">
        <v>0.3</v>
      </c>
      <c r="H16" s="8">
        <v>0.13333333333333333</v>
      </c>
      <c r="I16" s="9">
        <f t="shared" si="0"/>
        <v>0.325</v>
      </c>
      <c r="J16" s="10">
        <v>0.3981481481481481</v>
      </c>
      <c r="K16" s="10">
        <v>0.3333333333333333</v>
      </c>
    </row>
    <row r="17" spans="2:11" ht="13.5">
      <c r="B17" s="7" t="s">
        <v>21</v>
      </c>
      <c r="C17" s="24"/>
      <c r="D17" s="4">
        <f t="shared" si="1"/>
        <v>30</v>
      </c>
      <c r="E17" s="8">
        <v>0.5333333333333333</v>
      </c>
      <c r="F17" s="8">
        <v>0.5333333333333333</v>
      </c>
      <c r="G17" s="8">
        <v>0.3</v>
      </c>
      <c r="H17" s="8">
        <v>0.06666666666666667</v>
      </c>
      <c r="I17" s="9">
        <f t="shared" si="0"/>
        <v>0.35833333333333334</v>
      </c>
      <c r="J17" s="10">
        <v>0.42592592592592593</v>
      </c>
      <c r="K17" s="10">
        <v>0.2916666666666667</v>
      </c>
    </row>
    <row r="18" spans="2:11" ht="13.5">
      <c r="B18" s="7" t="s">
        <v>22</v>
      </c>
      <c r="C18" s="24"/>
      <c r="D18" s="4">
        <f t="shared" si="1"/>
        <v>30</v>
      </c>
      <c r="E18" s="8">
        <v>0.6</v>
      </c>
      <c r="F18" s="8">
        <v>0.5333333333333333</v>
      </c>
      <c r="G18" s="8">
        <v>0.4</v>
      </c>
      <c r="H18" s="8">
        <v>0.26666666666666666</v>
      </c>
      <c r="I18" s="9">
        <f t="shared" si="0"/>
        <v>0.44999999999999996</v>
      </c>
      <c r="J18" s="10">
        <v>0.5092592592592593</v>
      </c>
      <c r="K18" s="10">
        <v>0.5833333333333334</v>
      </c>
    </row>
    <row r="19" spans="2:11" ht="13.5">
      <c r="B19" s="7" t="s">
        <v>23</v>
      </c>
      <c r="C19" s="24"/>
      <c r="D19" s="4">
        <f t="shared" si="1"/>
        <v>30</v>
      </c>
      <c r="E19" s="8">
        <v>0.3333333333333333</v>
      </c>
      <c r="F19" s="8">
        <v>0.4666666666666667</v>
      </c>
      <c r="G19" s="8">
        <v>0.43333333333333335</v>
      </c>
      <c r="H19" s="8">
        <v>0.06666666666666667</v>
      </c>
      <c r="I19" s="9">
        <f t="shared" si="0"/>
        <v>0.325</v>
      </c>
      <c r="J19" s="10">
        <v>0.46296296296296297</v>
      </c>
      <c r="K19" s="10">
        <v>0.3958333333333333</v>
      </c>
    </row>
    <row r="20" spans="2:11" ht="13.5">
      <c r="B20" s="7" t="s">
        <v>25</v>
      </c>
      <c r="C20" s="24"/>
      <c r="D20" s="4">
        <f t="shared" si="1"/>
        <v>30</v>
      </c>
      <c r="E20" s="8">
        <v>0.5666666666666667</v>
      </c>
      <c r="F20" s="8">
        <v>0.5666666666666667</v>
      </c>
      <c r="G20" s="8">
        <v>0.4</v>
      </c>
      <c r="H20" s="8">
        <v>0.03333333333333333</v>
      </c>
      <c r="I20" s="9">
        <f t="shared" si="0"/>
        <v>0.39166666666666666</v>
      </c>
      <c r="J20" s="10">
        <v>0.4444444444444444</v>
      </c>
      <c r="K20" s="10">
        <v>0.3958333333333333</v>
      </c>
    </row>
    <row r="21" spans="2:11" ht="13.5">
      <c r="B21" s="7" t="s">
        <v>26</v>
      </c>
      <c r="C21" s="24"/>
      <c r="D21" s="4">
        <f t="shared" si="1"/>
        <v>30</v>
      </c>
      <c r="E21" s="8">
        <v>0.43333333333333335</v>
      </c>
      <c r="F21" s="8">
        <v>0.16666666666666666</v>
      </c>
      <c r="G21" s="8">
        <v>0</v>
      </c>
      <c r="H21" s="8">
        <v>0</v>
      </c>
      <c r="I21" s="9">
        <f t="shared" si="0"/>
        <v>0.15</v>
      </c>
      <c r="J21" s="10">
        <v>0.19444444444444442</v>
      </c>
      <c r="K21" s="10">
        <v>0.20833333333333334</v>
      </c>
    </row>
    <row r="22" spans="2:11" ht="13.5">
      <c r="B22" s="7" t="s">
        <v>27</v>
      </c>
      <c r="C22" s="24"/>
      <c r="D22" s="4">
        <f t="shared" si="1"/>
        <v>30</v>
      </c>
      <c r="E22" s="8">
        <v>0.8333333333333334</v>
      </c>
      <c r="F22" s="8">
        <v>0.6333333333333333</v>
      </c>
      <c r="G22" s="8">
        <v>0.43333333333333335</v>
      </c>
      <c r="H22" s="8">
        <v>0.1</v>
      </c>
      <c r="I22" s="9">
        <f t="shared" si="0"/>
        <v>0.5</v>
      </c>
      <c r="J22" s="10">
        <v>0.5</v>
      </c>
      <c r="K22" s="10">
        <v>0.5208333333333334</v>
      </c>
    </row>
    <row r="23" spans="2:11" ht="13.5">
      <c r="B23" s="7" t="s">
        <v>28</v>
      </c>
      <c r="C23" s="24"/>
      <c r="D23" s="4">
        <f t="shared" si="1"/>
        <v>30</v>
      </c>
      <c r="E23" s="8">
        <v>0.7333333333333333</v>
      </c>
      <c r="F23" s="8">
        <v>0.7</v>
      </c>
      <c r="G23" s="8">
        <v>0.36666666666666664</v>
      </c>
      <c r="H23" s="8">
        <v>0.1</v>
      </c>
      <c r="I23" s="9">
        <f t="shared" si="0"/>
        <v>0.475</v>
      </c>
      <c r="J23" s="10">
        <v>0.574074074074074</v>
      </c>
      <c r="K23" s="10">
        <v>0.5416666666666667</v>
      </c>
    </row>
    <row r="24" spans="2:11" ht="13.5">
      <c r="B24" s="7" t="s">
        <v>29</v>
      </c>
      <c r="C24" s="24"/>
      <c r="D24" s="4">
        <f t="shared" si="1"/>
        <v>30</v>
      </c>
      <c r="E24" s="8">
        <v>0.6666666666666666</v>
      </c>
      <c r="F24" s="8">
        <v>0.6666666666666666</v>
      </c>
      <c r="G24" s="8">
        <v>0.6666666666666666</v>
      </c>
      <c r="H24" s="8">
        <v>0.6666666666666666</v>
      </c>
      <c r="I24" s="9">
        <f t="shared" si="0"/>
        <v>0.6666666666666666</v>
      </c>
      <c r="J24" s="10">
        <v>0.7129629629629629</v>
      </c>
      <c r="K24" s="10">
        <v>0.75</v>
      </c>
    </row>
    <row r="25" spans="2:11" ht="13.5">
      <c r="B25" s="7" t="s">
        <v>30</v>
      </c>
      <c r="C25" s="24"/>
      <c r="D25" s="4">
        <f t="shared" si="1"/>
        <v>30</v>
      </c>
      <c r="E25" s="8">
        <v>0.36666666666666664</v>
      </c>
      <c r="F25" s="8">
        <v>0.4666666666666667</v>
      </c>
      <c r="G25" s="8">
        <v>0.16666666666666666</v>
      </c>
      <c r="H25" s="8">
        <v>0.03333333333333333</v>
      </c>
      <c r="I25" s="9">
        <f t="shared" si="0"/>
        <v>0.2583333333333333</v>
      </c>
      <c r="J25" s="10">
        <v>0.32407407407407407</v>
      </c>
      <c r="K25" s="10">
        <v>0.3958333333333333</v>
      </c>
    </row>
    <row r="26" spans="2:11" ht="13.5">
      <c r="B26" s="7" t="s">
        <v>31</v>
      </c>
      <c r="C26" s="24"/>
      <c r="D26" s="4">
        <f t="shared" si="1"/>
        <v>30</v>
      </c>
      <c r="E26" s="8">
        <v>0.4666666666666667</v>
      </c>
      <c r="F26" s="8">
        <v>0.36666666666666664</v>
      </c>
      <c r="G26" s="8">
        <v>0.06666666666666667</v>
      </c>
      <c r="H26" s="8">
        <v>0</v>
      </c>
      <c r="I26" s="9">
        <f t="shared" si="0"/>
        <v>0.22499999999999998</v>
      </c>
      <c r="J26" s="10">
        <v>0.25</v>
      </c>
      <c r="K26" s="10">
        <v>0.2708333333333333</v>
      </c>
    </row>
    <row r="27" spans="2:11" ht="13.5">
      <c r="B27" s="7" t="s">
        <v>32</v>
      </c>
      <c r="C27" s="24"/>
      <c r="D27" s="4">
        <f t="shared" si="1"/>
        <v>30</v>
      </c>
      <c r="E27" s="8">
        <v>0</v>
      </c>
      <c r="F27" s="8">
        <v>0</v>
      </c>
      <c r="G27" s="8">
        <v>0</v>
      </c>
      <c r="H27" s="8">
        <v>0</v>
      </c>
      <c r="I27" s="9">
        <f t="shared" si="0"/>
        <v>0</v>
      </c>
      <c r="J27" s="10">
        <v>0</v>
      </c>
      <c r="K27" s="10">
        <v>0</v>
      </c>
    </row>
    <row r="28" spans="2:11" ht="13.5">
      <c r="B28" s="7" t="s">
        <v>33</v>
      </c>
      <c r="C28" s="24"/>
      <c r="D28" s="4">
        <f>D27</f>
        <v>30</v>
      </c>
      <c r="E28" s="8">
        <v>0.16666666666666666</v>
      </c>
      <c r="F28" s="8">
        <v>0.13333333333333333</v>
      </c>
      <c r="G28" s="8">
        <v>0</v>
      </c>
      <c r="H28" s="8">
        <v>0</v>
      </c>
      <c r="I28" s="9">
        <f>AVERAGE(E28:H28)</f>
        <v>0.075</v>
      </c>
      <c r="J28" s="10">
        <v>0.08333333333333333</v>
      </c>
      <c r="K28" s="10">
        <v>0.12499999999999999</v>
      </c>
    </row>
    <row r="29" spans="2:11" ht="13.5">
      <c r="B29" s="7" t="s">
        <v>34</v>
      </c>
      <c r="C29" s="24"/>
      <c r="D29" s="4">
        <f t="shared" si="1"/>
        <v>30</v>
      </c>
      <c r="E29" s="34">
        <v>1</v>
      </c>
      <c r="F29" s="35"/>
      <c r="G29" s="35"/>
      <c r="H29" s="36"/>
      <c r="I29" s="9">
        <f t="shared" si="0"/>
        <v>1</v>
      </c>
      <c r="J29" s="10">
        <v>0.8148148148148148</v>
      </c>
      <c r="K29" s="10">
        <v>0.3333333333333333</v>
      </c>
    </row>
    <row r="30" spans="2:11" ht="13.5">
      <c r="B30" s="7" t="s">
        <v>35</v>
      </c>
      <c r="C30" s="24"/>
      <c r="D30" s="4">
        <f t="shared" si="1"/>
        <v>30</v>
      </c>
      <c r="E30" s="34">
        <v>0.9333333333333333</v>
      </c>
      <c r="F30" s="35"/>
      <c r="G30" s="35"/>
      <c r="H30" s="36"/>
      <c r="I30" s="9">
        <f t="shared" si="0"/>
        <v>0.9333333333333333</v>
      </c>
      <c r="J30" s="10">
        <v>0.8518518518518519</v>
      </c>
      <c r="K30" s="10">
        <v>0.8333333333333334</v>
      </c>
    </row>
    <row r="31" spans="2:11" ht="13.5">
      <c r="B31" s="7" t="s">
        <v>36</v>
      </c>
      <c r="C31" s="24"/>
      <c r="D31" s="4">
        <f t="shared" si="1"/>
        <v>30</v>
      </c>
      <c r="E31" s="34">
        <v>0.9333333333333333</v>
      </c>
      <c r="F31" s="35"/>
      <c r="G31" s="35"/>
      <c r="H31" s="36"/>
      <c r="I31" s="9">
        <f t="shared" si="0"/>
        <v>0.9333333333333333</v>
      </c>
      <c r="J31" s="10">
        <v>0.8148148148148148</v>
      </c>
      <c r="K31" s="10">
        <v>0.8333333333333334</v>
      </c>
    </row>
    <row r="32" spans="2:11" ht="13.5">
      <c r="B32" s="7" t="s">
        <v>37</v>
      </c>
      <c r="C32" s="24"/>
      <c r="D32" s="4">
        <f t="shared" si="1"/>
        <v>30</v>
      </c>
      <c r="E32" s="8">
        <v>0.43333333333333335</v>
      </c>
      <c r="F32" s="34">
        <v>0.26666666666666666</v>
      </c>
      <c r="G32" s="36"/>
      <c r="H32" s="8">
        <v>0.4666666666666667</v>
      </c>
      <c r="I32" s="9">
        <f t="shared" si="0"/>
        <v>0.38888888888888884</v>
      </c>
      <c r="J32" s="10">
        <v>0.5802469135802469</v>
      </c>
      <c r="K32" s="16">
        <v>0.5833333333333334</v>
      </c>
    </row>
    <row r="33" spans="2:11" ht="13.5">
      <c r="B33" s="7" t="s">
        <v>38</v>
      </c>
      <c r="C33" s="24"/>
      <c r="D33" s="4">
        <f t="shared" si="1"/>
        <v>30</v>
      </c>
      <c r="E33" s="8">
        <v>0.8333333333333334</v>
      </c>
      <c r="F33" s="34">
        <v>0.9333333333333333</v>
      </c>
      <c r="G33" s="36"/>
      <c r="H33" s="8">
        <v>0.8333333333333334</v>
      </c>
      <c r="I33" s="9">
        <f t="shared" si="0"/>
        <v>0.8666666666666667</v>
      </c>
      <c r="J33" s="10">
        <v>0.8271604938271605</v>
      </c>
      <c r="K33" s="16">
        <v>0.75</v>
      </c>
    </row>
    <row r="34" spans="2:11" ht="13.5">
      <c r="B34" s="7" t="s">
        <v>39</v>
      </c>
      <c r="C34" s="24"/>
      <c r="D34" s="4">
        <f t="shared" si="1"/>
        <v>30</v>
      </c>
      <c r="E34" s="8">
        <v>0.4666666666666667</v>
      </c>
      <c r="F34" s="34">
        <v>0.43333333333333335</v>
      </c>
      <c r="G34" s="36"/>
      <c r="H34" s="8">
        <v>0.23333333333333334</v>
      </c>
      <c r="I34" s="9">
        <f t="shared" si="0"/>
        <v>0.37777777777777777</v>
      </c>
      <c r="J34" s="10">
        <v>0.3950617283950617</v>
      </c>
      <c r="K34" s="10">
        <v>0.75</v>
      </c>
    </row>
    <row r="35" spans="2:11" ht="13.5">
      <c r="B35" s="7" t="s">
        <v>40</v>
      </c>
      <c r="C35" s="24"/>
      <c r="D35" s="4">
        <f t="shared" si="1"/>
        <v>30</v>
      </c>
      <c r="E35" s="8">
        <v>0.5666666666666667</v>
      </c>
      <c r="F35" s="34">
        <v>0.3</v>
      </c>
      <c r="G35" s="36"/>
      <c r="H35" s="11" t="s">
        <v>45</v>
      </c>
      <c r="I35" s="9">
        <f t="shared" si="0"/>
        <v>0.43333333333333335</v>
      </c>
      <c r="J35" s="10">
        <v>0.35185185185185186</v>
      </c>
      <c r="K35" s="10">
        <v>0.4583333333333333</v>
      </c>
    </row>
    <row r="36" spans="2:11" ht="13.5">
      <c r="B36" s="12" t="s">
        <v>41</v>
      </c>
      <c r="C36" s="12"/>
      <c r="D36" s="4">
        <f>D35*30</f>
        <v>900</v>
      </c>
      <c r="E36" s="13">
        <f>SUM(E6:E35)/30</f>
        <v>0.6177777777777776</v>
      </c>
      <c r="F36" s="13">
        <f>SUM(F6:F35)/30</f>
        <v>0.49222222222222217</v>
      </c>
      <c r="G36" s="13">
        <f>SUM(G6:G35)/30</f>
        <v>0.31555555555555553</v>
      </c>
      <c r="H36" s="13">
        <f>SUM(H6:H35)/30</f>
        <v>0.20888888888888887</v>
      </c>
      <c r="I36" s="14">
        <f>SUM(I6:I35)/30</f>
        <v>0.5011111111111112</v>
      </c>
      <c r="J36" s="14">
        <v>0.49711934156378595</v>
      </c>
      <c r="K36" s="14">
        <v>0.44111111111111106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f>'[2]２．施設の利用状況A'!C6:C35</f>
        <v>29</v>
      </c>
      <c r="D6" s="4">
        <f>C6</f>
        <v>29</v>
      </c>
      <c r="E6" s="8">
        <v>0.3793103448275862</v>
      </c>
      <c r="F6" s="8">
        <v>0.3793103448275862</v>
      </c>
      <c r="G6" s="8">
        <v>0.3103448275862069</v>
      </c>
      <c r="H6" s="8">
        <v>0.1111111111111111</v>
      </c>
      <c r="I6" s="9">
        <f>AVERAGE(E6:H6)</f>
        <v>0.2950191570881226</v>
      </c>
      <c r="J6" s="10">
        <v>0.31249999999999994</v>
      </c>
      <c r="K6" s="10">
        <v>0.33620689655172414</v>
      </c>
    </row>
    <row r="7" spans="2:11" ht="13.5">
      <c r="B7" s="7" t="s">
        <v>11</v>
      </c>
      <c r="C7" s="24"/>
      <c r="D7" s="4">
        <f>D6</f>
        <v>29</v>
      </c>
      <c r="E7" s="8">
        <v>0.27586206896551724</v>
      </c>
      <c r="F7" s="8">
        <v>0.3448275862068966</v>
      </c>
      <c r="G7" s="8">
        <v>0.3448275862068966</v>
      </c>
      <c r="H7" s="8">
        <v>0</v>
      </c>
      <c r="I7" s="9">
        <f aca="true" t="shared" si="0" ref="I7:I35">AVERAGE(E7:H7)</f>
        <v>0.2413793103448276</v>
      </c>
      <c r="J7" s="10">
        <v>0.2708333333333333</v>
      </c>
      <c r="K7" s="10">
        <v>0.24999999999999997</v>
      </c>
    </row>
    <row r="8" spans="2:11" ht="13.5">
      <c r="B8" s="7" t="s">
        <v>12</v>
      </c>
      <c r="C8" s="24"/>
      <c r="D8" s="4">
        <f aca="true" t="shared" si="1" ref="D8:D35">D7</f>
        <v>29</v>
      </c>
      <c r="E8" s="8">
        <v>0.5172413793103449</v>
      </c>
      <c r="F8" s="8">
        <v>0.4482758620689655</v>
      </c>
      <c r="G8" s="8">
        <v>0.41379310344827586</v>
      </c>
      <c r="H8" s="8">
        <v>0</v>
      </c>
      <c r="I8" s="9">
        <f t="shared" si="0"/>
        <v>0.3448275862068966</v>
      </c>
      <c r="J8" s="10">
        <v>0.37499999999999994</v>
      </c>
      <c r="K8" s="10">
        <v>0.4224137931034483</v>
      </c>
    </row>
    <row r="9" spans="2:11" ht="13.5">
      <c r="B9" s="7" t="s">
        <v>13</v>
      </c>
      <c r="C9" s="24"/>
      <c r="D9" s="4">
        <f t="shared" si="1"/>
        <v>29</v>
      </c>
      <c r="E9" s="8">
        <v>0.7586206896551724</v>
      </c>
      <c r="F9" s="8">
        <v>0.8275862068965517</v>
      </c>
      <c r="G9" s="8">
        <v>0.7586206896551724</v>
      </c>
      <c r="H9" s="8">
        <v>0.5555555555555556</v>
      </c>
      <c r="I9" s="9">
        <f t="shared" si="0"/>
        <v>0.725095785440613</v>
      </c>
      <c r="J9" s="10">
        <v>0.7708333333333334</v>
      </c>
      <c r="K9" s="10">
        <v>0.7413793103448276</v>
      </c>
    </row>
    <row r="10" spans="2:11" ht="13.5">
      <c r="B10" s="7" t="s">
        <v>14</v>
      </c>
      <c r="C10" s="24"/>
      <c r="D10" s="4">
        <f t="shared" si="1"/>
        <v>29</v>
      </c>
      <c r="E10" s="8">
        <v>0.6896551724137931</v>
      </c>
      <c r="F10" s="8">
        <v>0.5172413793103449</v>
      </c>
      <c r="G10" s="8">
        <v>0.27586206896551724</v>
      </c>
      <c r="H10" s="8">
        <v>0.1111111111111111</v>
      </c>
      <c r="I10" s="9">
        <f t="shared" si="0"/>
        <v>0.3984674329501916</v>
      </c>
      <c r="J10" s="10">
        <v>0.5</v>
      </c>
      <c r="K10" s="10">
        <v>0.4568965517241379</v>
      </c>
    </row>
    <row r="11" spans="2:11" ht="13.5">
      <c r="B11" s="7" t="s">
        <v>15</v>
      </c>
      <c r="C11" s="24"/>
      <c r="D11" s="4">
        <f t="shared" si="1"/>
        <v>29</v>
      </c>
      <c r="E11" s="8">
        <v>0.6206896551724138</v>
      </c>
      <c r="F11" s="8">
        <v>0.4827586206896552</v>
      </c>
      <c r="G11" s="8">
        <v>0.3103448275862069</v>
      </c>
      <c r="H11" s="8">
        <v>0</v>
      </c>
      <c r="I11" s="9">
        <f t="shared" si="0"/>
        <v>0.35344827586206895</v>
      </c>
      <c r="J11" s="10">
        <v>0.4583333333333333</v>
      </c>
      <c r="K11" s="10">
        <v>0.3965517241379311</v>
      </c>
    </row>
    <row r="12" spans="2:11" ht="13.5">
      <c r="B12" s="7" t="s">
        <v>16</v>
      </c>
      <c r="C12" s="24"/>
      <c r="D12" s="4">
        <f t="shared" si="1"/>
        <v>29</v>
      </c>
      <c r="E12" s="8">
        <v>0.9655172413793104</v>
      </c>
      <c r="F12" s="8">
        <v>0.9655172413793104</v>
      </c>
      <c r="G12" s="8">
        <v>0.9655172413793104</v>
      </c>
      <c r="H12" s="8">
        <v>0</v>
      </c>
      <c r="I12" s="9">
        <f t="shared" si="0"/>
        <v>0.7241379310344828</v>
      </c>
      <c r="J12" s="10">
        <v>0.8958333333333334</v>
      </c>
      <c r="K12" s="10">
        <v>1</v>
      </c>
    </row>
    <row r="13" spans="2:11" ht="13.5">
      <c r="B13" s="7" t="s">
        <v>17</v>
      </c>
      <c r="C13" s="24"/>
      <c r="D13" s="4">
        <f t="shared" si="1"/>
        <v>29</v>
      </c>
      <c r="E13" s="8">
        <v>0.3103448275862069</v>
      </c>
      <c r="F13" s="8">
        <v>0.3103448275862069</v>
      </c>
      <c r="G13" s="8">
        <v>0.1724137931034483</v>
      </c>
      <c r="H13" s="8">
        <v>0.2222222222222222</v>
      </c>
      <c r="I13" s="9">
        <f t="shared" si="0"/>
        <v>0.2538314176245211</v>
      </c>
      <c r="J13" s="10">
        <v>0.25</v>
      </c>
      <c r="K13" s="10">
        <v>0.45689655172413796</v>
      </c>
    </row>
    <row r="14" spans="2:11" ht="13.5">
      <c r="B14" s="7" t="s">
        <v>18</v>
      </c>
      <c r="C14" s="24"/>
      <c r="D14" s="4">
        <f t="shared" si="1"/>
        <v>29</v>
      </c>
      <c r="E14" s="8">
        <v>0.5172413793103449</v>
      </c>
      <c r="F14" s="8">
        <v>0.5172413793103449</v>
      </c>
      <c r="G14" s="8">
        <v>0.4482758620689655</v>
      </c>
      <c r="H14" s="8">
        <v>0.1111111111111111</v>
      </c>
      <c r="I14" s="9">
        <f t="shared" si="0"/>
        <v>0.3984674329501916</v>
      </c>
      <c r="J14" s="10">
        <v>0.41666666666666674</v>
      </c>
      <c r="K14" s="10">
        <v>0.4051724137931034</v>
      </c>
    </row>
    <row r="15" spans="2:11" ht="13.5">
      <c r="B15" s="7" t="s">
        <v>19</v>
      </c>
      <c r="C15" s="24"/>
      <c r="D15" s="4">
        <f t="shared" si="1"/>
        <v>29</v>
      </c>
      <c r="E15" s="8">
        <v>0.5862068965517241</v>
      </c>
      <c r="F15" s="8">
        <v>0.41379310344827586</v>
      </c>
      <c r="G15" s="8">
        <v>0.2413793103448276</v>
      </c>
      <c r="H15" s="8">
        <v>0</v>
      </c>
      <c r="I15" s="9">
        <f t="shared" si="0"/>
        <v>0.3103448275862069</v>
      </c>
      <c r="J15" s="10">
        <v>0.375</v>
      </c>
      <c r="K15" s="10">
        <v>0.35344827586206895</v>
      </c>
    </row>
    <row r="16" spans="2:11" ht="13.5">
      <c r="B16" s="7" t="s">
        <v>20</v>
      </c>
      <c r="C16" s="24"/>
      <c r="D16" s="4">
        <f t="shared" si="1"/>
        <v>29</v>
      </c>
      <c r="E16" s="8">
        <v>0.20689655172413793</v>
      </c>
      <c r="F16" s="8">
        <v>0.27586206896551724</v>
      </c>
      <c r="G16" s="8">
        <v>0.06896551724137931</v>
      </c>
      <c r="H16" s="8">
        <v>0</v>
      </c>
      <c r="I16" s="9">
        <f t="shared" si="0"/>
        <v>0.13793103448275862</v>
      </c>
      <c r="J16" s="10">
        <v>0.3333333333333333</v>
      </c>
      <c r="K16" s="10">
        <v>0.2327586206896552</v>
      </c>
    </row>
    <row r="17" spans="2:11" ht="13.5">
      <c r="B17" s="7" t="s">
        <v>21</v>
      </c>
      <c r="C17" s="24"/>
      <c r="D17" s="4">
        <f t="shared" si="1"/>
        <v>29</v>
      </c>
      <c r="E17" s="8">
        <v>0.4482758620689655</v>
      </c>
      <c r="F17" s="8">
        <v>0.3103448275862069</v>
      </c>
      <c r="G17" s="8">
        <v>0.034482758620689655</v>
      </c>
      <c r="H17" s="8">
        <v>0</v>
      </c>
      <c r="I17" s="9">
        <f t="shared" si="0"/>
        <v>0.1982758620689655</v>
      </c>
      <c r="J17" s="10">
        <v>0.2916666666666667</v>
      </c>
      <c r="K17" s="10">
        <v>0.1724137931034483</v>
      </c>
    </row>
    <row r="18" spans="2:11" ht="13.5">
      <c r="B18" s="7" t="s">
        <v>22</v>
      </c>
      <c r="C18" s="24"/>
      <c r="D18" s="4">
        <f t="shared" si="1"/>
        <v>29</v>
      </c>
      <c r="E18" s="8">
        <v>0.3793103448275862</v>
      </c>
      <c r="F18" s="8">
        <v>0.27586206896551724</v>
      </c>
      <c r="G18" s="8">
        <v>0.20689655172413793</v>
      </c>
      <c r="H18" s="8">
        <v>0.1111111111111111</v>
      </c>
      <c r="I18" s="9">
        <f t="shared" si="0"/>
        <v>0.24329501915708812</v>
      </c>
      <c r="J18" s="10">
        <v>0.5833333333333334</v>
      </c>
      <c r="K18" s="10">
        <v>0.5344827586206897</v>
      </c>
    </row>
    <row r="19" spans="2:11" ht="13.5">
      <c r="B19" s="7" t="s">
        <v>23</v>
      </c>
      <c r="C19" s="24"/>
      <c r="D19" s="4">
        <f t="shared" si="1"/>
        <v>29</v>
      </c>
      <c r="E19" s="8">
        <v>0.1724137931034483</v>
      </c>
      <c r="F19" s="8">
        <v>0.3793103448275862</v>
      </c>
      <c r="G19" s="8">
        <v>0.20689655172413793</v>
      </c>
      <c r="H19" s="8">
        <v>0.1111111111111111</v>
      </c>
      <c r="I19" s="9">
        <f t="shared" si="0"/>
        <v>0.21743295019157088</v>
      </c>
      <c r="J19" s="10">
        <v>0.3958333333333333</v>
      </c>
      <c r="K19" s="10">
        <v>0.1724137931034483</v>
      </c>
    </row>
    <row r="20" spans="2:11" ht="13.5">
      <c r="B20" s="7" t="s">
        <v>25</v>
      </c>
      <c r="C20" s="24"/>
      <c r="D20" s="4">
        <f t="shared" si="1"/>
        <v>29</v>
      </c>
      <c r="E20" s="8">
        <v>0.5862068965517241</v>
      </c>
      <c r="F20" s="8">
        <v>0.5862068965517241</v>
      </c>
      <c r="G20" s="8">
        <v>0.3448275862068966</v>
      </c>
      <c r="H20" s="8">
        <v>0.1111111111111111</v>
      </c>
      <c r="I20" s="9">
        <f t="shared" si="0"/>
        <v>0.407088122605364</v>
      </c>
      <c r="J20" s="10">
        <v>0.3958333333333333</v>
      </c>
      <c r="K20" s="10">
        <v>0.4051724137931034</v>
      </c>
    </row>
    <row r="21" spans="2:11" ht="13.5">
      <c r="B21" s="7" t="s">
        <v>26</v>
      </c>
      <c r="C21" s="24"/>
      <c r="D21" s="4">
        <f t="shared" si="1"/>
        <v>29</v>
      </c>
      <c r="E21" s="8">
        <v>0.1724137931034483</v>
      </c>
      <c r="F21" s="8">
        <v>0.10344827586206896</v>
      </c>
      <c r="G21" s="8">
        <v>0</v>
      </c>
      <c r="H21" s="8">
        <v>0</v>
      </c>
      <c r="I21" s="9">
        <f t="shared" si="0"/>
        <v>0.06896551724137931</v>
      </c>
      <c r="J21" s="10">
        <v>0.20833333333333334</v>
      </c>
      <c r="K21" s="10">
        <v>0.1293103448275862</v>
      </c>
    </row>
    <row r="22" spans="2:11" ht="13.5">
      <c r="B22" s="7" t="s">
        <v>27</v>
      </c>
      <c r="C22" s="24"/>
      <c r="D22" s="4">
        <f t="shared" si="1"/>
        <v>29</v>
      </c>
      <c r="E22" s="8">
        <v>0.6206896551724138</v>
      </c>
      <c r="F22" s="8">
        <v>0.5517241379310345</v>
      </c>
      <c r="G22" s="8">
        <v>0.4482758620689655</v>
      </c>
      <c r="H22" s="8">
        <v>0</v>
      </c>
      <c r="I22" s="9">
        <f t="shared" si="0"/>
        <v>0.4051724137931035</v>
      </c>
      <c r="J22" s="10">
        <v>0.5208333333333334</v>
      </c>
      <c r="K22" s="10">
        <v>0.543103448275862</v>
      </c>
    </row>
    <row r="23" spans="2:11" ht="13.5">
      <c r="B23" s="7" t="s">
        <v>28</v>
      </c>
      <c r="C23" s="24"/>
      <c r="D23" s="4">
        <f t="shared" si="1"/>
        <v>29</v>
      </c>
      <c r="E23" s="8">
        <v>0.5862068965517241</v>
      </c>
      <c r="F23" s="8">
        <v>0.6896551724137931</v>
      </c>
      <c r="G23" s="8">
        <v>0.5172413793103449</v>
      </c>
      <c r="H23" s="8">
        <v>0</v>
      </c>
      <c r="I23" s="9">
        <f t="shared" si="0"/>
        <v>0.4482758620689655</v>
      </c>
      <c r="J23" s="10">
        <v>0.5416666666666667</v>
      </c>
      <c r="K23" s="10">
        <v>0.3879310344827586</v>
      </c>
    </row>
    <row r="24" spans="2:11" ht="13.5">
      <c r="B24" s="7" t="s">
        <v>29</v>
      </c>
      <c r="C24" s="24"/>
      <c r="D24" s="4">
        <f t="shared" si="1"/>
        <v>29</v>
      </c>
      <c r="E24" s="8">
        <v>0.6896551724137931</v>
      </c>
      <c r="F24" s="8">
        <v>0.6896551724137931</v>
      </c>
      <c r="G24" s="8">
        <v>0.6896551724137931</v>
      </c>
      <c r="H24" s="8">
        <v>0.5555555555555556</v>
      </c>
      <c r="I24" s="9">
        <f t="shared" si="0"/>
        <v>0.6561302681992338</v>
      </c>
      <c r="J24" s="10">
        <v>0.75</v>
      </c>
      <c r="K24" s="10">
        <v>0.5258620689655172</v>
      </c>
    </row>
    <row r="25" spans="2:11" ht="13.5">
      <c r="B25" s="7" t="s">
        <v>30</v>
      </c>
      <c r="C25" s="24"/>
      <c r="D25" s="4">
        <f t="shared" si="1"/>
        <v>29</v>
      </c>
      <c r="E25" s="8">
        <v>0.1724137931034483</v>
      </c>
      <c r="F25" s="8">
        <v>0.20689655172413793</v>
      </c>
      <c r="G25" s="8">
        <v>0.10344827586206896</v>
      </c>
      <c r="H25" s="8">
        <v>0</v>
      </c>
      <c r="I25" s="9">
        <f t="shared" si="0"/>
        <v>0.12068965517241378</v>
      </c>
      <c r="J25" s="10">
        <v>0.3958333333333333</v>
      </c>
      <c r="K25" s="10">
        <v>0.38793103448275856</v>
      </c>
    </row>
    <row r="26" spans="2:11" ht="13.5">
      <c r="B26" s="7" t="s">
        <v>31</v>
      </c>
      <c r="C26" s="24"/>
      <c r="D26" s="4">
        <f t="shared" si="1"/>
        <v>29</v>
      </c>
      <c r="E26" s="8">
        <v>0.41379310344827586</v>
      </c>
      <c r="F26" s="8">
        <v>0.2413793103448276</v>
      </c>
      <c r="G26" s="8">
        <v>0.10344827586206896</v>
      </c>
      <c r="H26" s="8">
        <v>0</v>
      </c>
      <c r="I26" s="9">
        <f t="shared" si="0"/>
        <v>0.1896551724137931</v>
      </c>
      <c r="J26" s="10">
        <v>0.2708333333333333</v>
      </c>
      <c r="K26" s="10">
        <v>0.14655172413793102</v>
      </c>
    </row>
    <row r="27" spans="2:11" ht="13.5">
      <c r="B27" s="7" t="s">
        <v>32</v>
      </c>
      <c r="C27" s="24"/>
      <c r="D27" s="4">
        <f t="shared" si="1"/>
        <v>29</v>
      </c>
      <c r="E27" s="8">
        <v>0</v>
      </c>
      <c r="F27" s="8">
        <v>0</v>
      </c>
      <c r="G27" s="8">
        <v>0</v>
      </c>
      <c r="H27" s="8">
        <v>0</v>
      </c>
      <c r="I27" s="9">
        <f t="shared" si="0"/>
        <v>0</v>
      </c>
      <c r="J27" s="10">
        <v>0</v>
      </c>
      <c r="K27" s="10">
        <v>0</v>
      </c>
    </row>
    <row r="28" spans="2:11" ht="13.5">
      <c r="B28" s="7" t="s">
        <v>33</v>
      </c>
      <c r="C28" s="24"/>
      <c r="D28" s="4">
        <f t="shared" si="1"/>
        <v>29</v>
      </c>
      <c r="E28" s="8">
        <v>0</v>
      </c>
      <c r="F28" s="8">
        <v>0</v>
      </c>
      <c r="G28" s="8">
        <v>0</v>
      </c>
      <c r="H28" s="8">
        <v>0</v>
      </c>
      <c r="I28" s="9">
        <f t="shared" si="0"/>
        <v>0</v>
      </c>
      <c r="J28" s="10">
        <v>0.12499999999999999</v>
      </c>
      <c r="K28" s="10">
        <v>0.09482758620689655</v>
      </c>
    </row>
    <row r="29" spans="2:11" ht="13.5">
      <c r="B29" s="7" t="s">
        <v>34</v>
      </c>
      <c r="C29" s="24"/>
      <c r="D29" s="4">
        <f t="shared" si="1"/>
        <v>29</v>
      </c>
      <c r="E29" s="34">
        <v>0.27586206896551724</v>
      </c>
      <c r="F29" s="35"/>
      <c r="G29" s="35"/>
      <c r="H29" s="36"/>
      <c r="I29" s="9">
        <f t="shared" si="0"/>
        <v>0.27586206896551724</v>
      </c>
      <c r="J29" s="10">
        <v>0.3333333333333333</v>
      </c>
      <c r="K29" s="10">
        <v>0.6896551724137931</v>
      </c>
    </row>
    <row r="30" spans="2:11" ht="13.5">
      <c r="B30" s="7" t="s">
        <v>35</v>
      </c>
      <c r="C30" s="24"/>
      <c r="D30" s="4">
        <f t="shared" si="1"/>
        <v>29</v>
      </c>
      <c r="E30" s="34">
        <v>0.3103448275862069</v>
      </c>
      <c r="F30" s="35"/>
      <c r="G30" s="35"/>
      <c r="H30" s="36"/>
      <c r="I30" s="9">
        <f t="shared" si="0"/>
        <v>0.3103448275862069</v>
      </c>
      <c r="J30" s="10">
        <v>0.8333333333333334</v>
      </c>
      <c r="K30" s="10">
        <v>0.9655172413793104</v>
      </c>
    </row>
    <row r="31" spans="2:11" ht="13.5">
      <c r="B31" s="7" t="s">
        <v>36</v>
      </c>
      <c r="C31" s="24"/>
      <c r="D31" s="4">
        <f t="shared" si="1"/>
        <v>29</v>
      </c>
      <c r="E31" s="34">
        <v>0.4482758620689655</v>
      </c>
      <c r="F31" s="35"/>
      <c r="G31" s="35"/>
      <c r="H31" s="36"/>
      <c r="I31" s="9">
        <f t="shared" si="0"/>
        <v>0.4482758620689655</v>
      </c>
      <c r="J31" s="10">
        <v>0.8333333333333334</v>
      </c>
      <c r="K31" s="10">
        <v>0.9655172413793104</v>
      </c>
    </row>
    <row r="32" spans="2:11" ht="13.5">
      <c r="B32" s="7" t="s">
        <v>37</v>
      </c>
      <c r="C32" s="24"/>
      <c r="D32" s="4">
        <f t="shared" si="1"/>
        <v>29</v>
      </c>
      <c r="E32" s="8">
        <v>0.7241379310344828</v>
      </c>
      <c r="F32" s="34">
        <v>0.7241379310344828</v>
      </c>
      <c r="G32" s="36"/>
      <c r="H32" s="8">
        <v>0.6666666666666666</v>
      </c>
      <c r="I32" s="9">
        <f t="shared" si="0"/>
        <v>0.7049808429118775</v>
      </c>
      <c r="J32" s="10">
        <v>0.5833333333333334</v>
      </c>
      <c r="K32" s="16">
        <v>0.3563218390804597</v>
      </c>
    </row>
    <row r="33" spans="2:11" ht="13.5">
      <c r="B33" s="7" t="s">
        <v>38</v>
      </c>
      <c r="C33" s="24"/>
      <c r="D33" s="4">
        <f t="shared" si="1"/>
        <v>29</v>
      </c>
      <c r="E33" s="8">
        <v>0.5517241379310345</v>
      </c>
      <c r="F33" s="34">
        <v>0.6551724137931034</v>
      </c>
      <c r="G33" s="36"/>
      <c r="H33" s="8">
        <v>0.3333333333333333</v>
      </c>
      <c r="I33" s="9">
        <f t="shared" si="0"/>
        <v>0.5134099616858238</v>
      </c>
      <c r="J33" s="10">
        <v>0.75</v>
      </c>
      <c r="K33" s="16">
        <v>0.8275862068965517</v>
      </c>
    </row>
    <row r="34" spans="2:11" ht="13.5">
      <c r="B34" s="7" t="s">
        <v>39</v>
      </c>
      <c r="C34" s="24"/>
      <c r="D34" s="4">
        <f t="shared" si="1"/>
        <v>29</v>
      </c>
      <c r="E34" s="8">
        <v>0.6551724137931034</v>
      </c>
      <c r="F34" s="34">
        <v>0.20689655172413793</v>
      </c>
      <c r="G34" s="36"/>
      <c r="H34" s="8">
        <v>0</v>
      </c>
      <c r="I34" s="9">
        <f t="shared" si="0"/>
        <v>0.28735632183908044</v>
      </c>
      <c r="J34" s="10">
        <v>0.75</v>
      </c>
      <c r="K34" s="10">
        <v>0.367816091954023</v>
      </c>
    </row>
    <row r="35" spans="2:11" ht="13.5">
      <c r="B35" s="7" t="s">
        <v>40</v>
      </c>
      <c r="C35" s="24"/>
      <c r="D35" s="4">
        <f t="shared" si="1"/>
        <v>29</v>
      </c>
      <c r="E35" s="8">
        <v>0.4625445897740785</v>
      </c>
      <c r="F35" s="34">
        <v>0.4233055885850178</v>
      </c>
      <c r="G35" s="36"/>
      <c r="H35" s="17" t="s">
        <v>46</v>
      </c>
      <c r="I35" s="9">
        <f t="shared" si="0"/>
        <v>0.44292508917954815</v>
      </c>
      <c r="J35" s="10">
        <v>0.4583333333333333</v>
      </c>
      <c r="K35" s="10">
        <v>0.3448275862068965</v>
      </c>
    </row>
    <row r="36" spans="2:11" ht="13.5">
      <c r="B36" s="12" t="s">
        <v>41</v>
      </c>
      <c r="C36" s="12"/>
      <c r="D36" s="4">
        <f>D35*30</f>
        <v>870</v>
      </c>
      <c r="E36" s="13">
        <f>SUM(E6:E35)/30</f>
        <v>0.4499009116131589</v>
      </c>
      <c r="F36" s="13">
        <f>SUM(F6:F35)/30</f>
        <v>0.38422512881490295</v>
      </c>
      <c r="G36" s="13">
        <f>SUM(G6:G35)/30</f>
        <v>0.23218390804597705</v>
      </c>
      <c r="H36" s="13">
        <f>SUM(H6:H35)/30</f>
        <v>0.1</v>
      </c>
      <c r="I36" s="14">
        <f>SUM(I6:I35)/30</f>
        <v>0.33736953362399263</v>
      </c>
      <c r="J36" s="14">
        <v>0.46597222222222234</v>
      </c>
      <c r="K36" s="14">
        <v>0.27452107279693483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C1">
      <selection activeCell="I35" sqref="I6:I35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f>'[3]２．施設の利用状況A'!C6:C35</f>
        <v>30</v>
      </c>
      <c r="D6" s="4">
        <f>C6</f>
        <v>30</v>
      </c>
      <c r="E6" s="8">
        <v>0.7</v>
      </c>
      <c r="F6" s="8">
        <v>0.6</v>
      </c>
      <c r="G6" s="8">
        <v>0.5</v>
      </c>
      <c r="H6" s="8">
        <v>0.26666666666666666</v>
      </c>
      <c r="I6" s="9">
        <f>AVERAGE(E6:H6)</f>
        <v>0.5166666666666666</v>
      </c>
      <c r="J6" s="10">
        <v>0.2950191570881226</v>
      </c>
      <c r="K6" s="10">
        <v>0.375</v>
      </c>
    </row>
    <row r="7" spans="2:11" ht="13.5">
      <c r="B7" s="7" t="s">
        <v>11</v>
      </c>
      <c r="C7" s="24"/>
      <c r="D7" s="4">
        <f>D6</f>
        <v>30</v>
      </c>
      <c r="E7" s="8">
        <v>0.7</v>
      </c>
      <c r="F7" s="8">
        <v>0.7666666666666667</v>
      </c>
      <c r="G7" s="8">
        <v>0.4</v>
      </c>
      <c r="H7" s="8">
        <v>0.2</v>
      </c>
      <c r="I7" s="9">
        <f aca="true" t="shared" si="0" ref="I7:I19">AVERAGE(E7:H7)</f>
        <v>0.5166666666666667</v>
      </c>
      <c r="J7" s="10">
        <v>0.2413793103448276</v>
      </c>
      <c r="K7" s="10">
        <v>0.35000000000000003</v>
      </c>
    </row>
    <row r="8" spans="2:11" ht="13.5">
      <c r="B8" s="7" t="s">
        <v>12</v>
      </c>
      <c r="C8" s="24"/>
      <c r="D8" s="4">
        <f aca="true" t="shared" si="1" ref="D8:D35">D7</f>
        <v>30</v>
      </c>
      <c r="E8" s="8">
        <v>0.6666666666666666</v>
      </c>
      <c r="F8" s="8">
        <v>0.5666666666666667</v>
      </c>
      <c r="G8" s="8">
        <v>0.5</v>
      </c>
      <c r="H8" s="8">
        <v>0.23333333333333334</v>
      </c>
      <c r="I8" s="9">
        <f t="shared" si="0"/>
        <v>0.4916666666666667</v>
      </c>
      <c r="J8" s="10">
        <v>0.3448275862068966</v>
      </c>
      <c r="K8" s="10">
        <v>0.3666666666666667</v>
      </c>
    </row>
    <row r="9" spans="2:11" ht="13.5">
      <c r="B9" s="7" t="s">
        <v>13</v>
      </c>
      <c r="C9" s="24"/>
      <c r="D9" s="4">
        <f t="shared" si="1"/>
        <v>30</v>
      </c>
      <c r="E9" s="8">
        <v>0.9333333333333333</v>
      </c>
      <c r="F9" s="8">
        <v>0.8333333333333334</v>
      </c>
      <c r="G9" s="8">
        <v>0.9</v>
      </c>
      <c r="H9" s="8">
        <v>0.26666666666666666</v>
      </c>
      <c r="I9" s="9">
        <f t="shared" si="0"/>
        <v>0.7333333333333333</v>
      </c>
      <c r="J9" s="10">
        <v>0.725095785440613</v>
      </c>
      <c r="K9" s="10">
        <v>0.6916666666666668</v>
      </c>
    </row>
    <row r="10" spans="2:11" ht="13.5">
      <c r="B10" s="7" t="s">
        <v>14</v>
      </c>
      <c r="C10" s="24"/>
      <c r="D10" s="4">
        <f t="shared" si="1"/>
        <v>30</v>
      </c>
      <c r="E10" s="8">
        <v>0.7666666666666667</v>
      </c>
      <c r="F10" s="8">
        <v>0.6333333333333333</v>
      </c>
      <c r="G10" s="8">
        <v>0.3333333333333333</v>
      </c>
      <c r="H10" s="8">
        <v>0.3</v>
      </c>
      <c r="I10" s="9">
        <f t="shared" si="0"/>
        <v>0.5083333333333333</v>
      </c>
      <c r="J10" s="10">
        <v>0.3984674329501916</v>
      </c>
      <c r="K10" s="10">
        <v>0.4666666666666667</v>
      </c>
    </row>
    <row r="11" spans="2:11" ht="13.5">
      <c r="B11" s="7" t="s">
        <v>15</v>
      </c>
      <c r="C11" s="24"/>
      <c r="D11" s="4">
        <f t="shared" si="1"/>
        <v>30</v>
      </c>
      <c r="E11" s="8">
        <v>0.6666666666666666</v>
      </c>
      <c r="F11" s="8">
        <v>0.6</v>
      </c>
      <c r="G11" s="8">
        <v>0.4</v>
      </c>
      <c r="H11" s="8">
        <v>0.16666666666666666</v>
      </c>
      <c r="I11" s="9">
        <f t="shared" si="0"/>
        <v>0.4583333333333333</v>
      </c>
      <c r="J11" s="10">
        <v>0.35344827586206895</v>
      </c>
      <c r="K11" s="10">
        <v>0.375</v>
      </c>
    </row>
    <row r="12" spans="2:11" ht="13.5">
      <c r="B12" s="7" t="s">
        <v>16</v>
      </c>
      <c r="C12" s="24"/>
      <c r="D12" s="4">
        <f t="shared" si="1"/>
        <v>30</v>
      </c>
      <c r="E12" s="8">
        <v>1</v>
      </c>
      <c r="F12" s="8">
        <v>1</v>
      </c>
      <c r="G12" s="8">
        <v>1</v>
      </c>
      <c r="H12" s="8">
        <v>1</v>
      </c>
      <c r="I12" s="9">
        <f t="shared" si="0"/>
        <v>1</v>
      </c>
      <c r="J12" s="10">
        <v>0.7241379310344828</v>
      </c>
      <c r="K12" s="10">
        <v>0.9833333333333334</v>
      </c>
    </row>
    <row r="13" spans="2:11" ht="13.5">
      <c r="B13" s="7" t="s">
        <v>17</v>
      </c>
      <c r="C13" s="24"/>
      <c r="D13" s="4">
        <f t="shared" si="1"/>
        <v>30</v>
      </c>
      <c r="E13" s="8">
        <v>0.4666666666666667</v>
      </c>
      <c r="F13" s="8">
        <v>0.36666666666666664</v>
      </c>
      <c r="G13" s="8">
        <v>0.3333333333333333</v>
      </c>
      <c r="H13" s="8">
        <v>0.16666666666666666</v>
      </c>
      <c r="I13" s="9">
        <f t="shared" si="0"/>
        <v>0.3333333333333333</v>
      </c>
      <c r="J13" s="10">
        <v>0.2538314176245211</v>
      </c>
      <c r="K13" s="10">
        <v>0.42499999999999993</v>
      </c>
    </row>
    <row r="14" spans="2:11" ht="13.5">
      <c r="B14" s="7" t="s">
        <v>18</v>
      </c>
      <c r="C14" s="24"/>
      <c r="D14" s="4">
        <f t="shared" si="1"/>
        <v>30</v>
      </c>
      <c r="E14" s="8">
        <v>0.43333333333333335</v>
      </c>
      <c r="F14" s="8">
        <v>0.6</v>
      </c>
      <c r="G14" s="8">
        <v>0.3</v>
      </c>
      <c r="H14" s="8">
        <v>0.3</v>
      </c>
      <c r="I14" s="9">
        <f t="shared" si="0"/>
        <v>0.4083333333333333</v>
      </c>
      <c r="J14" s="10">
        <v>0.3984674329501916</v>
      </c>
      <c r="K14" s="10">
        <v>0.325</v>
      </c>
    </row>
    <row r="15" spans="2:11" ht="13.5">
      <c r="B15" s="7" t="s">
        <v>19</v>
      </c>
      <c r="C15" s="24"/>
      <c r="D15" s="4">
        <f t="shared" si="1"/>
        <v>30</v>
      </c>
      <c r="E15" s="8">
        <v>0.6333333333333333</v>
      </c>
      <c r="F15" s="8">
        <v>0.4</v>
      </c>
      <c r="G15" s="8">
        <v>0.26666666666666666</v>
      </c>
      <c r="H15" s="8">
        <v>0.1</v>
      </c>
      <c r="I15" s="9">
        <f t="shared" si="0"/>
        <v>0.35</v>
      </c>
      <c r="J15" s="10">
        <v>0.3103448275862069</v>
      </c>
      <c r="K15" s="10">
        <v>0.3083333333333333</v>
      </c>
    </row>
    <row r="16" spans="2:11" ht="13.5">
      <c r="B16" s="7" t="s">
        <v>20</v>
      </c>
      <c r="C16" s="24"/>
      <c r="D16" s="4">
        <f t="shared" si="1"/>
        <v>30</v>
      </c>
      <c r="E16" s="8">
        <v>0.5</v>
      </c>
      <c r="F16" s="8">
        <v>0.5333333333333333</v>
      </c>
      <c r="G16" s="8">
        <v>0.36666666666666664</v>
      </c>
      <c r="H16" s="8">
        <v>0.2</v>
      </c>
      <c r="I16" s="9">
        <f t="shared" si="0"/>
        <v>0.39999999999999997</v>
      </c>
      <c r="J16" s="10">
        <v>0.13793103448275862</v>
      </c>
      <c r="K16" s="10">
        <v>0.17500000000000002</v>
      </c>
    </row>
    <row r="17" spans="2:11" ht="13.5">
      <c r="B17" s="7" t="s">
        <v>21</v>
      </c>
      <c r="C17" s="24"/>
      <c r="D17" s="4">
        <f t="shared" si="1"/>
        <v>30</v>
      </c>
      <c r="E17" s="8">
        <v>0.36666666666666664</v>
      </c>
      <c r="F17" s="8">
        <v>0.4666666666666667</v>
      </c>
      <c r="G17" s="8">
        <v>0.2</v>
      </c>
      <c r="H17" s="8">
        <v>0.1</v>
      </c>
      <c r="I17" s="9">
        <f t="shared" si="0"/>
        <v>0.2833333333333333</v>
      </c>
      <c r="J17" s="10">
        <v>0.1982758620689655</v>
      </c>
      <c r="K17" s="10">
        <v>0.25</v>
      </c>
    </row>
    <row r="18" spans="2:11" ht="13.5">
      <c r="B18" s="7" t="s">
        <v>22</v>
      </c>
      <c r="C18" s="24"/>
      <c r="D18" s="4">
        <f t="shared" si="1"/>
        <v>30</v>
      </c>
      <c r="E18" s="8">
        <v>0.4666666666666667</v>
      </c>
      <c r="F18" s="8">
        <v>0.36666666666666664</v>
      </c>
      <c r="G18" s="8">
        <v>0.23333333333333334</v>
      </c>
      <c r="H18" s="8">
        <v>0.16666666666666666</v>
      </c>
      <c r="I18" s="9">
        <f t="shared" si="0"/>
        <v>0.30833333333333335</v>
      </c>
      <c r="J18" s="10">
        <v>0.24329501915708812</v>
      </c>
      <c r="K18" s="10">
        <v>0.475</v>
      </c>
    </row>
    <row r="19" spans="2:11" ht="13.5">
      <c r="B19" s="7" t="s">
        <v>23</v>
      </c>
      <c r="C19" s="24"/>
      <c r="D19" s="4">
        <f t="shared" si="1"/>
        <v>30</v>
      </c>
      <c r="E19" s="8">
        <v>0.23333333333333334</v>
      </c>
      <c r="F19" s="8">
        <v>0.36666666666666664</v>
      </c>
      <c r="G19" s="8">
        <v>0.2</v>
      </c>
      <c r="H19" s="8">
        <v>0.1</v>
      </c>
      <c r="I19" s="9">
        <f t="shared" si="0"/>
        <v>0.225</v>
      </c>
      <c r="J19" s="10">
        <v>0.21743295019157088</v>
      </c>
      <c r="K19" s="10">
        <v>0.19166666666666665</v>
      </c>
    </row>
    <row r="20" spans="2:11" ht="13.5">
      <c r="B20" s="7" t="s">
        <v>25</v>
      </c>
      <c r="C20" s="24"/>
      <c r="D20" s="4">
        <f t="shared" si="1"/>
        <v>30</v>
      </c>
      <c r="E20" s="8">
        <v>0.6</v>
      </c>
      <c r="F20" s="8">
        <v>0.7</v>
      </c>
      <c r="G20" s="8">
        <v>0.5333333333333333</v>
      </c>
      <c r="H20" s="8">
        <v>0.2</v>
      </c>
      <c r="I20" s="9">
        <f>AVERAGE(E20:H20)</f>
        <v>0.5083333333333333</v>
      </c>
      <c r="J20" s="10">
        <v>0.407088122605364</v>
      </c>
      <c r="K20" s="10">
        <v>0.43333333333333335</v>
      </c>
    </row>
    <row r="21" spans="2:11" ht="13.5">
      <c r="B21" s="7" t="s">
        <v>26</v>
      </c>
      <c r="C21" s="24"/>
      <c r="D21" s="4">
        <f t="shared" si="1"/>
        <v>30</v>
      </c>
      <c r="E21" s="8">
        <v>0.43333333333333335</v>
      </c>
      <c r="F21" s="8">
        <v>0.2</v>
      </c>
      <c r="G21" s="8">
        <v>0</v>
      </c>
      <c r="H21" s="8">
        <v>0</v>
      </c>
      <c r="I21" s="9">
        <f aca="true" t="shared" si="2" ref="I21:I35">AVERAGE(E21:H21)</f>
        <v>0.15833333333333333</v>
      </c>
      <c r="J21" s="10">
        <v>0.06896551724137931</v>
      </c>
      <c r="K21" s="10">
        <v>0.15</v>
      </c>
    </row>
    <row r="22" spans="2:11" ht="13.5">
      <c r="B22" s="7" t="s">
        <v>27</v>
      </c>
      <c r="C22" s="24"/>
      <c r="D22" s="4">
        <f t="shared" si="1"/>
        <v>30</v>
      </c>
      <c r="E22" s="8">
        <v>0.6</v>
      </c>
      <c r="F22" s="8">
        <v>0.5</v>
      </c>
      <c r="G22" s="8">
        <v>0.5</v>
      </c>
      <c r="H22" s="8">
        <v>0.06666666666666667</v>
      </c>
      <c r="I22" s="9">
        <f t="shared" si="2"/>
        <v>0.4166666666666667</v>
      </c>
      <c r="J22" s="10">
        <v>0.4051724137931035</v>
      </c>
      <c r="K22" s="10">
        <v>0.42500000000000004</v>
      </c>
    </row>
    <row r="23" spans="2:11" ht="13.5">
      <c r="B23" s="7" t="s">
        <v>28</v>
      </c>
      <c r="C23" s="24"/>
      <c r="D23" s="4">
        <f t="shared" si="1"/>
        <v>30</v>
      </c>
      <c r="E23" s="8">
        <v>0.6</v>
      </c>
      <c r="F23" s="8">
        <v>0.6666666666666666</v>
      </c>
      <c r="G23" s="8">
        <v>0.43333333333333335</v>
      </c>
      <c r="H23" s="8">
        <v>0.16666666666666666</v>
      </c>
      <c r="I23" s="9">
        <f t="shared" si="2"/>
        <v>0.4666666666666667</v>
      </c>
      <c r="J23" s="10">
        <v>0.4482758620689655</v>
      </c>
      <c r="K23" s="10">
        <v>0.4333333333333333</v>
      </c>
    </row>
    <row r="24" spans="2:11" ht="13.5">
      <c r="B24" s="7" t="s">
        <v>29</v>
      </c>
      <c r="C24" s="24"/>
      <c r="D24" s="4">
        <f t="shared" si="1"/>
        <v>30</v>
      </c>
      <c r="E24" s="8">
        <v>0.5666666666666667</v>
      </c>
      <c r="F24" s="8">
        <v>0.6</v>
      </c>
      <c r="G24" s="8">
        <v>0.6</v>
      </c>
      <c r="H24" s="8">
        <v>0.5666666666666667</v>
      </c>
      <c r="I24" s="9">
        <f t="shared" si="2"/>
        <v>0.5833333333333333</v>
      </c>
      <c r="J24" s="10">
        <v>0.6561302681992338</v>
      </c>
      <c r="K24" s="10">
        <v>0.44999999999999996</v>
      </c>
    </row>
    <row r="25" spans="2:11" ht="13.5">
      <c r="B25" s="7" t="s">
        <v>30</v>
      </c>
      <c r="C25" s="24"/>
      <c r="D25" s="4">
        <f t="shared" si="1"/>
        <v>30</v>
      </c>
      <c r="E25" s="8">
        <v>0.36666666666666664</v>
      </c>
      <c r="F25" s="8">
        <v>0.3</v>
      </c>
      <c r="G25" s="8">
        <v>0.13333333333333333</v>
      </c>
      <c r="H25" s="8">
        <v>0</v>
      </c>
      <c r="I25" s="9">
        <f t="shared" si="2"/>
        <v>0.19999999999999998</v>
      </c>
      <c r="J25" s="10">
        <v>0.12068965517241378</v>
      </c>
      <c r="K25" s="10">
        <v>0.39999999999999997</v>
      </c>
    </row>
    <row r="26" spans="2:11" ht="13.5">
      <c r="B26" s="7" t="s">
        <v>31</v>
      </c>
      <c r="C26" s="24"/>
      <c r="D26" s="4">
        <f t="shared" si="1"/>
        <v>30</v>
      </c>
      <c r="E26" s="8">
        <v>0.4666666666666667</v>
      </c>
      <c r="F26" s="8">
        <v>0.16666666666666666</v>
      </c>
      <c r="G26" s="8">
        <v>0.1</v>
      </c>
      <c r="H26" s="8">
        <v>0.03333333333333333</v>
      </c>
      <c r="I26" s="9">
        <f t="shared" si="2"/>
        <v>0.19166666666666665</v>
      </c>
      <c r="J26" s="10">
        <v>0.1896551724137931</v>
      </c>
      <c r="K26" s="10">
        <v>0.125</v>
      </c>
    </row>
    <row r="27" spans="2:11" ht="13.5">
      <c r="B27" s="7" t="s">
        <v>32</v>
      </c>
      <c r="C27" s="24"/>
      <c r="D27" s="4">
        <f t="shared" si="1"/>
        <v>30</v>
      </c>
      <c r="E27" s="18">
        <v>0</v>
      </c>
      <c r="F27" s="18">
        <v>0</v>
      </c>
      <c r="G27" s="18">
        <v>0</v>
      </c>
      <c r="H27" s="18">
        <v>0</v>
      </c>
      <c r="I27" s="9">
        <f t="shared" si="2"/>
        <v>0</v>
      </c>
      <c r="J27" s="10">
        <v>0</v>
      </c>
      <c r="K27" s="10">
        <v>0</v>
      </c>
    </row>
    <row r="28" spans="2:11" ht="13.5">
      <c r="B28" s="7" t="s">
        <v>33</v>
      </c>
      <c r="C28" s="24"/>
      <c r="D28" s="4">
        <f t="shared" si="1"/>
        <v>30</v>
      </c>
      <c r="E28" s="8">
        <v>0.06666666666666667</v>
      </c>
      <c r="F28" s="8">
        <v>0.03333333333333333</v>
      </c>
      <c r="G28" s="8">
        <v>0</v>
      </c>
      <c r="H28" s="8">
        <v>0</v>
      </c>
      <c r="I28" s="9">
        <f t="shared" si="2"/>
        <v>0.025</v>
      </c>
      <c r="J28" s="10">
        <v>0</v>
      </c>
      <c r="K28" s="10">
        <v>0.09166666666666666</v>
      </c>
    </row>
    <row r="29" spans="2:11" ht="13.5">
      <c r="B29" s="7" t="s">
        <v>34</v>
      </c>
      <c r="C29" s="24"/>
      <c r="D29" s="4">
        <f t="shared" si="1"/>
        <v>30</v>
      </c>
      <c r="E29" s="34">
        <v>0.5</v>
      </c>
      <c r="F29" s="35"/>
      <c r="G29" s="35"/>
      <c r="H29" s="36"/>
      <c r="I29" s="9">
        <f t="shared" si="2"/>
        <v>0.5</v>
      </c>
      <c r="J29" s="10">
        <v>0.27586206896551724</v>
      </c>
      <c r="K29" s="10">
        <v>0.7</v>
      </c>
    </row>
    <row r="30" spans="2:11" ht="13.5">
      <c r="B30" s="7" t="s">
        <v>35</v>
      </c>
      <c r="C30" s="24"/>
      <c r="D30" s="4">
        <f t="shared" si="1"/>
        <v>30</v>
      </c>
      <c r="E30" s="34">
        <v>0.8666666666666667</v>
      </c>
      <c r="F30" s="35"/>
      <c r="G30" s="35"/>
      <c r="H30" s="36"/>
      <c r="I30" s="9">
        <f t="shared" si="2"/>
        <v>0.8666666666666667</v>
      </c>
      <c r="J30" s="10">
        <v>0.3103448275862069</v>
      </c>
      <c r="K30" s="10">
        <v>0.7666666666666667</v>
      </c>
    </row>
    <row r="31" spans="2:11" ht="13.5">
      <c r="B31" s="7" t="s">
        <v>36</v>
      </c>
      <c r="C31" s="24"/>
      <c r="D31" s="4">
        <f t="shared" si="1"/>
        <v>30</v>
      </c>
      <c r="E31" s="34">
        <v>0.8666666666666667</v>
      </c>
      <c r="F31" s="35"/>
      <c r="G31" s="35"/>
      <c r="H31" s="36"/>
      <c r="I31" s="9">
        <f t="shared" si="2"/>
        <v>0.8666666666666667</v>
      </c>
      <c r="J31" s="10">
        <v>0.4482758620689655</v>
      </c>
      <c r="K31" s="10">
        <v>0.8333333333333334</v>
      </c>
    </row>
    <row r="32" spans="2:11" ht="13.5">
      <c r="B32" s="7" t="s">
        <v>37</v>
      </c>
      <c r="C32" s="24"/>
      <c r="D32" s="4">
        <f t="shared" si="1"/>
        <v>30</v>
      </c>
      <c r="E32" s="8">
        <v>0.4666666666666667</v>
      </c>
      <c r="F32" s="34">
        <v>0.43333333333333335</v>
      </c>
      <c r="G32" s="36"/>
      <c r="H32" s="8">
        <v>0.4</v>
      </c>
      <c r="I32" s="9">
        <f t="shared" si="2"/>
        <v>0.43333333333333335</v>
      </c>
      <c r="J32" s="10">
        <v>0.7049808429118775</v>
      </c>
      <c r="K32" s="16">
        <v>0.4777777777777778</v>
      </c>
    </row>
    <row r="33" spans="2:11" ht="13.5">
      <c r="B33" s="7" t="s">
        <v>38</v>
      </c>
      <c r="C33" s="24"/>
      <c r="D33" s="4">
        <f t="shared" si="1"/>
        <v>30</v>
      </c>
      <c r="E33" s="8">
        <v>0.9666666666666667</v>
      </c>
      <c r="F33" s="34">
        <v>1.1666666666666667</v>
      </c>
      <c r="G33" s="36"/>
      <c r="H33" s="8">
        <v>0.7666666666666667</v>
      </c>
      <c r="I33" s="9">
        <f t="shared" si="2"/>
        <v>0.9666666666666667</v>
      </c>
      <c r="J33" s="10">
        <v>0.5134099616858238</v>
      </c>
      <c r="K33" s="16">
        <v>0.8666666666666667</v>
      </c>
    </row>
    <row r="34" spans="2:11" ht="13.5">
      <c r="B34" s="7" t="s">
        <v>39</v>
      </c>
      <c r="C34" s="24"/>
      <c r="D34" s="4">
        <f t="shared" si="1"/>
        <v>30</v>
      </c>
      <c r="E34" s="8">
        <v>0.4666666666666667</v>
      </c>
      <c r="F34" s="34">
        <v>0.6</v>
      </c>
      <c r="G34" s="36"/>
      <c r="H34" s="8">
        <v>0.26666666666666666</v>
      </c>
      <c r="I34" s="9">
        <f t="shared" si="2"/>
        <v>0.4444444444444444</v>
      </c>
      <c r="J34" s="10">
        <v>0.28735632183908044</v>
      </c>
      <c r="K34" s="10">
        <v>0.3888888888888889</v>
      </c>
    </row>
    <row r="35" spans="2:11" ht="13.5">
      <c r="B35" s="7" t="s">
        <v>40</v>
      </c>
      <c r="C35" s="24"/>
      <c r="D35" s="4">
        <f t="shared" si="1"/>
        <v>30</v>
      </c>
      <c r="E35" s="8">
        <v>0.6666666666666666</v>
      </c>
      <c r="F35" s="34">
        <v>0.2</v>
      </c>
      <c r="G35" s="36"/>
      <c r="H35" s="17" t="s">
        <v>45</v>
      </c>
      <c r="I35" s="9">
        <f t="shared" si="2"/>
        <v>0.43333333333333335</v>
      </c>
      <c r="J35" s="10">
        <v>0.44292508917954815</v>
      </c>
      <c r="K35" s="10">
        <v>0.26666666666666666</v>
      </c>
    </row>
    <row r="36" spans="2:11" ht="13.5">
      <c r="B36" s="12" t="s">
        <v>41</v>
      </c>
      <c r="C36" s="12"/>
      <c r="D36" s="4">
        <f>D35*30</f>
        <v>900</v>
      </c>
      <c r="E36" s="13">
        <f>SUM(E6:E35)/30</f>
        <v>0.5677777777777777</v>
      </c>
      <c r="F36" s="13">
        <f>SUM(F6:F35)/30</f>
        <v>0.45555555555555544</v>
      </c>
      <c r="G36" s="13">
        <f>SUM(G6:G35)/30</f>
        <v>0.27444444444444444</v>
      </c>
      <c r="H36" s="13">
        <f>SUM(H6:H35)/30</f>
        <v>0.20111111111111113</v>
      </c>
      <c r="I36" s="14">
        <f>SUM(I6:I35)/30</f>
        <v>0.4531481481481482</v>
      </c>
      <c r="J36" s="14">
        <f>AVERAGE(J6:J35)</f>
        <v>0.33736953362399263</v>
      </c>
      <c r="K36" s="14">
        <v>0.3137037037037037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C1">
      <selection activeCell="I6" sqref="I6:I35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v>29</v>
      </c>
      <c r="D6" s="4">
        <f>C6</f>
        <v>29</v>
      </c>
      <c r="E6" s="8">
        <v>0.6896551724137931</v>
      </c>
      <c r="F6" s="8">
        <v>0.5172413793103449</v>
      </c>
      <c r="G6" s="8">
        <v>0.5172413793103449</v>
      </c>
      <c r="H6" s="8">
        <v>0.3</v>
      </c>
      <c r="I6" s="9">
        <f>AVERAGE(E6:H6)</f>
        <v>0.5060344827586206</v>
      </c>
      <c r="J6" s="10">
        <v>0.5166666666666666</v>
      </c>
      <c r="K6" s="10">
        <v>0.4396551724137931</v>
      </c>
    </row>
    <row r="7" spans="2:11" ht="13.5">
      <c r="B7" s="7" t="s">
        <v>11</v>
      </c>
      <c r="C7" s="24"/>
      <c r="D7" s="4">
        <f>D6</f>
        <v>29</v>
      </c>
      <c r="E7" s="8">
        <v>0.6551724137931034</v>
      </c>
      <c r="F7" s="8">
        <v>0.5862068965517241</v>
      </c>
      <c r="G7" s="8">
        <v>0.4827586206896552</v>
      </c>
      <c r="H7" s="8">
        <v>0.3</v>
      </c>
      <c r="I7" s="9">
        <f aca="true" t="shared" si="0" ref="I7:I35">AVERAGE(E7:H7)</f>
        <v>0.5060344827586206</v>
      </c>
      <c r="J7" s="10">
        <v>0.5166666666666667</v>
      </c>
      <c r="K7" s="10">
        <v>0.5172413793103449</v>
      </c>
    </row>
    <row r="8" spans="2:11" ht="13.5">
      <c r="B8" s="7" t="s">
        <v>12</v>
      </c>
      <c r="C8" s="24"/>
      <c r="D8" s="4">
        <f aca="true" t="shared" si="1" ref="D8:D35">D7</f>
        <v>29</v>
      </c>
      <c r="E8" s="8">
        <v>0.7931034482758621</v>
      </c>
      <c r="F8" s="8">
        <v>0.6896551724137931</v>
      </c>
      <c r="G8" s="8">
        <v>0.6206896551724138</v>
      </c>
      <c r="H8" s="8">
        <v>0.26666666666666666</v>
      </c>
      <c r="I8" s="9">
        <f t="shared" si="0"/>
        <v>0.5925287356321839</v>
      </c>
      <c r="J8" s="10">
        <v>0.4916666666666667</v>
      </c>
      <c r="K8" s="10">
        <v>0.5344827586206896</v>
      </c>
    </row>
    <row r="9" spans="2:11" ht="13.5">
      <c r="B9" s="7" t="s">
        <v>13</v>
      </c>
      <c r="C9" s="24"/>
      <c r="D9" s="4">
        <f t="shared" si="1"/>
        <v>29</v>
      </c>
      <c r="E9" s="8">
        <v>0.9310344827586207</v>
      </c>
      <c r="F9" s="8">
        <v>0.8620689655172413</v>
      </c>
      <c r="G9" s="8">
        <v>0.8275862068965517</v>
      </c>
      <c r="H9" s="8">
        <v>0.7</v>
      </c>
      <c r="I9" s="9">
        <f t="shared" si="0"/>
        <v>0.8301724137931035</v>
      </c>
      <c r="J9" s="10">
        <v>0.7333333333333333</v>
      </c>
      <c r="K9" s="10">
        <v>0.7413793103448276</v>
      </c>
    </row>
    <row r="10" spans="2:11" ht="13.5">
      <c r="B10" s="7" t="s">
        <v>14</v>
      </c>
      <c r="C10" s="24"/>
      <c r="D10" s="4">
        <f t="shared" si="1"/>
        <v>29</v>
      </c>
      <c r="E10" s="8">
        <v>0.8620689655172413</v>
      </c>
      <c r="F10" s="8">
        <v>0.6206896551724138</v>
      </c>
      <c r="G10" s="8">
        <v>0.4827586206896552</v>
      </c>
      <c r="H10" s="8">
        <v>0.13333333333333333</v>
      </c>
      <c r="I10" s="9">
        <f t="shared" si="0"/>
        <v>0.524712643678161</v>
      </c>
      <c r="J10" s="10">
        <v>0.5083333333333333</v>
      </c>
      <c r="K10" s="10">
        <v>0.5172413793103449</v>
      </c>
    </row>
    <row r="11" spans="2:11" ht="13.5">
      <c r="B11" s="7" t="s">
        <v>15</v>
      </c>
      <c r="C11" s="24"/>
      <c r="D11" s="4">
        <f t="shared" si="1"/>
        <v>29</v>
      </c>
      <c r="E11" s="8">
        <v>0.6206896551724138</v>
      </c>
      <c r="F11" s="8">
        <v>0.6206896551724138</v>
      </c>
      <c r="G11" s="8">
        <v>0.3793103448275862</v>
      </c>
      <c r="H11" s="8">
        <v>0.1</v>
      </c>
      <c r="I11" s="9">
        <f t="shared" si="0"/>
        <v>0.43017241379310345</v>
      </c>
      <c r="J11" s="10">
        <v>0.4583333333333333</v>
      </c>
      <c r="K11" s="10">
        <v>0.43965517241379315</v>
      </c>
    </row>
    <row r="12" spans="2:11" ht="13.5">
      <c r="B12" s="7" t="s">
        <v>16</v>
      </c>
      <c r="C12" s="24"/>
      <c r="D12" s="4">
        <f t="shared" si="1"/>
        <v>29</v>
      </c>
      <c r="E12" s="8">
        <v>1</v>
      </c>
      <c r="F12" s="8">
        <v>1</v>
      </c>
      <c r="G12" s="8">
        <v>1</v>
      </c>
      <c r="H12" s="8">
        <v>0.9666666666666667</v>
      </c>
      <c r="I12" s="9">
        <f t="shared" si="0"/>
        <v>0.9916666666666667</v>
      </c>
      <c r="J12" s="10">
        <v>1</v>
      </c>
      <c r="K12" s="10">
        <v>1.0689655172413792</v>
      </c>
    </row>
    <row r="13" spans="2:11" ht="13.5">
      <c r="B13" s="7" t="s">
        <v>17</v>
      </c>
      <c r="C13" s="24"/>
      <c r="D13" s="4">
        <f t="shared" si="1"/>
        <v>29</v>
      </c>
      <c r="E13" s="8">
        <v>0.5517241379310345</v>
      </c>
      <c r="F13" s="8">
        <v>0.27586206896551724</v>
      </c>
      <c r="G13" s="8">
        <v>0.27586206896551724</v>
      </c>
      <c r="H13" s="8">
        <v>0.13333333333333333</v>
      </c>
      <c r="I13" s="9">
        <f t="shared" si="0"/>
        <v>0.30919540229885056</v>
      </c>
      <c r="J13" s="10">
        <v>0.3333333333333333</v>
      </c>
      <c r="K13" s="10">
        <v>0.4310344827586207</v>
      </c>
    </row>
    <row r="14" spans="2:11" ht="13.5">
      <c r="B14" s="7" t="s">
        <v>18</v>
      </c>
      <c r="C14" s="24"/>
      <c r="D14" s="4">
        <f t="shared" si="1"/>
        <v>29</v>
      </c>
      <c r="E14" s="8">
        <v>0.6896551724137931</v>
      </c>
      <c r="F14" s="8">
        <v>0.7931034482758621</v>
      </c>
      <c r="G14" s="8">
        <v>0.41379310344827586</v>
      </c>
      <c r="H14" s="8">
        <v>0.3</v>
      </c>
      <c r="I14" s="9">
        <f t="shared" si="0"/>
        <v>0.5491379310344827</v>
      </c>
      <c r="J14" s="10">
        <v>0.4083333333333333</v>
      </c>
      <c r="K14" s="10">
        <v>0.5258620689655172</v>
      </c>
    </row>
    <row r="15" spans="2:11" ht="13.5">
      <c r="B15" s="7" t="s">
        <v>19</v>
      </c>
      <c r="C15" s="24"/>
      <c r="D15" s="4">
        <f t="shared" si="1"/>
        <v>29</v>
      </c>
      <c r="E15" s="8">
        <v>0.7241379310344828</v>
      </c>
      <c r="F15" s="8">
        <v>0.41379310344827586</v>
      </c>
      <c r="G15" s="8">
        <v>0.4482758620689655</v>
      </c>
      <c r="H15" s="8">
        <v>0.23333333333333334</v>
      </c>
      <c r="I15" s="9">
        <f t="shared" si="0"/>
        <v>0.4548850574712644</v>
      </c>
      <c r="J15" s="10">
        <v>0.35</v>
      </c>
      <c r="K15" s="10">
        <v>0.5258620689655172</v>
      </c>
    </row>
    <row r="16" spans="2:11" ht="13.5">
      <c r="B16" s="7" t="s">
        <v>20</v>
      </c>
      <c r="C16" s="24"/>
      <c r="D16" s="4">
        <f t="shared" si="1"/>
        <v>29</v>
      </c>
      <c r="E16" s="8">
        <v>0.3103448275862069</v>
      </c>
      <c r="F16" s="8">
        <v>0.3448275862068966</v>
      </c>
      <c r="G16" s="8">
        <v>0.20689655172413793</v>
      </c>
      <c r="H16" s="8">
        <v>0.26666666666666666</v>
      </c>
      <c r="I16" s="9">
        <f t="shared" si="0"/>
        <v>0.282183908045977</v>
      </c>
      <c r="J16" s="10">
        <v>0.39999999999999997</v>
      </c>
      <c r="K16" s="10">
        <v>0.39655172413793105</v>
      </c>
    </row>
    <row r="17" spans="2:11" ht="13.5">
      <c r="B17" s="7" t="s">
        <v>21</v>
      </c>
      <c r="C17" s="24"/>
      <c r="D17" s="4">
        <f t="shared" si="1"/>
        <v>29</v>
      </c>
      <c r="E17" s="8">
        <v>0.3448275862068966</v>
      </c>
      <c r="F17" s="8">
        <v>0.3793103448275862</v>
      </c>
      <c r="G17" s="8">
        <v>0.20689655172413793</v>
      </c>
      <c r="H17" s="8">
        <v>0</v>
      </c>
      <c r="I17" s="9">
        <f t="shared" si="0"/>
        <v>0.23275862068965517</v>
      </c>
      <c r="J17" s="10">
        <v>0.2833333333333333</v>
      </c>
      <c r="K17" s="10">
        <v>0.33620689655172414</v>
      </c>
    </row>
    <row r="18" spans="2:11" ht="13.5">
      <c r="B18" s="7" t="s">
        <v>22</v>
      </c>
      <c r="C18" s="24"/>
      <c r="D18" s="4">
        <f t="shared" si="1"/>
        <v>29</v>
      </c>
      <c r="E18" s="8">
        <v>0.4482758620689655</v>
      </c>
      <c r="F18" s="8">
        <v>0.4482758620689655</v>
      </c>
      <c r="G18" s="8">
        <v>0.3103448275862069</v>
      </c>
      <c r="H18" s="8">
        <v>0.2</v>
      </c>
      <c r="I18" s="9">
        <f t="shared" si="0"/>
        <v>0.35172413793103446</v>
      </c>
      <c r="J18" s="10">
        <v>0.30833333333333335</v>
      </c>
      <c r="K18" s="10">
        <v>0.4051724137931035</v>
      </c>
    </row>
    <row r="19" spans="2:11" ht="13.5">
      <c r="B19" s="7" t="s">
        <v>23</v>
      </c>
      <c r="C19" s="24"/>
      <c r="D19" s="4">
        <f t="shared" si="1"/>
        <v>29</v>
      </c>
      <c r="E19" s="8">
        <v>0.3103448275862069</v>
      </c>
      <c r="F19" s="8">
        <v>0.4827586206896552</v>
      </c>
      <c r="G19" s="8">
        <v>0.4482758620689655</v>
      </c>
      <c r="H19" s="8">
        <v>0.3</v>
      </c>
      <c r="I19" s="9">
        <f t="shared" si="0"/>
        <v>0.3853448275862069</v>
      </c>
      <c r="J19" s="10">
        <v>0.225</v>
      </c>
      <c r="K19" s="10">
        <v>0.3620689655172414</v>
      </c>
    </row>
    <row r="20" spans="2:11" ht="13.5">
      <c r="B20" s="7" t="s">
        <v>25</v>
      </c>
      <c r="C20" s="24"/>
      <c r="D20" s="4">
        <f t="shared" si="1"/>
        <v>29</v>
      </c>
      <c r="E20" s="8">
        <v>0.4827586206896552</v>
      </c>
      <c r="F20" s="8">
        <v>0.6206896551724138</v>
      </c>
      <c r="G20" s="8">
        <v>0.6206896551724138</v>
      </c>
      <c r="H20" s="8">
        <v>0.16666666666666666</v>
      </c>
      <c r="I20" s="9">
        <f t="shared" si="0"/>
        <v>0.47270114942528735</v>
      </c>
      <c r="J20" s="10">
        <v>0.5083333333333333</v>
      </c>
      <c r="K20" s="10">
        <v>0.5775862068965518</v>
      </c>
    </row>
    <row r="21" spans="2:11" ht="13.5">
      <c r="B21" s="7" t="s">
        <v>26</v>
      </c>
      <c r="C21" s="24"/>
      <c r="D21" s="4">
        <f t="shared" si="1"/>
        <v>29</v>
      </c>
      <c r="E21" s="8">
        <v>0.5862068965517241</v>
      </c>
      <c r="F21" s="8">
        <v>0</v>
      </c>
      <c r="G21" s="8">
        <v>0</v>
      </c>
      <c r="H21" s="8">
        <v>0</v>
      </c>
      <c r="I21" s="9">
        <f t="shared" si="0"/>
        <v>0.14655172413793102</v>
      </c>
      <c r="J21" s="10">
        <v>0.15833333333333333</v>
      </c>
      <c r="K21" s="10">
        <v>0.2413793103448276</v>
      </c>
    </row>
    <row r="22" spans="2:11" ht="13.5">
      <c r="B22" s="7" t="s">
        <v>27</v>
      </c>
      <c r="C22" s="24"/>
      <c r="D22" s="4">
        <f t="shared" si="1"/>
        <v>29</v>
      </c>
      <c r="E22" s="8">
        <v>0.6551724137931034</v>
      </c>
      <c r="F22" s="8">
        <v>0.5517241379310345</v>
      </c>
      <c r="G22" s="8">
        <v>0.4482758620689655</v>
      </c>
      <c r="H22" s="8">
        <v>0.13333333333333333</v>
      </c>
      <c r="I22" s="9">
        <f t="shared" si="0"/>
        <v>0.4471264367816092</v>
      </c>
      <c r="J22" s="10">
        <v>0.4166666666666667</v>
      </c>
      <c r="K22" s="10">
        <v>0.5517241379310345</v>
      </c>
    </row>
    <row r="23" spans="2:11" ht="13.5">
      <c r="B23" s="7" t="s">
        <v>28</v>
      </c>
      <c r="C23" s="24"/>
      <c r="D23" s="4">
        <f t="shared" si="1"/>
        <v>29</v>
      </c>
      <c r="E23" s="8">
        <v>0.7241379310344828</v>
      </c>
      <c r="F23" s="8">
        <v>0.8620689655172413</v>
      </c>
      <c r="G23" s="8">
        <v>0.5862068965517241</v>
      </c>
      <c r="H23" s="8">
        <v>0.2</v>
      </c>
      <c r="I23" s="9">
        <f t="shared" si="0"/>
        <v>0.5931034482758621</v>
      </c>
      <c r="J23" s="10">
        <v>0.4666666666666667</v>
      </c>
      <c r="K23" s="10">
        <v>0.4913793103448276</v>
      </c>
    </row>
    <row r="24" spans="2:11" ht="13.5">
      <c r="B24" s="7" t="s">
        <v>29</v>
      </c>
      <c r="C24" s="24"/>
      <c r="D24" s="4">
        <f t="shared" si="1"/>
        <v>29</v>
      </c>
      <c r="E24" s="8">
        <v>0.7931034482758621</v>
      </c>
      <c r="F24" s="8">
        <v>0.7931034482758621</v>
      </c>
      <c r="G24" s="8">
        <v>0.7931034482758621</v>
      </c>
      <c r="H24" s="8">
        <v>0.7666666666666667</v>
      </c>
      <c r="I24" s="9">
        <f t="shared" si="0"/>
        <v>0.7864942528735632</v>
      </c>
      <c r="J24" s="10">
        <v>0.5833333333333333</v>
      </c>
      <c r="K24" s="10">
        <v>0.6379310344827587</v>
      </c>
    </row>
    <row r="25" spans="2:11" ht="13.5">
      <c r="B25" s="7" t="s">
        <v>30</v>
      </c>
      <c r="C25" s="24"/>
      <c r="D25" s="4">
        <f t="shared" si="1"/>
        <v>29</v>
      </c>
      <c r="E25" s="8">
        <v>0.5517241379310345</v>
      </c>
      <c r="F25" s="8">
        <v>0.4827586206896552</v>
      </c>
      <c r="G25" s="8">
        <v>0.2413793103448276</v>
      </c>
      <c r="H25" s="8">
        <v>0.03333333333333333</v>
      </c>
      <c r="I25" s="9">
        <f t="shared" si="0"/>
        <v>0.3272988505747127</v>
      </c>
      <c r="J25" s="10">
        <v>0.19999999999999998</v>
      </c>
      <c r="K25" s="10">
        <v>0.47413793103448276</v>
      </c>
    </row>
    <row r="26" spans="2:11" ht="13.5">
      <c r="B26" s="7" t="s">
        <v>31</v>
      </c>
      <c r="C26" s="24"/>
      <c r="D26" s="4">
        <f t="shared" si="1"/>
        <v>29</v>
      </c>
      <c r="E26" s="8">
        <v>0.5862068965517241</v>
      </c>
      <c r="F26" s="8">
        <v>0.3448275862068966</v>
      </c>
      <c r="G26" s="8">
        <v>0.10344827586206896</v>
      </c>
      <c r="H26" s="8">
        <v>0</v>
      </c>
      <c r="I26" s="9">
        <f t="shared" si="0"/>
        <v>0.25862068965517243</v>
      </c>
      <c r="J26" s="10">
        <v>0.19166666666666665</v>
      </c>
      <c r="K26" s="10">
        <v>0.19827586206896552</v>
      </c>
    </row>
    <row r="27" spans="2:11" ht="13.5">
      <c r="B27" s="7" t="s">
        <v>32</v>
      </c>
      <c r="C27" s="24"/>
      <c r="D27" s="4">
        <f t="shared" si="1"/>
        <v>29</v>
      </c>
      <c r="E27" s="8">
        <v>0</v>
      </c>
      <c r="F27" s="8">
        <v>0</v>
      </c>
      <c r="G27" s="8">
        <v>0</v>
      </c>
      <c r="H27" s="8">
        <v>0</v>
      </c>
      <c r="I27" s="9">
        <f t="shared" si="0"/>
        <v>0</v>
      </c>
      <c r="J27" s="10">
        <v>0</v>
      </c>
      <c r="K27" s="10">
        <v>0.034482758620689655</v>
      </c>
    </row>
    <row r="28" spans="2:11" ht="13.5">
      <c r="B28" s="7" t="s">
        <v>33</v>
      </c>
      <c r="C28" s="24"/>
      <c r="D28" s="4">
        <f t="shared" si="1"/>
        <v>29</v>
      </c>
      <c r="E28" s="8">
        <v>0.06896551724137931</v>
      </c>
      <c r="F28" s="8">
        <v>0</v>
      </c>
      <c r="G28" s="8">
        <v>0</v>
      </c>
      <c r="H28" s="8">
        <v>0</v>
      </c>
      <c r="I28" s="9">
        <f t="shared" si="0"/>
        <v>0.017241379310344827</v>
      </c>
      <c r="J28" s="10">
        <v>0.025</v>
      </c>
      <c r="K28" s="10">
        <v>0.1120689655172414</v>
      </c>
    </row>
    <row r="29" spans="2:11" ht="13.5">
      <c r="B29" s="7" t="s">
        <v>34</v>
      </c>
      <c r="C29" s="24"/>
      <c r="D29" s="4">
        <f t="shared" si="1"/>
        <v>29</v>
      </c>
      <c r="E29" s="34">
        <v>0.3793103448275862</v>
      </c>
      <c r="F29" s="35"/>
      <c r="G29" s="35"/>
      <c r="H29" s="36"/>
      <c r="I29" s="9">
        <f t="shared" si="0"/>
        <v>0.3793103448275862</v>
      </c>
      <c r="J29" s="10">
        <v>0.5</v>
      </c>
      <c r="K29" s="10">
        <v>0.4482758620689655</v>
      </c>
    </row>
    <row r="30" spans="2:11" ht="13.5">
      <c r="B30" s="7" t="s">
        <v>35</v>
      </c>
      <c r="C30" s="24"/>
      <c r="D30" s="4">
        <f t="shared" si="1"/>
        <v>29</v>
      </c>
      <c r="E30" s="34">
        <v>0.5172413793103449</v>
      </c>
      <c r="F30" s="35"/>
      <c r="G30" s="35"/>
      <c r="H30" s="36"/>
      <c r="I30" s="9">
        <f t="shared" si="0"/>
        <v>0.5172413793103449</v>
      </c>
      <c r="J30" s="10">
        <v>0.8666666666666667</v>
      </c>
      <c r="K30" s="10">
        <v>0.7931034482758621</v>
      </c>
    </row>
    <row r="31" spans="2:11" ht="13.5">
      <c r="B31" s="7" t="s">
        <v>36</v>
      </c>
      <c r="C31" s="24"/>
      <c r="D31" s="4">
        <f t="shared" si="1"/>
        <v>29</v>
      </c>
      <c r="E31" s="34">
        <v>0.5172413793103449</v>
      </c>
      <c r="F31" s="35"/>
      <c r="G31" s="35"/>
      <c r="H31" s="36"/>
      <c r="I31" s="9">
        <f t="shared" si="0"/>
        <v>0.5172413793103449</v>
      </c>
      <c r="J31" s="10">
        <v>0.8666666666666667</v>
      </c>
      <c r="K31" s="10">
        <v>0.7931034482758621</v>
      </c>
    </row>
    <row r="32" spans="2:11" ht="13.5">
      <c r="B32" s="7" t="s">
        <v>37</v>
      </c>
      <c r="C32" s="24"/>
      <c r="D32" s="4">
        <f t="shared" si="1"/>
        <v>29</v>
      </c>
      <c r="E32" s="8">
        <v>0.5172413793103449</v>
      </c>
      <c r="F32" s="34">
        <v>0.4482758620689655</v>
      </c>
      <c r="G32" s="36"/>
      <c r="H32" s="8">
        <v>0.4666666666666667</v>
      </c>
      <c r="I32" s="9">
        <f t="shared" si="0"/>
        <v>0.47739463601532567</v>
      </c>
      <c r="J32" s="10">
        <v>0.43333333333333335</v>
      </c>
      <c r="K32" s="16">
        <v>0.5057471264367817</v>
      </c>
    </row>
    <row r="33" spans="2:11" ht="13.5">
      <c r="B33" s="7" t="s">
        <v>38</v>
      </c>
      <c r="C33" s="24"/>
      <c r="D33" s="4">
        <f t="shared" si="1"/>
        <v>29</v>
      </c>
      <c r="E33" s="8">
        <v>0.896551724137931</v>
      </c>
      <c r="F33" s="34">
        <v>0.8275862068965517</v>
      </c>
      <c r="G33" s="36"/>
      <c r="H33" s="8">
        <v>0.6666666666666666</v>
      </c>
      <c r="I33" s="9">
        <f t="shared" si="0"/>
        <v>0.7969348659003831</v>
      </c>
      <c r="J33" s="10">
        <v>0.9666666666666667</v>
      </c>
      <c r="K33" s="16">
        <v>0.8160919540229884</v>
      </c>
    </row>
    <row r="34" spans="2:11" ht="13.5">
      <c r="B34" s="7" t="s">
        <v>39</v>
      </c>
      <c r="C34" s="24"/>
      <c r="D34" s="4">
        <f t="shared" si="1"/>
        <v>29</v>
      </c>
      <c r="E34" s="8">
        <v>0.7586206896551724</v>
      </c>
      <c r="F34" s="34">
        <v>0.8275862068965517</v>
      </c>
      <c r="G34" s="36"/>
      <c r="H34" s="8">
        <v>0.5</v>
      </c>
      <c r="I34" s="9">
        <f t="shared" si="0"/>
        <v>0.6954022988505747</v>
      </c>
      <c r="J34" s="10">
        <v>0.4444444444444444</v>
      </c>
      <c r="K34" s="10">
        <v>0.5057471264367815</v>
      </c>
    </row>
    <row r="35" spans="2:11" ht="13.5">
      <c r="B35" s="7" t="s">
        <v>40</v>
      </c>
      <c r="C35" s="24"/>
      <c r="D35" s="4">
        <f t="shared" si="1"/>
        <v>29</v>
      </c>
      <c r="E35" s="8">
        <v>0.5172413793103449</v>
      </c>
      <c r="F35" s="34">
        <v>0.3793103448275862</v>
      </c>
      <c r="G35" s="36"/>
      <c r="H35" s="11" t="s">
        <v>45</v>
      </c>
      <c r="I35" s="9">
        <f t="shared" si="0"/>
        <v>0.4482758620689655</v>
      </c>
      <c r="J35" s="10">
        <v>0.43333333333333335</v>
      </c>
      <c r="K35" s="10">
        <v>0.39655172413793105</v>
      </c>
    </row>
    <row r="36" spans="2:11" ht="13.5">
      <c r="B36" s="12" t="s">
        <v>41</v>
      </c>
      <c r="C36" s="12"/>
      <c r="D36" s="4">
        <f>D35*30</f>
        <v>870</v>
      </c>
      <c r="E36" s="13">
        <f>SUM(E6:E35)/30</f>
        <v>0.5827586206896551</v>
      </c>
      <c r="F36" s="13">
        <f>SUM(F6:F35)/30</f>
        <v>0.4724137931034483</v>
      </c>
      <c r="G36" s="13">
        <f>SUM(G6:G35)/30</f>
        <v>0.3137931034482758</v>
      </c>
      <c r="H36" s="13">
        <f>SUM(H6:H35)/30</f>
        <v>0.2377777777777778</v>
      </c>
      <c r="I36" s="14">
        <f>SUM(I6:I35)/30</f>
        <v>0.4609163473818646</v>
      </c>
      <c r="J36" s="14">
        <f>AVERAGE(J6:J35)</f>
        <v>0.4531481481481482</v>
      </c>
      <c r="K36" s="14">
        <v>0.37833333333333347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C1">
      <selection activeCell="I6" sqref="I6:I35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f>'[4]２．施設の利用状況A'!C6:C35</f>
        <v>30</v>
      </c>
      <c r="D6" s="4">
        <f>C6</f>
        <v>30</v>
      </c>
      <c r="E6" s="8">
        <v>0.5666666666666667</v>
      </c>
      <c r="F6" s="8">
        <v>0.4</v>
      </c>
      <c r="G6" s="8">
        <v>0.2</v>
      </c>
      <c r="H6" s="8">
        <v>0.13333333333333333</v>
      </c>
      <c r="I6" s="9">
        <f>AVERAGE(E6:H6)</f>
        <v>0.325</v>
      </c>
      <c r="J6" s="10">
        <v>0.5060344827586206</v>
      </c>
      <c r="K6" s="10">
        <v>0.44999999999999996</v>
      </c>
    </row>
    <row r="7" spans="2:11" ht="13.5">
      <c r="B7" s="7" t="s">
        <v>11</v>
      </c>
      <c r="C7" s="24"/>
      <c r="D7" s="4">
        <f>D6</f>
        <v>30</v>
      </c>
      <c r="E7" s="8">
        <v>0.5</v>
      </c>
      <c r="F7" s="8">
        <v>0.5333333333333333</v>
      </c>
      <c r="G7" s="8">
        <v>0.26666666666666666</v>
      </c>
      <c r="H7" s="8">
        <v>0.06666666666666667</v>
      </c>
      <c r="I7" s="9">
        <f aca="true" t="shared" si="0" ref="I7:I35">AVERAGE(E7:H7)</f>
        <v>0.3416666666666666</v>
      </c>
      <c r="J7" s="10">
        <v>0.5060344827586206</v>
      </c>
      <c r="K7" s="10">
        <v>0.41666666666666663</v>
      </c>
    </row>
    <row r="8" spans="2:11" ht="13.5">
      <c r="B8" s="7" t="s">
        <v>12</v>
      </c>
      <c r="C8" s="24"/>
      <c r="D8" s="4">
        <f aca="true" t="shared" si="1" ref="D8:D35">D7</f>
        <v>30</v>
      </c>
      <c r="E8" s="8">
        <v>0.6666666666666666</v>
      </c>
      <c r="F8" s="8">
        <v>0.6333333333333333</v>
      </c>
      <c r="G8" s="8">
        <v>0.5333333333333333</v>
      </c>
      <c r="H8" s="8">
        <v>0.16666666666666666</v>
      </c>
      <c r="I8" s="9">
        <f t="shared" si="0"/>
        <v>0.49999999999999994</v>
      </c>
      <c r="J8" s="10">
        <v>0.5925287356321839</v>
      </c>
      <c r="K8" s="10">
        <v>0.5083333333333333</v>
      </c>
    </row>
    <row r="9" spans="2:11" ht="13.5">
      <c r="B9" s="7" t="s">
        <v>13</v>
      </c>
      <c r="C9" s="24"/>
      <c r="D9" s="4">
        <f t="shared" si="1"/>
        <v>30</v>
      </c>
      <c r="E9" s="8">
        <v>0.8333333333333334</v>
      </c>
      <c r="F9" s="8">
        <v>0.8666666666666667</v>
      </c>
      <c r="G9" s="8">
        <v>0.9333333333333333</v>
      </c>
      <c r="H9" s="8">
        <v>0.5</v>
      </c>
      <c r="I9" s="9">
        <f t="shared" si="0"/>
        <v>0.7833333333333334</v>
      </c>
      <c r="J9" s="10">
        <v>0.8301724137931035</v>
      </c>
      <c r="K9" s="10">
        <v>0.7833333333333333</v>
      </c>
    </row>
    <row r="10" spans="2:11" ht="13.5">
      <c r="B10" s="7" t="s">
        <v>14</v>
      </c>
      <c r="C10" s="24"/>
      <c r="D10" s="4">
        <f t="shared" si="1"/>
        <v>30</v>
      </c>
      <c r="E10" s="8">
        <v>0.7333333333333333</v>
      </c>
      <c r="F10" s="8">
        <v>0.8</v>
      </c>
      <c r="G10" s="8">
        <v>0.5333333333333333</v>
      </c>
      <c r="H10" s="8">
        <v>0.26666666666666666</v>
      </c>
      <c r="I10" s="9">
        <f t="shared" si="0"/>
        <v>0.5833333333333333</v>
      </c>
      <c r="J10" s="10">
        <v>0.524712643678161</v>
      </c>
      <c r="K10" s="10">
        <v>0.6</v>
      </c>
    </row>
    <row r="11" spans="2:11" ht="13.5">
      <c r="B11" s="7" t="s">
        <v>15</v>
      </c>
      <c r="C11" s="24"/>
      <c r="D11" s="4">
        <f t="shared" si="1"/>
        <v>30</v>
      </c>
      <c r="E11" s="8">
        <v>0.8333333333333334</v>
      </c>
      <c r="F11" s="8">
        <v>0.7</v>
      </c>
      <c r="G11" s="8">
        <v>0.5</v>
      </c>
      <c r="H11" s="8">
        <v>0.1</v>
      </c>
      <c r="I11" s="9">
        <f t="shared" si="0"/>
        <v>0.5333333333333333</v>
      </c>
      <c r="J11" s="10">
        <v>0.43017241379310345</v>
      </c>
      <c r="K11" s="10">
        <v>0.48333333333333334</v>
      </c>
    </row>
    <row r="12" spans="2:11" ht="13.5">
      <c r="B12" s="7" t="s">
        <v>16</v>
      </c>
      <c r="C12" s="24"/>
      <c r="D12" s="4">
        <f t="shared" si="1"/>
        <v>30</v>
      </c>
      <c r="E12" s="8">
        <v>1</v>
      </c>
      <c r="F12" s="8">
        <v>1</v>
      </c>
      <c r="G12" s="8">
        <v>1</v>
      </c>
      <c r="H12" s="8">
        <v>1</v>
      </c>
      <c r="I12" s="9">
        <f t="shared" si="0"/>
        <v>1</v>
      </c>
      <c r="J12" s="10">
        <v>0.9916666666666667</v>
      </c>
      <c r="K12" s="10">
        <v>0.975</v>
      </c>
    </row>
    <row r="13" spans="2:11" ht="13.5">
      <c r="B13" s="7" t="s">
        <v>17</v>
      </c>
      <c r="C13" s="24"/>
      <c r="D13" s="4">
        <f t="shared" si="1"/>
        <v>30</v>
      </c>
      <c r="E13" s="8">
        <v>0.5333333333333333</v>
      </c>
      <c r="F13" s="8">
        <v>0.4</v>
      </c>
      <c r="G13" s="8">
        <v>0.2</v>
      </c>
      <c r="H13" s="8">
        <v>0.06666666666666667</v>
      </c>
      <c r="I13" s="9">
        <f t="shared" si="0"/>
        <v>0.3</v>
      </c>
      <c r="J13" s="10">
        <v>0.30919540229885056</v>
      </c>
      <c r="K13" s="10">
        <v>0.4333333333333333</v>
      </c>
    </row>
    <row r="14" spans="2:11" ht="13.5">
      <c r="B14" s="7" t="s">
        <v>18</v>
      </c>
      <c r="C14" s="24"/>
      <c r="D14" s="4">
        <f t="shared" si="1"/>
        <v>30</v>
      </c>
      <c r="E14" s="8">
        <v>0.7</v>
      </c>
      <c r="F14" s="8">
        <v>0.5666666666666667</v>
      </c>
      <c r="G14" s="8">
        <v>0.4666666666666667</v>
      </c>
      <c r="H14" s="8">
        <v>0.26666666666666666</v>
      </c>
      <c r="I14" s="9">
        <f t="shared" si="0"/>
        <v>0.5</v>
      </c>
      <c r="J14" s="10">
        <v>0.5491379310344827</v>
      </c>
      <c r="K14" s="10">
        <v>0.49166666666666664</v>
      </c>
    </row>
    <row r="15" spans="2:11" ht="13.5">
      <c r="B15" s="7" t="s">
        <v>19</v>
      </c>
      <c r="C15" s="24"/>
      <c r="D15" s="4">
        <f t="shared" si="1"/>
        <v>30</v>
      </c>
      <c r="E15" s="8">
        <v>0.6333333333333333</v>
      </c>
      <c r="F15" s="8">
        <v>0.4666666666666667</v>
      </c>
      <c r="G15" s="8">
        <v>0.3333333333333333</v>
      </c>
      <c r="H15" s="8">
        <v>0.16666666666666666</v>
      </c>
      <c r="I15" s="9">
        <f t="shared" si="0"/>
        <v>0.4</v>
      </c>
      <c r="J15" s="10">
        <v>0.4548850574712644</v>
      </c>
      <c r="K15" s="10">
        <v>0.41666666666666663</v>
      </c>
    </row>
    <row r="16" spans="2:11" ht="13.5">
      <c r="B16" s="7" t="s">
        <v>20</v>
      </c>
      <c r="C16" s="24"/>
      <c r="D16" s="4">
        <f t="shared" si="1"/>
        <v>30</v>
      </c>
      <c r="E16" s="8">
        <v>0.5666666666666667</v>
      </c>
      <c r="F16" s="8">
        <v>0.4666666666666667</v>
      </c>
      <c r="G16" s="8">
        <v>0.3</v>
      </c>
      <c r="H16" s="8">
        <v>0.03333333333333333</v>
      </c>
      <c r="I16" s="9">
        <f t="shared" si="0"/>
        <v>0.3416666666666667</v>
      </c>
      <c r="J16" s="10">
        <v>0.282183908045977</v>
      </c>
      <c r="K16" s="10">
        <v>0.25</v>
      </c>
    </row>
    <row r="17" spans="2:11" ht="13.5">
      <c r="B17" s="7" t="s">
        <v>21</v>
      </c>
      <c r="C17" s="24"/>
      <c r="D17" s="4">
        <f t="shared" si="1"/>
        <v>30</v>
      </c>
      <c r="E17" s="8">
        <v>0.43333333333333335</v>
      </c>
      <c r="F17" s="8">
        <v>0.43333333333333335</v>
      </c>
      <c r="G17" s="8">
        <v>0.3</v>
      </c>
      <c r="H17" s="8">
        <v>0.06666666666666667</v>
      </c>
      <c r="I17" s="9">
        <f t="shared" si="0"/>
        <v>0.30833333333333335</v>
      </c>
      <c r="J17" s="10">
        <v>0.23275862068965517</v>
      </c>
      <c r="K17" s="10">
        <v>0.3333333333333333</v>
      </c>
    </row>
    <row r="18" spans="2:11" ht="13.5">
      <c r="B18" s="7" t="s">
        <v>22</v>
      </c>
      <c r="C18" s="24"/>
      <c r="D18" s="4">
        <f t="shared" si="1"/>
        <v>30</v>
      </c>
      <c r="E18" s="8">
        <v>0.6333333333333333</v>
      </c>
      <c r="F18" s="8">
        <v>0.36666666666666664</v>
      </c>
      <c r="G18" s="8">
        <v>0.26666666666666666</v>
      </c>
      <c r="H18" s="8">
        <v>0.2</v>
      </c>
      <c r="I18" s="9">
        <f t="shared" si="0"/>
        <v>0.36666666666666664</v>
      </c>
      <c r="J18" s="10">
        <v>0.35172413793103446</v>
      </c>
      <c r="K18" s="10">
        <v>0.29166666666666663</v>
      </c>
    </row>
    <row r="19" spans="2:11" ht="13.5">
      <c r="B19" s="7" t="s">
        <v>23</v>
      </c>
      <c r="C19" s="24"/>
      <c r="D19" s="4">
        <f t="shared" si="1"/>
        <v>30</v>
      </c>
      <c r="E19" s="8">
        <v>0.4666666666666667</v>
      </c>
      <c r="F19" s="8">
        <v>0.4666666666666667</v>
      </c>
      <c r="G19" s="8">
        <v>0.36666666666666664</v>
      </c>
      <c r="H19" s="8">
        <v>0.16666666666666666</v>
      </c>
      <c r="I19" s="9">
        <f t="shared" si="0"/>
        <v>0.3666666666666667</v>
      </c>
      <c r="J19" s="10">
        <v>0.3853448275862069</v>
      </c>
      <c r="K19" s="10">
        <v>0.125</v>
      </c>
    </row>
    <row r="20" spans="2:11" ht="13.5">
      <c r="B20" s="7" t="s">
        <v>25</v>
      </c>
      <c r="C20" s="24"/>
      <c r="D20" s="4">
        <f t="shared" si="1"/>
        <v>30</v>
      </c>
      <c r="E20" s="8">
        <v>0.5333333333333333</v>
      </c>
      <c r="F20" s="8">
        <v>0.6</v>
      </c>
      <c r="G20" s="8">
        <v>0.5333333333333333</v>
      </c>
      <c r="H20" s="8">
        <v>0.1</v>
      </c>
      <c r="I20" s="9">
        <f t="shared" si="0"/>
        <v>0.44166666666666665</v>
      </c>
      <c r="J20" s="10">
        <v>0.47270114942528735</v>
      </c>
      <c r="K20" s="10">
        <v>0.5666666666666668</v>
      </c>
    </row>
    <row r="21" spans="2:11" ht="13.5">
      <c r="B21" s="7" t="s">
        <v>26</v>
      </c>
      <c r="C21" s="24"/>
      <c r="D21" s="4">
        <f t="shared" si="1"/>
        <v>30</v>
      </c>
      <c r="E21" s="8">
        <v>0.4666666666666667</v>
      </c>
      <c r="F21" s="8">
        <v>0</v>
      </c>
      <c r="G21" s="8">
        <v>0</v>
      </c>
      <c r="H21" s="8">
        <v>0</v>
      </c>
      <c r="I21" s="9">
        <f t="shared" si="0"/>
        <v>0.11666666666666667</v>
      </c>
      <c r="J21" s="10">
        <v>0.14655172413793102</v>
      </c>
      <c r="K21" s="10">
        <v>0.15833333333333333</v>
      </c>
    </row>
    <row r="22" spans="2:11" ht="13.5">
      <c r="B22" s="7" t="s">
        <v>27</v>
      </c>
      <c r="C22" s="24"/>
      <c r="D22" s="4">
        <f t="shared" si="1"/>
        <v>30</v>
      </c>
      <c r="E22" s="8">
        <v>0.7333333333333333</v>
      </c>
      <c r="F22" s="8">
        <v>0.6</v>
      </c>
      <c r="G22" s="8">
        <v>0.5</v>
      </c>
      <c r="H22" s="8">
        <v>0.13333333333333333</v>
      </c>
      <c r="I22" s="9">
        <f t="shared" si="0"/>
        <v>0.49166666666666664</v>
      </c>
      <c r="J22" s="10">
        <v>0.4471264367816092</v>
      </c>
      <c r="K22" s="10">
        <v>0.5166666666666666</v>
      </c>
    </row>
    <row r="23" spans="2:11" ht="13.5">
      <c r="B23" s="7" t="s">
        <v>28</v>
      </c>
      <c r="C23" s="24"/>
      <c r="D23" s="4">
        <f t="shared" si="1"/>
        <v>30</v>
      </c>
      <c r="E23" s="8">
        <v>0.9333333333333333</v>
      </c>
      <c r="F23" s="8">
        <v>0.9333333333333333</v>
      </c>
      <c r="G23" s="8">
        <v>0.5333333333333333</v>
      </c>
      <c r="H23" s="8">
        <v>0.13333333333333333</v>
      </c>
      <c r="I23" s="9">
        <f t="shared" si="0"/>
        <v>0.6333333333333333</v>
      </c>
      <c r="J23" s="10">
        <v>0.5931034482758621</v>
      </c>
      <c r="K23" s="10">
        <v>0.5666666666666667</v>
      </c>
    </row>
    <row r="24" spans="2:11" ht="13.5">
      <c r="B24" s="7" t="s">
        <v>29</v>
      </c>
      <c r="C24" s="24"/>
      <c r="D24" s="4">
        <f t="shared" si="1"/>
        <v>30</v>
      </c>
      <c r="E24" s="8">
        <v>0.7666666666666667</v>
      </c>
      <c r="F24" s="8">
        <v>0.8666666666666667</v>
      </c>
      <c r="G24" s="8">
        <v>0.7666666666666667</v>
      </c>
      <c r="H24" s="8">
        <v>0.7</v>
      </c>
      <c r="I24" s="9">
        <f t="shared" si="0"/>
        <v>0.7749999999999999</v>
      </c>
      <c r="J24" s="10">
        <v>0.7864942528735632</v>
      </c>
      <c r="K24" s="10">
        <v>0.7083333333333333</v>
      </c>
    </row>
    <row r="25" spans="2:11" ht="13.5">
      <c r="B25" s="7" t="s">
        <v>30</v>
      </c>
      <c r="C25" s="24"/>
      <c r="D25" s="4">
        <f t="shared" si="1"/>
        <v>30</v>
      </c>
      <c r="E25" s="8">
        <v>0.5333333333333333</v>
      </c>
      <c r="F25" s="8">
        <v>0.6333333333333333</v>
      </c>
      <c r="G25" s="8">
        <v>0.36666666666666664</v>
      </c>
      <c r="H25" s="8">
        <v>0.06666666666666667</v>
      </c>
      <c r="I25" s="9">
        <f t="shared" si="0"/>
        <v>0.39999999999999997</v>
      </c>
      <c r="J25" s="10">
        <v>0.3272988505747127</v>
      </c>
      <c r="K25" s="10">
        <v>0.4666666666666667</v>
      </c>
    </row>
    <row r="26" spans="2:11" ht="13.5">
      <c r="B26" s="7" t="s">
        <v>31</v>
      </c>
      <c r="C26" s="24"/>
      <c r="D26" s="4">
        <f t="shared" si="1"/>
        <v>30</v>
      </c>
      <c r="E26" s="8">
        <v>0.43333333333333335</v>
      </c>
      <c r="F26" s="8">
        <v>0.3333333333333333</v>
      </c>
      <c r="G26" s="8">
        <v>0.16666666666666666</v>
      </c>
      <c r="H26" s="8">
        <v>0</v>
      </c>
      <c r="I26" s="9">
        <f t="shared" si="0"/>
        <v>0.2333333333333333</v>
      </c>
      <c r="J26" s="10">
        <v>0.25862068965517243</v>
      </c>
      <c r="K26" s="10">
        <v>0.26666666666666666</v>
      </c>
    </row>
    <row r="27" spans="2:11" ht="13.5">
      <c r="B27" s="7" t="s">
        <v>32</v>
      </c>
      <c r="C27" s="24"/>
      <c r="D27" s="4">
        <f t="shared" si="1"/>
        <v>30</v>
      </c>
      <c r="E27" s="8">
        <v>0</v>
      </c>
      <c r="F27" s="8">
        <v>0</v>
      </c>
      <c r="G27" s="8">
        <v>0</v>
      </c>
      <c r="H27" s="8">
        <v>0</v>
      </c>
      <c r="I27" s="9">
        <f t="shared" si="0"/>
        <v>0</v>
      </c>
      <c r="J27" s="10">
        <v>0</v>
      </c>
      <c r="K27" s="10">
        <v>0</v>
      </c>
    </row>
    <row r="28" spans="2:11" ht="13.5">
      <c r="B28" s="7" t="s">
        <v>33</v>
      </c>
      <c r="C28" s="24"/>
      <c r="D28" s="4">
        <f t="shared" si="1"/>
        <v>30</v>
      </c>
      <c r="E28" s="8">
        <v>0.06666666666666667</v>
      </c>
      <c r="F28" s="8">
        <v>0.03333333333333333</v>
      </c>
      <c r="G28" s="8">
        <v>0</v>
      </c>
      <c r="H28" s="8">
        <v>0</v>
      </c>
      <c r="I28" s="9">
        <f t="shared" si="0"/>
        <v>0.025</v>
      </c>
      <c r="J28" s="10">
        <v>0.017241379310344827</v>
      </c>
      <c r="K28" s="10">
        <v>0.14166666666666666</v>
      </c>
    </row>
    <row r="29" spans="2:11" ht="13.5">
      <c r="B29" s="7" t="s">
        <v>34</v>
      </c>
      <c r="C29" s="24"/>
      <c r="D29" s="4">
        <f t="shared" si="1"/>
        <v>30</v>
      </c>
      <c r="E29" s="34">
        <v>0.5666666666666667</v>
      </c>
      <c r="F29" s="35"/>
      <c r="G29" s="35"/>
      <c r="H29" s="36"/>
      <c r="I29" s="9">
        <f t="shared" si="0"/>
        <v>0.5666666666666667</v>
      </c>
      <c r="J29" s="10">
        <v>0.3793103448275862</v>
      </c>
      <c r="K29" s="10">
        <v>0.5</v>
      </c>
    </row>
    <row r="30" spans="2:11" ht="13.5">
      <c r="B30" s="7" t="s">
        <v>35</v>
      </c>
      <c r="C30" s="24"/>
      <c r="D30" s="4">
        <f t="shared" si="1"/>
        <v>30</v>
      </c>
      <c r="E30" s="34">
        <v>0.9</v>
      </c>
      <c r="F30" s="35"/>
      <c r="G30" s="35"/>
      <c r="H30" s="36"/>
      <c r="I30" s="9">
        <f t="shared" si="0"/>
        <v>0.9</v>
      </c>
      <c r="J30" s="10">
        <v>0.5172413793103449</v>
      </c>
      <c r="K30" s="10">
        <v>0.4666666666666667</v>
      </c>
    </row>
    <row r="31" spans="2:11" ht="13.5">
      <c r="B31" s="7" t="s">
        <v>36</v>
      </c>
      <c r="C31" s="24"/>
      <c r="D31" s="4">
        <f t="shared" si="1"/>
        <v>30</v>
      </c>
      <c r="E31" s="34">
        <v>0.9</v>
      </c>
      <c r="F31" s="35"/>
      <c r="G31" s="35"/>
      <c r="H31" s="36"/>
      <c r="I31" s="9">
        <f t="shared" si="0"/>
        <v>0.9</v>
      </c>
      <c r="J31" s="10">
        <v>0.5172413793103449</v>
      </c>
      <c r="K31" s="10">
        <v>0.7333333333333333</v>
      </c>
    </row>
    <row r="32" spans="2:11" ht="13.5">
      <c r="B32" s="7" t="s">
        <v>37</v>
      </c>
      <c r="C32" s="24"/>
      <c r="D32" s="4">
        <f t="shared" si="1"/>
        <v>30</v>
      </c>
      <c r="E32" s="8">
        <v>0.5666666666666667</v>
      </c>
      <c r="F32" s="34">
        <v>0.4</v>
      </c>
      <c r="G32" s="36"/>
      <c r="H32" s="8">
        <v>0.6</v>
      </c>
      <c r="I32" s="9">
        <f t="shared" si="0"/>
        <v>0.5222222222222223</v>
      </c>
      <c r="J32" s="10">
        <v>0.47739463601532567</v>
      </c>
      <c r="K32" s="16">
        <v>0.5111111111111111</v>
      </c>
    </row>
    <row r="33" spans="2:11" ht="13.5">
      <c r="B33" s="7" t="s">
        <v>38</v>
      </c>
      <c r="C33" s="24"/>
      <c r="D33" s="4">
        <f t="shared" si="1"/>
        <v>30</v>
      </c>
      <c r="E33" s="8">
        <v>0.9</v>
      </c>
      <c r="F33" s="34">
        <v>0.7333333333333333</v>
      </c>
      <c r="G33" s="36"/>
      <c r="H33" s="8">
        <v>0.7666666666666667</v>
      </c>
      <c r="I33" s="9">
        <f t="shared" si="0"/>
        <v>0.7999999999999999</v>
      </c>
      <c r="J33" s="10">
        <v>0.7969348659003831</v>
      </c>
      <c r="K33" s="16">
        <v>0.8555555555555555</v>
      </c>
    </row>
    <row r="34" spans="2:11" ht="13.5">
      <c r="B34" s="7" t="s">
        <v>39</v>
      </c>
      <c r="C34" s="24"/>
      <c r="D34" s="4">
        <f t="shared" si="1"/>
        <v>30</v>
      </c>
      <c r="E34" s="8">
        <v>0.7</v>
      </c>
      <c r="F34" s="34">
        <v>0.7</v>
      </c>
      <c r="G34" s="36"/>
      <c r="H34" s="8">
        <v>0.5</v>
      </c>
      <c r="I34" s="9">
        <f t="shared" si="0"/>
        <v>0.6333333333333333</v>
      </c>
      <c r="J34" s="10">
        <v>0.6954022988505747</v>
      </c>
      <c r="K34" s="10">
        <v>0.4777777777777777</v>
      </c>
    </row>
    <row r="35" spans="2:11" ht="13.5">
      <c r="B35" s="7" t="s">
        <v>40</v>
      </c>
      <c r="C35" s="24"/>
      <c r="D35" s="4">
        <f t="shared" si="1"/>
        <v>30</v>
      </c>
      <c r="E35" s="8">
        <v>0.7666666666666667</v>
      </c>
      <c r="F35" s="34">
        <v>0.3333333333333333</v>
      </c>
      <c r="G35" s="36"/>
      <c r="H35" s="11" t="s">
        <v>45</v>
      </c>
      <c r="I35" s="9">
        <f t="shared" si="0"/>
        <v>0.55</v>
      </c>
      <c r="J35" s="10">
        <v>0.4482758620689655</v>
      </c>
      <c r="K35" s="10">
        <v>0.4</v>
      </c>
    </row>
    <row r="36" spans="2:11" ht="13.5">
      <c r="B36" s="12" t="s">
        <v>41</v>
      </c>
      <c r="C36" s="12"/>
      <c r="D36" s="4">
        <f>D35*30</f>
        <v>900</v>
      </c>
      <c r="E36" s="13">
        <f>SUM(E6:E35)/30</f>
        <v>0.6288888888888888</v>
      </c>
      <c r="F36" s="13">
        <f>SUM(F6:F35)/30</f>
        <v>0.4755555555555555</v>
      </c>
      <c r="G36" s="13">
        <f>SUM(G6:G35)/30</f>
        <v>0.3022222222222222</v>
      </c>
      <c r="H36" s="13">
        <f>SUM(H6:H35)/30</f>
        <v>0.20666666666666664</v>
      </c>
      <c r="I36" s="14">
        <f>SUM(I6:I35)/30</f>
        <v>0.487962962962963</v>
      </c>
      <c r="J36" s="14">
        <f>AVERAGE(J6:J35)</f>
        <v>0.4609163473818646</v>
      </c>
      <c r="K36" s="14">
        <v>0.4017592592592593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C4">
      <selection activeCell="I6" sqref="I6:I35"/>
    </sheetView>
  </sheetViews>
  <sheetFormatPr defaultColWidth="8.8515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140625" style="3" customWidth="1"/>
    <col min="9" max="11" width="11.421875" style="3" customWidth="1"/>
    <col min="12" max="16384" width="8.8515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f>'[5]２．施設の利用状況A'!C6:C35</f>
        <v>30</v>
      </c>
      <c r="D6" s="4">
        <f>C6</f>
        <v>30</v>
      </c>
      <c r="E6" s="8">
        <v>0.43333333333333335</v>
      </c>
      <c r="F6" s="8">
        <v>0.6</v>
      </c>
      <c r="G6" s="8">
        <v>0.36666666666666664</v>
      </c>
      <c r="H6" s="8">
        <v>0.1</v>
      </c>
      <c r="I6" s="9">
        <f>AVERAGE(E6:H6)</f>
        <v>0.375</v>
      </c>
      <c r="J6" s="10">
        <v>0.325</v>
      </c>
      <c r="K6" s="10">
        <v>0.3333333333333333</v>
      </c>
    </row>
    <row r="7" spans="2:11" ht="13.5">
      <c r="B7" s="7" t="s">
        <v>11</v>
      </c>
      <c r="C7" s="24"/>
      <c r="D7" s="4">
        <f>D6</f>
        <v>30</v>
      </c>
      <c r="E7" s="8">
        <v>0.43333333333333335</v>
      </c>
      <c r="F7" s="8">
        <v>0.6333333333333333</v>
      </c>
      <c r="G7" s="8">
        <v>0.4666666666666667</v>
      </c>
      <c r="H7" s="8">
        <v>0.13333333333333333</v>
      </c>
      <c r="I7" s="9">
        <f aca="true" t="shared" si="0" ref="I7:I35">AVERAGE(E7:H7)</f>
        <v>0.41666666666666663</v>
      </c>
      <c r="J7" s="10">
        <v>0.3416666666666666</v>
      </c>
      <c r="K7" s="10">
        <v>0.3333333333333333</v>
      </c>
    </row>
    <row r="8" spans="2:11" ht="13.5">
      <c r="B8" s="7" t="s">
        <v>12</v>
      </c>
      <c r="C8" s="24"/>
      <c r="D8" s="4">
        <f aca="true" t="shared" si="1" ref="D8:D35">D7</f>
        <v>30</v>
      </c>
      <c r="E8" s="8">
        <v>0.5666666666666667</v>
      </c>
      <c r="F8" s="8">
        <v>0.6</v>
      </c>
      <c r="G8" s="8">
        <v>0.43333333333333335</v>
      </c>
      <c r="H8" s="8">
        <v>0.06666666666666667</v>
      </c>
      <c r="I8" s="9">
        <f t="shared" si="0"/>
        <v>0.41666666666666663</v>
      </c>
      <c r="J8" s="10">
        <v>0.49999999999999994</v>
      </c>
      <c r="K8" s="10">
        <v>0.375</v>
      </c>
    </row>
    <row r="9" spans="2:11" ht="13.5">
      <c r="B9" s="7" t="s">
        <v>13</v>
      </c>
      <c r="C9" s="24"/>
      <c r="D9" s="4">
        <f t="shared" si="1"/>
        <v>30</v>
      </c>
      <c r="E9" s="8">
        <v>0.8666666666666667</v>
      </c>
      <c r="F9" s="8">
        <v>0.8</v>
      </c>
      <c r="G9" s="8">
        <v>0.9333333333333333</v>
      </c>
      <c r="H9" s="8">
        <v>0.5333333333333333</v>
      </c>
      <c r="I9" s="9">
        <f t="shared" si="0"/>
        <v>0.7833333333333333</v>
      </c>
      <c r="J9" s="10">
        <v>0.7833333333333334</v>
      </c>
      <c r="K9" s="10">
        <v>0.6833333333333333</v>
      </c>
    </row>
    <row r="10" spans="2:11" ht="13.5">
      <c r="B10" s="7" t="s">
        <v>14</v>
      </c>
      <c r="C10" s="24"/>
      <c r="D10" s="4">
        <f t="shared" si="1"/>
        <v>30</v>
      </c>
      <c r="E10" s="8">
        <v>0.7</v>
      </c>
      <c r="F10" s="8">
        <v>0.7</v>
      </c>
      <c r="G10" s="8">
        <v>0.6</v>
      </c>
      <c r="H10" s="8">
        <v>0.06666666666666667</v>
      </c>
      <c r="I10" s="9">
        <f t="shared" si="0"/>
        <v>0.5166666666666667</v>
      </c>
      <c r="J10" s="10">
        <v>0.5833333333333333</v>
      </c>
      <c r="K10" s="10">
        <v>0.5083333333333333</v>
      </c>
    </row>
    <row r="11" spans="2:11" ht="13.5">
      <c r="B11" s="7" t="s">
        <v>15</v>
      </c>
      <c r="C11" s="24"/>
      <c r="D11" s="4">
        <f t="shared" si="1"/>
        <v>30</v>
      </c>
      <c r="E11" s="8">
        <v>0.43333333333333335</v>
      </c>
      <c r="F11" s="8">
        <v>0.5</v>
      </c>
      <c r="G11" s="8">
        <v>0.26666666666666666</v>
      </c>
      <c r="H11" s="8">
        <v>0.13333333333333333</v>
      </c>
      <c r="I11" s="9">
        <f t="shared" si="0"/>
        <v>0.3333333333333333</v>
      </c>
      <c r="J11" s="10">
        <v>0.5333333333333333</v>
      </c>
      <c r="K11" s="10">
        <v>0.4333333333333333</v>
      </c>
    </row>
    <row r="12" spans="2:11" ht="13.5">
      <c r="B12" s="7" t="s">
        <v>16</v>
      </c>
      <c r="C12" s="24"/>
      <c r="D12" s="4">
        <f t="shared" si="1"/>
        <v>30</v>
      </c>
      <c r="E12" s="8">
        <v>0.8666666666666667</v>
      </c>
      <c r="F12" s="8">
        <v>0.8666666666666667</v>
      </c>
      <c r="G12" s="8">
        <v>0.8666666666666667</v>
      </c>
      <c r="H12" s="8">
        <v>0.8333333333333334</v>
      </c>
      <c r="I12" s="9">
        <f t="shared" si="0"/>
        <v>0.8583333333333334</v>
      </c>
      <c r="J12" s="10">
        <v>1</v>
      </c>
      <c r="K12" s="10">
        <v>0.8416666666666667</v>
      </c>
    </row>
    <row r="13" spans="2:11" ht="13.5">
      <c r="B13" s="7" t="s">
        <v>17</v>
      </c>
      <c r="C13" s="24"/>
      <c r="D13" s="4">
        <f t="shared" si="1"/>
        <v>30</v>
      </c>
      <c r="E13" s="8">
        <v>0.43333333333333335</v>
      </c>
      <c r="F13" s="8">
        <v>0.5333333333333333</v>
      </c>
      <c r="G13" s="8">
        <v>0.3333333333333333</v>
      </c>
      <c r="H13" s="8">
        <v>0.13333333333333333</v>
      </c>
      <c r="I13" s="9">
        <f t="shared" si="0"/>
        <v>0.35833333333333334</v>
      </c>
      <c r="J13" s="10">
        <v>0.3</v>
      </c>
      <c r="K13" s="10">
        <v>0.35000000000000003</v>
      </c>
    </row>
    <row r="14" spans="2:11" ht="13.5">
      <c r="B14" s="7" t="s">
        <v>18</v>
      </c>
      <c r="C14" s="24"/>
      <c r="D14" s="4">
        <f t="shared" si="1"/>
        <v>30</v>
      </c>
      <c r="E14" s="8">
        <v>0.5333333333333333</v>
      </c>
      <c r="F14" s="8">
        <v>0.7333333333333333</v>
      </c>
      <c r="G14" s="8">
        <v>0.4666666666666667</v>
      </c>
      <c r="H14" s="8">
        <v>0.2</v>
      </c>
      <c r="I14" s="9">
        <f t="shared" si="0"/>
        <v>0.48333333333333334</v>
      </c>
      <c r="J14" s="10">
        <v>0.5</v>
      </c>
      <c r="K14" s="10">
        <v>0.3</v>
      </c>
    </row>
    <row r="15" spans="2:11" ht="13.5">
      <c r="B15" s="7" t="s">
        <v>19</v>
      </c>
      <c r="C15" s="24"/>
      <c r="D15" s="4">
        <f t="shared" si="1"/>
        <v>30</v>
      </c>
      <c r="E15" s="8">
        <v>0.5666666666666667</v>
      </c>
      <c r="F15" s="8">
        <v>0.26666666666666666</v>
      </c>
      <c r="G15" s="8">
        <v>0.26666666666666666</v>
      </c>
      <c r="H15" s="8">
        <v>0.16666666666666666</v>
      </c>
      <c r="I15" s="9">
        <f t="shared" si="0"/>
        <v>0.31666666666666665</v>
      </c>
      <c r="J15" s="10">
        <v>0.4</v>
      </c>
      <c r="K15" s="10">
        <v>0.24999999999999997</v>
      </c>
    </row>
    <row r="16" spans="2:11" ht="13.5">
      <c r="B16" s="7" t="s">
        <v>20</v>
      </c>
      <c r="C16" s="24"/>
      <c r="D16" s="4">
        <f t="shared" si="1"/>
        <v>30</v>
      </c>
      <c r="E16" s="8">
        <v>0.5666666666666667</v>
      </c>
      <c r="F16" s="8">
        <v>0.6</v>
      </c>
      <c r="G16" s="8">
        <v>0.5666666666666667</v>
      </c>
      <c r="H16" s="8">
        <v>0.3</v>
      </c>
      <c r="I16" s="9">
        <f t="shared" si="0"/>
        <v>0.5083333333333333</v>
      </c>
      <c r="J16" s="10">
        <v>0.3416666666666667</v>
      </c>
      <c r="K16" s="10">
        <v>0.23333333333333334</v>
      </c>
    </row>
    <row r="17" spans="2:11" ht="13.5">
      <c r="B17" s="7" t="s">
        <v>21</v>
      </c>
      <c r="C17" s="24"/>
      <c r="D17" s="4">
        <f t="shared" si="1"/>
        <v>30</v>
      </c>
      <c r="E17" s="8">
        <v>0.43333333333333335</v>
      </c>
      <c r="F17" s="8">
        <v>0.3</v>
      </c>
      <c r="G17" s="8">
        <v>0.16666666666666666</v>
      </c>
      <c r="H17" s="8">
        <v>0.06666666666666667</v>
      </c>
      <c r="I17" s="9">
        <f t="shared" si="0"/>
        <v>0.24166666666666667</v>
      </c>
      <c r="J17" s="10">
        <v>0.30833333333333335</v>
      </c>
      <c r="K17" s="10">
        <v>0.20833333333333331</v>
      </c>
    </row>
    <row r="18" spans="2:11" ht="13.5">
      <c r="B18" s="7" t="s">
        <v>22</v>
      </c>
      <c r="C18" s="24"/>
      <c r="D18" s="4">
        <f t="shared" si="1"/>
        <v>30</v>
      </c>
      <c r="E18" s="8">
        <v>0.1</v>
      </c>
      <c r="F18" s="8">
        <v>0.03333333333333333</v>
      </c>
      <c r="G18" s="8">
        <v>0</v>
      </c>
      <c r="H18" s="8">
        <v>0</v>
      </c>
      <c r="I18" s="9">
        <f t="shared" si="0"/>
        <v>0.03333333333333333</v>
      </c>
      <c r="J18" s="10">
        <v>0.36666666666666664</v>
      </c>
      <c r="K18" s="10">
        <v>0.26666666666666666</v>
      </c>
    </row>
    <row r="19" spans="2:11" ht="13.5">
      <c r="B19" s="7" t="s">
        <v>23</v>
      </c>
      <c r="C19" s="24"/>
      <c r="D19" s="4">
        <f t="shared" si="1"/>
        <v>30</v>
      </c>
      <c r="E19" s="8">
        <v>0.13333333333333333</v>
      </c>
      <c r="F19" s="8">
        <v>0.16666666666666666</v>
      </c>
      <c r="G19" s="8">
        <v>0.1</v>
      </c>
      <c r="H19" s="8">
        <v>0.03333333333333333</v>
      </c>
      <c r="I19" s="9">
        <f t="shared" si="0"/>
        <v>0.10833333333333334</v>
      </c>
      <c r="J19" s="10">
        <v>0.3666666666666667</v>
      </c>
      <c r="K19" s="10">
        <v>0.016666666666666666</v>
      </c>
    </row>
    <row r="20" spans="2:11" ht="13.5">
      <c r="B20" s="7" t="s">
        <v>25</v>
      </c>
      <c r="C20" s="24"/>
      <c r="D20" s="4">
        <f t="shared" si="1"/>
        <v>30</v>
      </c>
      <c r="E20" s="8">
        <v>0.6333333333333333</v>
      </c>
      <c r="F20" s="8">
        <v>0.6333333333333333</v>
      </c>
      <c r="G20" s="8">
        <v>0.5</v>
      </c>
      <c r="H20" s="8">
        <v>0.1</v>
      </c>
      <c r="I20" s="9">
        <f t="shared" si="0"/>
        <v>0.4666666666666667</v>
      </c>
      <c r="J20" s="10">
        <v>0.44166666666666665</v>
      </c>
      <c r="K20" s="10">
        <v>0.36666666666666664</v>
      </c>
    </row>
    <row r="21" spans="2:11" ht="13.5">
      <c r="B21" s="7" t="s">
        <v>26</v>
      </c>
      <c r="C21" s="24"/>
      <c r="D21" s="4">
        <f t="shared" si="1"/>
        <v>30</v>
      </c>
      <c r="E21" s="8">
        <v>0</v>
      </c>
      <c r="F21" s="8">
        <v>0</v>
      </c>
      <c r="G21" s="8">
        <v>0</v>
      </c>
      <c r="H21" s="8">
        <v>0</v>
      </c>
      <c r="I21" s="9">
        <f t="shared" si="0"/>
        <v>0</v>
      </c>
      <c r="J21" s="10">
        <v>0.11666666666666667</v>
      </c>
      <c r="K21" s="10">
        <v>0.18333333333333335</v>
      </c>
    </row>
    <row r="22" spans="2:11" ht="13.5">
      <c r="B22" s="7" t="s">
        <v>27</v>
      </c>
      <c r="C22" s="24"/>
      <c r="D22" s="4">
        <f t="shared" si="1"/>
        <v>30</v>
      </c>
      <c r="E22" s="8">
        <v>0.6</v>
      </c>
      <c r="F22" s="8">
        <v>0.5666666666666667</v>
      </c>
      <c r="G22" s="8">
        <v>0.5</v>
      </c>
      <c r="H22" s="8">
        <v>0.1</v>
      </c>
      <c r="I22" s="9">
        <f t="shared" si="0"/>
        <v>0.44166666666666665</v>
      </c>
      <c r="J22" s="10">
        <v>0.49166666666666664</v>
      </c>
      <c r="K22" s="10">
        <v>0.43333333333333335</v>
      </c>
    </row>
    <row r="23" spans="2:11" ht="13.5">
      <c r="B23" s="7" t="s">
        <v>28</v>
      </c>
      <c r="C23" s="24"/>
      <c r="D23" s="4">
        <f t="shared" si="1"/>
        <v>30</v>
      </c>
      <c r="E23" s="8">
        <v>0.7</v>
      </c>
      <c r="F23" s="8">
        <v>0.6333333333333333</v>
      </c>
      <c r="G23" s="8">
        <v>0.4666666666666667</v>
      </c>
      <c r="H23" s="8">
        <v>0.1</v>
      </c>
      <c r="I23" s="9">
        <f t="shared" si="0"/>
        <v>0.475</v>
      </c>
      <c r="J23" s="10">
        <v>0.6333333333333333</v>
      </c>
      <c r="K23" s="10">
        <v>0.45833333333333337</v>
      </c>
    </row>
    <row r="24" spans="2:11" ht="13.5">
      <c r="B24" s="7" t="s">
        <v>29</v>
      </c>
      <c r="C24" s="24"/>
      <c r="D24" s="4">
        <f t="shared" si="1"/>
        <v>30</v>
      </c>
      <c r="E24" s="8">
        <v>0.03333333333333333</v>
      </c>
      <c r="F24" s="8">
        <v>0.06666666666666667</v>
      </c>
      <c r="G24" s="8">
        <v>0.03333333333333333</v>
      </c>
      <c r="H24" s="8">
        <v>0</v>
      </c>
      <c r="I24" s="9">
        <f t="shared" si="0"/>
        <v>0.03333333333333333</v>
      </c>
      <c r="J24" s="10">
        <v>0.7749999999999999</v>
      </c>
      <c r="K24" s="10">
        <v>0.175</v>
      </c>
    </row>
    <row r="25" spans="2:11" ht="13.5">
      <c r="B25" s="7" t="s">
        <v>30</v>
      </c>
      <c r="C25" s="24"/>
      <c r="D25" s="4">
        <f t="shared" si="1"/>
        <v>30</v>
      </c>
      <c r="E25" s="8">
        <v>0.4666666666666667</v>
      </c>
      <c r="F25" s="8">
        <v>0.6</v>
      </c>
      <c r="G25" s="8">
        <v>0.26666666666666666</v>
      </c>
      <c r="H25" s="8">
        <v>0</v>
      </c>
      <c r="I25" s="9">
        <f t="shared" si="0"/>
        <v>0.3333333333333333</v>
      </c>
      <c r="J25" s="10">
        <v>0.39999999999999997</v>
      </c>
      <c r="K25" s="10">
        <v>0.4333333333333334</v>
      </c>
    </row>
    <row r="26" spans="2:11" ht="13.5">
      <c r="B26" s="7" t="s">
        <v>31</v>
      </c>
      <c r="C26" s="24"/>
      <c r="D26" s="4">
        <f t="shared" si="1"/>
        <v>30</v>
      </c>
      <c r="E26" s="8">
        <v>0.13333333333333333</v>
      </c>
      <c r="F26" s="8">
        <v>0.1</v>
      </c>
      <c r="G26" s="8">
        <v>0.03333333333333333</v>
      </c>
      <c r="H26" s="8">
        <v>0</v>
      </c>
      <c r="I26" s="9">
        <f t="shared" si="0"/>
        <v>0.06666666666666667</v>
      </c>
      <c r="J26" s="10">
        <v>0.2333333333333333</v>
      </c>
      <c r="K26" s="10">
        <v>0.275</v>
      </c>
    </row>
    <row r="27" spans="2:11" ht="13.5">
      <c r="B27" s="7" t="s">
        <v>32</v>
      </c>
      <c r="C27" s="24"/>
      <c r="D27" s="4">
        <f t="shared" si="1"/>
        <v>30</v>
      </c>
      <c r="E27" s="8">
        <v>0</v>
      </c>
      <c r="F27" s="8">
        <v>0</v>
      </c>
      <c r="G27" s="8">
        <v>0</v>
      </c>
      <c r="H27" s="8">
        <v>0</v>
      </c>
      <c r="I27" s="9">
        <f t="shared" si="0"/>
        <v>0</v>
      </c>
      <c r="J27" s="10">
        <v>0</v>
      </c>
      <c r="K27" s="10">
        <v>0</v>
      </c>
    </row>
    <row r="28" spans="2:11" ht="13.5">
      <c r="B28" s="7" t="s">
        <v>33</v>
      </c>
      <c r="C28" s="24"/>
      <c r="D28" s="4">
        <f t="shared" si="1"/>
        <v>30</v>
      </c>
      <c r="E28" s="8">
        <v>0</v>
      </c>
      <c r="F28" s="8">
        <v>0.03333333333333333</v>
      </c>
      <c r="G28" s="8">
        <v>0</v>
      </c>
      <c r="H28" s="8">
        <v>0</v>
      </c>
      <c r="I28" s="9">
        <f t="shared" si="0"/>
        <v>0.008333333333333333</v>
      </c>
      <c r="J28" s="10">
        <v>0.025</v>
      </c>
      <c r="K28" s="10">
        <v>0.08333333333333333</v>
      </c>
    </row>
    <row r="29" spans="2:11" ht="13.5">
      <c r="B29" s="7" t="s">
        <v>34</v>
      </c>
      <c r="C29" s="24"/>
      <c r="D29" s="4">
        <f t="shared" si="1"/>
        <v>30</v>
      </c>
      <c r="E29" s="34">
        <v>0.8666666666666667</v>
      </c>
      <c r="F29" s="35"/>
      <c r="G29" s="35"/>
      <c r="H29" s="36"/>
      <c r="I29" s="9">
        <f t="shared" si="0"/>
        <v>0.8666666666666667</v>
      </c>
      <c r="J29" s="10">
        <v>0.5666666666666667</v>
      </c>
      <c r="K29" s="10">
        <v>0.3333333333333333</v>
      </c>
    </row>
    <row r="30" spans="2:11" ht="13.5">
      <c r="B30" s="7" t="s">
        <v>35</v>
      </c>
      <c r="C30" s="24"/>
      <c r="D30" s="4">
        <f t="shared" si="1"/>
        <v>30</v>
      </c>
      <c r="E30" s="34">
        <v>0.8666666666666667</v>
      </c>
      <c r="F30" s="35"/>
      <c r="G30" s="35"/>
      <c r="H30" s="36"/>
      <c r="I30" s="9">
        <f t="shared" si="0"/>
        <v>0.8666666666666667</v>
      </c>
      <c r="J30" s="10">
        <v>0.9</v>
      </c>
      <c r="K30" s="10">
        <v>0.7</v>
      </c>
    </row>
    <row r="31" spans="2:11" ht="13.5">
      <c r="B31" s="7" t="s">
        <v>36</v>
      </c>
      <c r="C31" s="24"/>
      <c r="D31" s="4">
        <f t="shared" si="1"/>
        <v>30</v>
      </c>
      <c r="E31" s="34">
        <v>0.8666666666666667</v>
      </c>
      <c r="F31" s="35"/>
      <c r="G31" s="35"/>
      <c r="H31" s="36"/>
      <c r="I31" s="9">
        <f t="shared" si="0"/>
        <v>0.8666666666666667</v>
      </c>
      <c r="J31" s="10">
        <v>0.9</v>
      </c>
      <c r="K31" s="10">
        <v>0.7</v>
      </c>
    </row>
    <row r="32" spans="2:11" ht="13.5">
      <c r="B32" s="7" t="s">
        <v>37</v>
      </c>
      <c r="C32" s="24"/>
      <c r="D32" s="4">
        <f t="shared" si="1"/>
        <v>30</v>
      </c>
      <c r="E32" s="8">
        <v>0.7</v>
      </c>
      <c r="F32" s="34">
        <v>0.5</v>
      </c>
      <c r="G32" s="36"/>
      <c r="H32" s="8">
        <v>0.7</v>
      </c>
      <c r="I32" s="9">
        <f t="shared" si="0"/>
        <v>0.6333333333333333</v>
      </c>
      <c r="J32" s="10">
        <v>0.5222222222222223</v>
      </c>
      <c r="K32" s="16">
        <v>0.37777777777777777</v>
      </c>
    </row>
    <row r="33" spans="2:11" ht="13.5">
      <c r="B33" s="7" t="s">
        <v>38</v>
      </c>
      <c r="C33" s="24"/>
      <c r="D33" s="4">
        <f t="shared" si="1"/>
        <v>30</v>
      </c>
      <c r="E33" s="8">
        <v>0.8</v>
      </c>
      <c r="F33" s="34">
        <v>0.7</v>
      </c>
      <c r="G33" s="36"/>
      <c r="H33" s="8">
        <v>0.5</v>
      </c>
      <c r="I33" s="9">
        <f t="shared" si="0"/>
        <v>0.6666666666666666</v>
      </c>
      <c r="J33" s="10">
        <v>0.7999999999999999</v>
      </c>
      <c r="K33" s="16">
        <v>0.7222222222222223</v>
      </c>
    </row>
    <row r="34" spans="2:11" ht="13.5">
      <c r="B34" s="7" t="s">
        <v>39</v>
      </c>
      <c r="C34" s="24"/>
      <c r="D34" s="4">
        <f t="shared" si="1"/>
        <v>30</v>
      </c>
      <c r="E34" s="8">
        <v>0.6666666666666666</v>
      </c>
      <c r="F34" s="34">
        <v>0.7666666666666667</v>
      </c>
      <c r="G34" s="36"/>
      <c r="H34" s="8">
        <v>0.4666666666666667</v>
      </c>
      <c r="I34" s="9">
        <f t="shared" si="0"/>
        <v>0.6333333333333333</v>
      </c>
      <c r="J34" s="10">
        <v>0.6333333333333333</v>
      </c>
      <c r="K34" s="10">
        <v>0.39999999999999997</v>
      </c>
    </row>
    <row r="35" spans="2:11" ht="13.5">
      <c r="B35" s="7" t="s">
        <v>40</v>
      </c>
      <c r="C35" s="24"/>
      <c r="D35" s="4">
        <f t="shared" si="1"/>
        <v>30</v>
      </c>
      <c r="E35" s="8">
        <v>0.5</v>
      </c>
      <c r="F35" s="34">
        <v>0.03333333333333333</v>
      </c>
      <c r="G35" s="36"/>
      <c r="H35" s="11" t="s">
        <v>45</v>
      </c>
      <c r="I35" s="9">
        <f t="shared" si="0"/>
        <v>0.26666666666666666</v>
      </c>
      <c r="J35" s="10">
        <v>0.55</v>
      </c>
      <c r="K35" s="10">
        <v>0.36666666666666664</v>
      </c>
    </row>
    <row r="36" spans="2:11" ht="13.5">
      <c r="B36" s="12" t="s">
        <v>41</v>
      </c>
      <c r="C36" s="12"/>
      <c r="D36" s="4">
        <f>D35*30</f>
        <v>900</v>
      </c>
      <c r="E36" s="13">
        <f>SUM(E6:E35)/30</f>
        <v>0.4966666666666667</v>
      </c>
      <c r="F36" s="13">
        <f>SUM(F6:F35)/30</f>
        <v>0.39888888888888885</v>
      </c>
      <c r="G36" s="13">
        <f>SUM(G6:G35)/30</f>
        <v>0.2544444444444444</v>
      </c>
      <c r="H36" s="13">
        <f>SUM(H6:H35)/30</f>
        <v>0.15777777777777777</v>
      </c>
      <c r="I36" s="14">
        <f>SUM(I6:I35)/30</f>
        <v>0.4125</v>
      </c>
      <c r="J36" s="14">
        <f>AVERAGE(J6:J35)</f>
        <v>0.487962962962963</v>
      </c>
      <c r="K36" s="14">
        <v>0.32546296296296295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C4">
      <selection activeCell="I6" sqref="I6:I35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f>'[6]２．施設の利用状況A'!C6:C35</f>
        <v>29</v>
      </c>
      <c r="D6" s="4">
        <f>C6</f>
        <v>29</v>
      </c>
      <c r="E6" s="8">
        <v>0.6206896551724138</v>
      </c>
      <c r="F6" s="8">
        <v>0.4482758620689655</v>
      </c>
      <c r="G6" s="8">
        <v>0.27586206896551724</v>
      </c>
      <c r="H6" s="8">
        <v>0.13333333333333333</v>
      </c>
      <c r="I6" s="9">
        <f>AVERAGE(E6:H6)</f>
        <v>0.3695402298850575</v>
      </c>
      <c r="J6" s="10">
        <v>0.375</v>
      </c>
      <c r="K6" s="10">
        <v>0.3275862068965517</v>
      </c>
    </row>
    <row r="7" spans="2:11" ht="13.5">
      <c r="B7" s="7" t="s">
        <v>11</v>
      </c>
      <c r="C7" s="24"/>
      <c r="D7" s="4">
        <f>D6</f>
        <v>29</v>
      </c>
      <c r="E7" s="8">
        <v>0.4827586206896552</v>
      </c>
      <c r="F7" s="8">
        <v>0.4482758620689655</v>
      </c>
      <c r="G7" s="8">
        <v>0.3448275862068966</v>
      </c>
      <c r="H7" s="8">
        <v>0.1</v>
      </c>
      <c r="I7" s="9">
        <f aca="true" t="shared" si="0" ref="I7:I35">AVERAGE(E7:H7)</f>
        <v>0.34396551724137936</v>
      </c>
      <c r="J7" s="10">
        <v>0.41666666666666663</v>
      </c>
      <c r="K7" s="10">
        <v>0.3362068965517241</v>
      </c>
    </row>
    <row r="8" spans="2:11" ht="13.5">
      <c r="B8" s="7" t="s">
        <v>12</v>
      </c>
      <c r="C8" s="24"/>
      <c r="D8" s="4">
        <f aca="true" t="shared" si="1" ref="D8:D35">D7</f>
        <v>29</v>
      </c>
      <c r="E8" s="8">
        <v>0.6896551724137931</v>
      </c>
      <c r="F8" s="8">
        <v>0.5862068965517241</v>
      </c>
      <c r="G8" s="8">
        <v>0.5172413793103449</v>
      </c>
      <c r="H8" s="8">
        <v>0.06666666666666667</v>
      </c>
      <c r="I8" s="9">
        <f t="shared" si="0"/>
        <v>0.4649425287356322</v>
      </c>
      <c r="J8" s="10">
        <v>0.41666666666666663</v>
      </c>
      <c r="K8" s="10">
        <v>0.32758620689655177</v>
      </c>
    </row>
    <row r="9" spans="2:11" ht="13.5">
      <c r="B9" s="7" t="s">
        <v>13</v>
      </c>
      <c r="C9" s="24"/>
      <c r="D9" s="4">
        <f t="shared" si="1"/>
        <v>29</v>
      </c>
      <c r="E9" s="8">
        <v>0.8275862068965517</v>
      </c>
      <c r="F9" s="8">
        <v>0.8620689655172413</v>
      </c>
      <c r="G9" s="8">
        <v>0.9310344827586207</v>
      </c>
      <c r="H9" s="8">
        <v>0.7333333333333333</v>
      </c>
      <c r="I9" s="9">
        <f t="shared" si="0"/>
        <v>0.8385057471264368</v>
      </c>
      <c r="J9" s="10">
        <v>0.7833333333333333</v>
      </c>
      <c r="K9" s="10">
        <v>0.7672413793103448</v>
      </c>
    </row>
    <row r="10" spans="2:11" ht="13.5">
      <c r="B10" s="7" t="s">
        <v>14</v>
      </c>
      <c r="C10" s="24"/>
      <c r="D10" s="4">
        <f t="shared" si="1"/>
        <v>29</v>
      </c>
      <c r="E10" s="8">
        <v>0.896551724137931</v>
      </c>
      <c r="F10" s="8">
        <v>0.6896551724137931</v>
      </c>
      <c r="G10" s="8">
        <v>0.6896551724137931</v>
      </c>
      <c r="H10" s="8">
        <v>0.3</v>
      </c>
      <c r="I10" s="9">
        <f t="shared" si="0"/>
        <v>0.6439655172413793</v>
      </c>
      <c r="J10" s="10">
        <v>0.5166666666666667</v>
      </c>
      <c r="K10" s="10">
        <v>0.5775862068965517</v>
      </c>
    </row>
    <row r="11" spans="2:11" ht="13.5">
      <c r="B11" s="7" t="s">
        <v>15</v>
      </c>
      <c r="C11" s="24"/>
      <c r="D11" s="4">
        <f t="shared" si="1"/>
        <v>29</v>
      </c>
      <c r="E11" s="8">
        <v>0.6896551724137931</v>
      </c>
      <c r="F11" s="8">
        <v>0.6206896551724138</v>
      </c>
      <c r="G11" s="8">
        <v>0.3793103448275862</v>
      </c>
      <c r="H11" s="8">
        <v>0.2</v>
      </c>
      <c r="I11" s="9">
        <f t="shared" si="0"/>
        <v>0.4724137931034483</v>
      </c>
      <c r="J11" s="10">
        <v>0.3333333333333333</v>
      </c>
      <c r="K11" s="10">
        <v>0.4224137931034483</v>
      </c>
    </row>
    <row r="12" spans="2:11" ht="13.5">
      <c r="B12" s="7" t="s">
        <v>16</v>
      </c>
      <c r="C12" s="24"/>
      <c r="D12" s="4">
        <f t="shared" si="1"/>
        <v>29</v>
      </c>
      <c r="E12" s="8">
        <v>1</v>
      </c>
      <c r="F12" s="8">
        <v>1</v>
      </c>
      <c r="G12" s="8">
        <v>1</v>
      </c>
      <c r="H12" s="8">
        <v>0.9666666666666667</v>
      </c>
      <c r="I12" s="9">
        <f t="shared" si="0"/>
        <v>0.9916666666666667</v>
      </c>
      <c r="J12" s="10">
        <v>0.8583333333333334</v>
      </c>
      <c r="K12" s="10">
        <v>1</v>
      </c>
    </row>
    <row r="13" spans="2:11" ht="13.5">
      <c r="B13" s="7" t="s">
        <v>17</v>
      </c>
      <c r="C13" s="24"/>
      <c r="D13" s="4">
        <f t="shared" si="1"/>
        <v>29</v>
      </c>
      <c r="E13" s="8">
        <v>0.5172413793103449</v>
      </c>
      <c r="F13" s="8">
        <v>0.4827586206896552</v>
      </c>
      <c r="G13" s="8">
        <v>0.4482758620689655</v>
      </c>
      <c r="H13" s="8">
        <v>0.3</v>
      </c>
      <c r="I13" s="9">
        <f t="shared" si="0"/>
        <v>0.4370689655172414</v>
      </c>
      <c r="J13" s="10">
        <v>0.35833333333333334</v>
      </c>
      <c r="K13" s="10">
        <v>0.4137931034482759</v>
      </c>
    </row>
    <row r="14" spans="2:11" ht="13.5">
      <c r="B14" s="7" t="s">
        <v>18</v>
      </c>
      <c r="C14" s="24"/>
      <c r="D14" s="4">
        <f t="shared" si="1"/>
        <v>29</v>
      </c>
      <c r="E14" s="8">
        <v>0.5172413793103449</v>
      </c>
      <c r="F14" s="8">
        <v>0.4482758620689655</v>
      </c>
      <c r="G14" s="8">
        <v>0.27586206896551724</v>
      </c>
      <c r="H14" s="8">
        <v>0.16666666666666666</v>
      </c>
      <c r="I14" s="9">
        <f t="shared" si="0"/>
        <v>0.3520114942528736</v>
      </c>
      <c r="J14" s="10">
        <v>0.48333333333333334</v>
      </c>
      <c r="K14" s="10">
        <v>0.47413793103448276</v>
      </c>
    </row>
    <row r="15" spans="2:11" ht="13.5">
      <c r="B15" s="7" t="s">
        <v>19</v>
      </c>
      <c r="C15" s="24"/>
      <c r="D15" s="4">
        <f t="shared" si="1"/>
        <v>29</v>
      </c>
      <c r="E15" s="8">
        <v>0.6206896551724138</v>
      </c>
      <c r="F15" s="8">
        <v>0.3103448275862069</v>
      </c>
      <c r="G15" s="8">
        <v>0.41379310344827586</v>
      </c>
      <c r="H15" s="8">
        <v>0.1</v>
      </c>
      <c r="I15" s="9">
        <f t="shared" si="0"/>
        <v>0.36120689655172417</v>
      </c>
      <c r="J15" s="10">
        <v>0.31666666666666665</v>
      </c>
      <c r="K15" s="10">
        <v>0.3017241379310345</v>
      </c>
    </row>
    <row r="16" spans="2:11" ht="13.5">
      <c r="B16" s="7" t="s">
        <v>20</v>
      </c>
      <c r="C16" s="24"/>
      <c r="D16" s="4">
        <f t="shared" si="1"/>
        <v>29</v>
      </c>
      <c r="E16" s="8">
        <v>0.3448275862068966</v>
      </c>
      <c r="F16" s="8">
        <v>0.41379310344827586</v>
      </c>
      <c r="G16" s="8">
        <v>0.20689655172413793</v>
      </c>
      <c r="H16" s="8">
        <v>0.2</v>
      </c>
      <c r="I16" s="9">
        <f t="shared" si="0"/>
        <v>0.29137931034482756</v>
      </c>
      <c r="J16" s="10">
        <v>0.5083333333333333</v>
      </c>
      <c r="K16" s="10">
        <v>0.20689655172413796</v>
      </c>
    </row>
    <row r="17" spans="2:11" ht="13.5">
      <c r="B17" s="7" t="s">
        <v>21</v>
      </c>
      <c r="C17" s="24"/>
      <c r="D17" s="4">
        <f t="shared" si="1"/>
        <v>29</v>
      </c>
      <c r="E17" s="8">
        <v>0.3103448275862069</v>
      </c>
      <c r="F17" s="8">
        <v>0.4482758620689655</v>
      </c>
      <c r="G17" s="8">
        <v>0.20689655172413793</v>
      </c>
      <c r="H17" s="8">
        <v>0.13333333333333333</v>
      </c>
      <c r="I17" s="9">
        <f t="shared" si="0"/>
        <v>0.2747126436781609</v>
      </c>
      <c r="J17" s="10">
        <v>0.24166666666666667</v>
      </c>
      <c r="K17" s="10">
        <v>0.22413793103448276</v>
      </c>
    </row>
    <row r="18" spans="2:11" ht="13.5">
      <c r="B18" s="7" t="s">
        <v>22</v>
      </c>
      <c r="C18" s="24"/>
      <c r="D18" s="4">
        <f t="shared" si="1"/>
        <v>29</v>
      </c>
      <c r="E18" s="8">
        <v>0.4827586206896552</v>
      </c>
      <c r="F18" s="8">
        <v>0.3793103448275862</v>
      </c>
      <c r="G18" s="8">
        <v>0.3448275862068966</v>
      </c>
      <c r="H18" s="8">
        <v>0.3</v>
      </c>
      <c r="I18" s="9">
        <f t="shared" si="0"/>
        <v>0.3767241379310345</v>
      </c>
      <c r="J18" s="10">
        <v>0.03333333333333333</v>
      </c>
      <c r="K18" s="10">
        <v>0.39655172413793105</v>
      </c>
    </row>
    <row r="19" spans="2:11" ht="13.5">
      <c r="B19" s="7" t="s">
        <v>23</v>
      </c>
      <c r="C19" s="24"/>
      <c r="D19" s="4">
        <f t="shared" si="1"/>
        <v>29</v>
      </c>
      <c r="E19" s="8">
        <v>0.27586206896551724</v>
      </c>
      <c r="F19" s="8">
        <v>0.27586206896551724</v>
      </c>
      <c r="G19" s="8">
        <v>0.27586206896551724</v>
      </c>
      <c r="H19" s="8">
        <v>0.3333333333333333</v>
      </c>
      <c r="I19" s="9">
        <f t="shared" si="0"/>
        <v>0.29022988505747127</v>
      </c>
      <c r="J19" s="10">
        <v>0.10833333333333334</v>
      </c>
      <c r="K19" s="10">
        <v>0.25862068965517243</v>
      </c>
    </row>
    <row r="20" spans="2:11" ht="13.5">
      <c r="B20" s="7" t="s">
        <v>25</v>
      </c>
      <c r="C20" s="24"/>
      <c r="D20" s="4">
        <f t="shared" si="1"/>
        <v>29</v>
      </c>
      <c r="E20" s="8">
        <v>0.6551724137931034</v>
      </c>
      <c r="F20" s="8">
        <v>0.7241379310344828</v>
      </c>
      <c r="G20" s="8">
        <v>0.6206896551724138</v>
      </c>
      <c r="H20" s="8">
        <v>0.06666666666666667</v>
      </c>
      <c r="I20" s="9">
        <f t="shared" si="0"/>
        <v>0.5166666666666667</v>
      </c>
      <c r="J20" s="10">
        <v>0.4666666666666667</v>
      </c>
      <c r="K20" s="10">
        <v>0.44827586206896547</v>
      </c>
    </row>
    <row r="21" spans="2:11" ht="13.5">
      <c r="B21" s="7" t="s">
        <v>26</v>
      </c>
      <c r="C21" s="24"/>
      <c r="D21" s="4">
        <f t="shared" si="1"/>
        <v>29</v>
      </c>
      <c r="E21" s="8">
        <v>0.5517241379310345</v>
      </c>
      <c r="F21" s="8">
        <v>0</v>
      </c>
      <c r="G21" s="8">
        <v>0</v>
      </c>
      <c r="H21" s="8">
        <v>0</v>
      </c>
      <c r="I21" s="9">
        <f t="shared" si="0"/>
        <v>0.13793103448275862</v>
      </c>
      <c r="J21" s="10">
        <v>0</v>
      </c>
      <c r="K21" s="10">
        <v>0.16379310344827586</v>
      </c>
    </row>
    <row r="22" spans="2:11" ht="13.5">
      <c r="B22" s="7" t="s">
        <v>27</v>
      </c>
      <c r="C22" s="24"/>
      <c r="D22" s="4">
        <f t="shared" si="1"/>
        <v>29</v>
      </c>
      <c r="E22" s="8">
        <v>0.7586206896551724</v>
      </c>
      <c r="F22" s="8">
        <v>0.6206896551724138</v>
      </c>
      <c r="G22" s="8">
        <v>0.5862068965517241</v>
      </c>
      <c r="H22" s="8">
        <v>0.2</v>
      </c>
      <c r="I22" s="9">
        <f t="shared" si="0"/>
        <v>0.5413793103448277</v>
      </c>
      <c r="J22" s="10">
        <v>0.44166666666666665</v>
      </c>
      <c r="K22" s="10">
        <v>0.47413793103448276</v>
      </c>
    </row>
    <row r="23" spans="2:11" ht="13.5">
      <c r="B23" s="7" t="s">
        <v>28</v>
      </c>
      <c r="C23" s="24"/>
      <c r="D23" s="4">
        <f t="shared" si="1"/>
        <v>29</v>
      </c>
      <c r="E23" s="8">
        <v>0.7586206896551724</v>
      </c>
      <c r="F23" s="8">
        <v>0.6896551724137931</v>
      </c>
      <c r="G23" s="8">
        <v>0.3793103448275862</v>
      </c>
      <c r="H23" s="8">
        <v>0.1</v>
      </c>
      <c r="I23" s="9">
        <f t="shared" si="0"/>
        <v>0.4818965517241379</v>
      </c>
      <c r="J23" s="10">
        <v>0.475</v>
      </c>
      <c r="K23" s="10">
        <v>0.4051724137931035</v>
      </c>
    </row>
    <row r="24" spans="2:11" ht="13.5">
      <c r="B24" s="7" t="s">
        <v>29</v>
      </c>
      <c r="C24" s="24"/>
      <c r="D24" s="4">
        <f t="shared" si="1"/>
        <v>29</v>
      </c>
      <c r="E24" s="8">
        <v>0.6896551724137931</v>
      </c>
      <c r="F24" s="8">
        <v>0.6551724137931034</v>
      </c>
      <c r="G24" s="8">
        <v>0.6551724137931034</v>
      </c>
      <c r="H24" s="8">
        <v>0.6333333333333333</v>
      </c>
      <c r="I24" s="9">
        <f t="shared" si="0"/>
        <v>0.6583333333333333</v>
      </c>
      <c r="J24" s="10">
        <v>0.03333333333333333</v>
      </c>
      <c r="K24" s="10">
        <v>0.7413793103448275</v>
      </c>
    </row>
    <row r="25" spans="2:11" ht="13.5">
      <c r="B25" s="7" t="s">
        <v>30</v>
      </c>
      <c r="C25" s="24"/>
      <c r="D25" s="4">
        <f t="shared" si="1"/>
        <v>29</v>
      </c>
      <c r="E25" s="8">
        <v>0.4827586206896552</v>
      </c>
      <c r="F25" s="8">
        <v>0.6206896551724138</v>
      </c>
      <c r="G25" s="8">
        <v>0.2413793103448276</v>
      </c>
      <c r="H25" s="8">
        <v>0.03333333333333333</v>
      </c>
      <c r="I25" s="9">
        <f t="shared" si="0"/>
        <v>0.3445402298850575</v>
      </c>
      <c r="J25" s="10">
        <v>0.3333333333333333</v>
      </c>
      <c r="K25" s="10">
        <v>0.4051724137931035</v>
      </c>
    </row>
    <row r="26" spans="2:11" ht="13.5">
      <c r="B26" s="7" t="s">
        <v>31</v>
      </c>
      <c r="C26" s="24"/>
      <c r="D26" s="4">
        <f t="shared" si="1"/>
        <v>29</v>
      </c>
      <c r="E26" s="8">
        <v>0.3793103448275862</v>
      </c>
      <c r="F26" s="8">
        <v>0.2413793103448276</v>
      </c>
      <c r="G26" s="8">
        <v>0.06896551724137931</v>
      </c>
      <c r="H26" s="8">
        <v>0</v>
      </c>
      <c r="I26" s="9">
        <f t="shared" si="0"/>
        <v>0.1724137931034483</v>
      </c>
      <c r="J26" s="10">
        <v>0.06666666666666667</v>
      </c>
      <c r="K26" s="10">
        <v>0.18965517241379312</v>
      </c>
    </row>
    <row r="27" spans="2:11" ht="13.5">
      <c r="B27" s="7" t="s">
        <v>32</v>
      </c>
      <c r="C27" s="24"/>
      <c r="D27" s="4">
        <f t="shared" si="1"/>
        <v>29</v>
      </c>
      <c r="E27" s="8">
        <v>0</v>
      </c>
      <c r="F27" s="8">
        <v>0</v>
      </c>
      <c r="G27" s="8">
        <v>0</v>
      </c>
      <c r="H27" s="8">
        <v>0</v>
      </c>
      <c r="I27" s="9">
        <f t="shared" si="0"/>
        <v>0</v>
      </c>
      <c r="J27" s="10">
        <v>0</v>
      </c>
      <c r="K27" s="10">
        <v>0</v>
      </c>
    </row>
    <row r="28" spans="2:11" ht="13.5">
      <c r="B28" s="7" t="s">
        <v>33</v>
      </c>
      <c r="C28" s="24"/>
      <c r="D28" s="4">
        <f t="shared" si="1"/>
        <v>29</v>
      </c>
      <c r="E28" s="8">
        <v>0.034482758620689655</v>
      </c>
      <c r="F28" s="8">
        <v>0</v>
      </c>
      <c r="G28" s="8">
        <v>0</v>
      </c>
      <c r="H28" s="8">
        <v>0</v>
      </c>
      <c r="I28" s="9">
        <f t="shared" si="0"/>
        <v>0.008620689655172414</v>
      </c>
      <c r="J28" s="10">
        <v>0.008333333333333333</v>
      </c>
      <c r="K28" s="10">
        <v>0.05172413793103448</v>
      </c>
    </row>
    <row r="29" spans="2:11" ht="13.5">
      <c r="B29" s="7" t="s">
        <v>34</v>
      </c>
      <c r="C29" s="24"/>
      <c r="D29" s="4">
        <f t="shared" si="1"/>
        <v>29</v>
      </c>
      <c r="E29" s="34">
        <v>0.7931034482758621</v>
      </c>
      <c r="F29" s="35"/>
      <c r="G29" s="35"/>
      <c r="H29" s="36"/>
      <c r="I29" s="9">
        <f t="shared" si="0"/>
        <v>0.7931034482758621</v>
      </c>
      <c r="J29" s="10">
        <v>0.8666666666666667</v>
      </c>
      <c r="K29" s="10">
        <v>0.5517241379310345</v>
      </c>
    </row>
    <row r="30" spans="2:11" ht="13.5">
      <c r="B30" s="7" t="s">
        <v>35</v>
      </c>
      <c r="C30" s="24"/>
      <c r="D30" s="4">
        <f t="shared" si="1"/>
        <v>29</v>
      </c>
      <c r="E30" s="34">
        <v>0.4827586206896552</v>
      </c>
      <c r="F30" s="35"/>
      <c r="G30" s="35"/>
      <c r="H30" s="36"/>
      <c r="I30" s="9">
        <f t="shared" si="0"/>
        <v>0.4827586206896552</v>
      </c>
      <c r="J30" s="10">
        <v>0.8666666666666667</v>
      </c>
      <c r="K30" s="10">
        <v>1</v>
      </c>
    </row>
    <row r="31" spans="2:11" ht="13.5">
      <c r="B31" s="7" t="s">
        <v>36</v>
      </c>
      <c r="C31" s="24"/>
      <c r="D31" s="4">
        <f t="shared" si="1"/>
        <v>29</v>
      </c>
      <c r="E31" s="34">
        <v>0.5172413793103449</v>
      </c>
      <c r="F31" s="35"/>
      <c r="G31" s="35"/>
      <c r="H31" s="36"/>
      <c r="I31" s="9">
        <f t="shared" si="0"/>
        <v>0.5172413793103449</v>
      </c>
      <c r="J31" s="10">
        <v>0.8666666666666667</v>
      </c>
      <c r="K31" s="10">
        <v>1</v>
      </c>
    </row>
    <row r="32" spans="2:11" ht="13.5">
      <c r="B32" s="7" t="s">
        <v>37</v>
      </c>
      <c r="C32" s="24"/>
      <c r="D32" s="4">
        <f t="shared" si="1"/>
        <v>29</v>
      </c>
      <c r="E32" s="8">
        <v>0.7241379310344828</v>
      </c>
      <c r="F32" s="34">
        <v>0.3793103448275862</v>
      </c>
      <c r="G32" s="36"/>
      <c r="H32" s="8">
        <v>0.6</v>
      </c>
      <c r="I32" s="9">
        <f t="shared" si="0"/>
        <v>0.567816091954023</v>
      </c>
      <c r="J32" s="10">
        <v>0.6333333333333333</v>
      </c>
      <c r="K32" s="16">
        <v>0.4942528735632184</v>
      </c>
    </row>
    <row r="33" spans="2:11" ht="13.5">
      <c r="B33" s="7" t="s">
        <v>38</v>
      </c>
      <c r="C33" s="24"/>
      <c r="D33" s="4">
        <f t="shared" si="1"/>
        <v>29</v>
      </c>
      <c r="E33" s="8">
        <v>0.8620689655172413</v>
      </c>
      <c r="F33" s="34">
        <v>0.8275862068965517</v>
      </c>
      <c r="G33" s="36"/>
      <c r="H33" s="8">
        <v>0.8666666666666667</v>
      </c>
      <c r="I33" s="9">
        <f t="shared" si="0"/>
        <v>0.8521072796934867</v>
      </c>
      <c r="J33" s="10">
        <v>0.6666666666666666</v>
      </c>
      <c r="K33" s="16">
        <v>0.7931034482758621</v>
      </c>
    </row>
    <row r="34" spans="2:11" ht="13.5">
      <c r="B34" s="7" t="s">
        <v>39</v>
      </c>
      <c r="C34" s="24"/>
      <c r="D34" s="4">
        <f t="shared" si="1"/>
        <v>29</v>
      </c>
      <c r="E34" s="8">
        <v>0.4482758620689655</v>
      </c>
      <c r="F34" s="34">
        <v>0.5862068965517241</v>
      </c>
      <c r="G34" s="36"/>
      <c r="H34" s="8">
        <v>0.26666666666666666</v>
      </c>
      <c r="I34" s="9">
        <f t="shared" si="0"/>
        <v>0.43371647509578537</v>
      </c>
      <c r="J34" s="10">
        <v>0.6333333333333333</v>
      </c>
      <c r="K34" s="10">
        <v>0.2413793103448276</v>
      </c>
    </row>
    <row r="35" spans="2:11" ht="13.5">
      <c r="B35" s="7" t="s">
        <v>40</v>
      </c>
      <c r="C35" s="24"/>
      <c r="D35" s="4">
        <f t="shared" si="1"/>
        <v>29</v>
      </c>
      <c r="E35" s="8">
        <v>0.7586206896551724</v>
      </c>
      <c r="F35" s="34">
        <v>0.2413793103448276</v>
      </c>
      <c r="G35" s="36"/>
      <c r="H35" s="11" t="s">
        <v>45</v>
      </c>
      <c r="I35" s="9">
        <f t="shared" si="0"/>
        <v>0.5</v>
      </c>
      <c r="J35" s="10">
        <v>0.26666666666666666</v>
      </c>
      <c r="K35" s="10">
        <v>0.31034482758620685</v>
      </c>
    </row>
    <row r="36" spans="2:11" ht="13.5">
      <c r="B36" s="12" t="s">
        <v>41</v>
      </c>
      <c r="C36" s="12"/>
      <c r="D36" s="4">
        <f>D35*30</f>
        <v>870</v>
      </c>
      <c r="E36" s="13">
        <f>SUM(E6:E35)/30</f>
        <v>0.5724137931034483</v>
      </c>
      <c r="F36" s="13">
        <f>SUM(F6:F35)/30</f>
        <v>0.43333333333333335</v>
      </c>
      <c r="G36" s="13">
        <f>SUM(G6:G35)/30</f>
        <v>0.2954022988505747</v>
      </c>
      <c r="H36" s="13">
        <f>SUM(H6:H35)/30</f>
        <v>0.22666666666666666</v>
      </c>
      <c r="I36" s="14">
        <f>SUM(I6:I35)/30</f>
        <v>0.45056194125159643</v>
      </c>
      <c r="J36" s="14">
        <f>AVERAGE(J6:J35)</f>
        <v>0.4125</v>
      </c>
      <c r="K36" s="14">
        <v>0.3886973180076629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C1">
      <selection activeCell="I6" sqref="I6:I35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f>'[7]２．施設の利用状況A'!C6:C35</f>
        <v>30</v>
      </c>
      <c r="D6" s="4">
        <f>C6</f>
        <v>30</v>
      </c>
      <c r="E6" s="8">
        <v>0.7241379310344828</v>
      </c>
      <c r="F6" s="8">
        <v>0.8275862068965517</v>
      </c>
      <c r="G6" s="8">
        <v>0.6896551724137931</v>
      </c>
      <c r="H6" s="8">
        <v>0.16666666666666666</v>
      </c>
      <c r="I6" s="9">
        <f>AVERAGE(E6:H6)</f>
        <v>0.6020114942528735</v>
      </c>
      <c r="J6" s="10">
        <v>0.3695402298850575</v>
      </c>
      <c r="K6" s="10">
        <v>0.6333333333333334</v>
      </c>
    </row>
    <row r="7" spans="2:11" ht="13.5">
      <c r="B7" s="7" t="s">
        <v>11</v>
      </c>
      <c r="C7" s="24"/>
      <c r="D7" s="4">
        <f>D6</f>
        <v>30</v>
      </c>
      <c r="E7" s="8">
        <v>0.6551724137931034</v>
      </c>
      <c r="F7" s="8">
        <v>0.7931034482758621</v>
      </c>
      <c r="G7" s="8">
        <v>0.7241379310344828</v>
      </c>
      <c r="H7" s="8">
        <v>0.13333333333333333</v>
      </c>
      <c r="I7" s="9">
        <f aca="true" t="shared" si="0" ref="I7:I35">AVERAGE(E7:H7)</f>
        <v>0.5764367816091954</v>
      </c>
      <c r="J7" s="10">
        <v>0.34396551724137936</v>
      </c>
      <c r="K7" s="10">
        <v>0.625</v>
      </c>
    </row>
    <row r="8" spans="2:11" ht="13.5">
      <c r="B8" s="7" t="s">
        <v>12</v>
      </c>
      <c r="C8" s="24"/>
      <c r="D8" s="4">
        <f aca="true" t="shared" si="1" ref="D8:D35">D7</f>
        <v>30</v>
      </c>
      <c r="E8" s="8">
        <v>0.8620689655172413</v>
      </c>
      <c r="F8" s="8">
        <v>0.896551724137931</v>
      </c>
      <c r="G8" s="8">
        <v>0.5862068965517241</v>
      </c>
      <c r="H8" s="8">
        <v>0.13333333333333333</v>
      </c>
      <c r="I8" s="9">
        <f t="shared" si="0"/>
        <v>0.6195402298850574</v>
      </c>
      <c r="J8" s="10">
        <v>0.4649425287356322</v>
      </c>
      <c r="K8" s="10">
        <v>0.725</v>
      </c>
    </row>
    <row r="9" spans="2:11" ht="13.5">
      <c r="B9" s="7" t="s">
        <v>13</v>
      </c>
      <c r="C9" s="24"/>
      <c r="D9" s="4">
        <f t="shared" si="1"/>
        <v>30</v>
      </c>
      <c r="E9" s="8">
        <v>0.896551724137931</v>
      </c>
      <c r="F9" s="8">
        <v>0.896551724137931</v>
      </c>
      <c r="G9" s="8">
        <v>0.9310344827586207</v>
      </c>
      <c r="H9" s="8">
        <v>0.8666666666666667</v>
      </c>
      <c r="I9" s="9">
        <f t="shared" si="0"/>
        <v>0.8977011494252873</v>
      </c>
      <c r="J9" s="10">
        <v>0.8385057471264368</v>
      </c>
      <c r="K9" s="10">
        <v>0.8583333333333334</v>
      </c>
    </row>
    <row r="10" spans="2:11" ht="13.5">
      <c r="B10" s="7" t="s">
        <v>14</v>
      </c>
      <c r="C10" s="24"/>
      <c r="D10" s="4">
        <f t="shared" si="1"/>
        <v>30</v>
      </c>
      <c r="E10" s="8">
        <v>0.9655172413793104</v>
      </c>
      <c r="F10" s="8">
        <v>0.7586206896551724</v>
      </c>
      <c r="G10" s="8">
        <v>0.5862068965517241</v>
      </c>
      <c r="H10" s="8">
        <v>0.4</v>
      </c>
      <c r="I10" s="9">
        <f t="shared" si="0"/>
        <v>0.6775862068965517</v>
      </c>
      <c r="J10" s="10">
        <v>0.6439655172413793</v>
      </c>
      <c r="K10" s="10">
        <v>0.6916666666666667</v>
      </c>
    </row>
    <row r="11" spans="2:11" ht="13.5">
      <c r="B11" s="7" t="s">
        <v>15</v>
      </c>
      <c r="C11" s="24"/>
      <c r="D11" s="4">
        <f t="shared" si="1"/>
        <v>30</v>
      </c>
      <c r="E11" s="8">
        <v>0.896551724137931</v>
      </c>
      <c r="F11" s="8">
        <v>0.8275862068965517</v>
      </c>
      <c r="G11" s="8">
        <v>0.6551724137931034</v>
      </c>
      <c r="H11" s="8">
        <v>0.43333333333333335</v>
      </c>
      <c r="I11" s="9">
        <f t="shared" si="0"/>
        <v>0.70316091954023</v>
      </c>
      <c r="J11" s="10">
        <v>0.4724137931034483</v>
      </c>
      <c r="K11" s="10">
        <v>0.6416666666666667</v>
      </c>
    </row>
    <row r="12" spans="2:11" ht="13.5">
      <c r="B12" s="7" t="s">
        <v>16</v>
      </c>
      <c r="C12" s="24"/>
      <c r="D12" s="4">
        <f t="shared" si="1"/>
        <v>30</v>
      </c>
      <c r="E12" s="8">
        <v>1</v>
      </c>
      <c r="F12" s="8">
        <v>1</v>
      </c>
      <c r="G12" s="8">
        <v>1</v>
      </c>
      <c r="H12" s="8">
        <v>0.9666666666666667</v>
      </c>
      <c r="I12" s="9">
        <f t="shared" si="0"/>
        <v>0.9916666666666667</v>
      </c>
      <c r="J12" s="10">
        <v>0.9916666666666667</v>
      </c>
      <c r="K12" s="10">
        <v>1</v>
      </c>
    </row>
    <row r="13" spans="2:11" ht="13.5">
      <c r="B13" s="7" t="s">
        <v>17</v>
      </c>
      <c r="C13" s="24"/>
      <c r="D13" s="4">
        <f t="shared" si="1"/>
        <v>30</v>
      </c>
      <c r="E13" s="8">
        <v>0.5517241379310345</v>
      </c>
      <c r="F13" s="8">
        <v>0.5862068965517241</v>
      </c>
      <c r="G13" s="8">
        <v>0.41379310344827586</v>
      </c>
      <c r="H13" s="8">
        <v>0.13333333333333333</v>
      </c>
      <c r="I13" s="9">
        <f t="shared" si="0"/>
        <v>0.4212643678160919</v>
      </c>
      <c r="J13" s="10">
        <v>0.4370689655172414</v>
      </c>
      <c r="K13" s="10">
        <v>0.5333333333333333</v>
      </c>
    </row>
    <row r="14" spans="2:11" ht="13.5">
      <c r="B14" s="7" t="s">
        <v>18</v>
      </c>
      <c r="C14" s="24"/>
      <c r="D14" s="4">
        <f t="shared" si="1"/>
        <v>30</v>
      </c>
      <c r="E14" s="8">
        <v>1</v>
      </c>
      <c r="F14" s="8">
        <v>0.6206896551724138</v>
      </c>
      <c r="G14" s="8">
        <v>0.5862068965517241</v>
      </c>
      <c r="H14" s="8">
        <v>0.2</v>
      </c>
      <c r="I14" s="9">
        <f t="shared" si="0"/>
        <v>0.6017241379310345</v>
      </c>
      <c r="J14" s="10">
        <v>0.3520114942528736</v>
      </c>
      <c r="K14" s="10">
        <v>0.6499999999999999</v>
      </c>
    </row>
    <row r="15" spans="2:11" ht="13.5">
      <c r="B15" s="7" t="s">
        <v>19</v>
      </c>
      <c r="C15" s="24"/>
      <c r="D15" s="4">
        <f t="shared" si="1"/>
        <v>30</v>
      </c>
      <c r="E15" s="8">
        <v>0.8620689655172413</v>
      </c>
      <c r="F15" s="8">
        <v>0.3793103448275862</v>
      </c>
      <c r="G15" s="8">
        <v>0.41379310344827586</v>
      </c>
      <c r="H15" s="8">
        <v>0.23333333333333334</v>
      </c>
      <c r="I15" s="9">
        <f t="shared" si="0"/>
        <v>0.47212643678160915</v>
      </c>
      <c r="J15" s="10">
        <v>0.36120689655172417</v>
      </c>
      <c r="K15" s="10">
        <v>0.5166666666666667</v>
      </c>
    </row>
    <row r="16" spans="2:11" ht="13.5">
      <c r="B16" s="7" t="s">
        <v>20</v>
      </c>
      <c r="C16" s="24"/>
      <c r="D16" s="4">
        <f t="shared" si="1"/>
        <v>30</v>
      </c>
      <c r="E16" s="8">
        <v>0.3448275862068966</v>
      </c>
      <c r="F16" s="8">
        <v>0.3793103448275862</v>
      </c>
      <c r="G16" s="8">
        <v>0.27586206896551724</v>
      </c>
      <c r="H16" s="8">
        <v>0.16666666666666666</v>
      </c>
      <c r="I16" s="9">
        <f t="shared" si="0"/>
        <v>0.2916666666666667</v>
      </c>
      <c r="J16" s="10">
        <v>0.29137931034482756</v>
      </c>
      <c r="K16" s="10">
        <v>0.49166666666666664</v>
      </c>
    </row>
    <row r="17" spans="2:11" ht="13.5">
      <c r="B17" s="7" t="s">
        <v>21</v>
      </c>
      <c r="C17" s="24"/>
      <c r="D17" s="4">
        <f t="shared" si="1"/>
        <v>30</v>
      </c>
      <c r="E17" s="8">
        <v>0.6206896551724138</v>
      </c>
      <c r="F17" s="8">
        <v>0.41379310344827586</v>
      </c>
      <c r="G17" s="8">
        <v>0.20689655172413793</v>
      </c>
      <c r="H17" s="8">
        <v>0.06666666666666667</v>
      </c>
      <c r="I17" s="9">
        <f t="shared" si="0"/>
        <v>0.32701149425287357</v>
      </c>
      <c r="J17" s="10">
        <v>0.2747126436781609</v>
      </c>
      <c r="K17" s="10">
        <v>0.5166666666666666</v>
      </c>
    </row>
    <row r="18" spans="2:11" ht="13.5">
      <c r="B18" s="7" t="s">
        <v>22</v>
      </c>
      <c r="C18" s="24"/>
      <c r="D18" s="4">
        <f t="shared" si="1"/>
        <v>30</v>
      </c>
      <c r="E18" s="8">
        <v>0.6896551724137931</v>
      </c>
      <c r="F18" s="8">
        <v>0.4482758620689655</v>
      </c>
      <c r="G18" s="8">
        <v>0.6551724137931034</v>
      </c>
      <c r="H18" s="8">
        <v>0.36666666666666664</v>
      </c>
      <c r="I18" s="9">
        <f t="shared" si="0"/>
        <v>0.5399425287356322</v>
      </c>
      <c r="J18" s="10">
        <v>0.3767241379310345</v>
      </c>
      <c r="K18" s="10">
        <v>0.6416666666666666</v>
      </c>
    </row>
    <row r="19" spans="2:11" ht="13.5">
      <c r="B19" s="7" t="s">
        <v>23</v>
      </c>
      <c r="C19" s="24"/>
      <c r="D19" s="4">
        <f t="shared" si="1"/>
        <v>30</v>
      </c>
      <c r="E19" s="8">
        <v>0.5862068965517241</v>
      </c>
      <c r="F19" s="8">
        <v>0.6206896551724138</v>
      </c>
      <c r="G19" s="8">
        <v>0.4827586206896552</v>
      </c>
      <c r="H19" s="8">
        <v>0.16666666666666666</v>
      </c>
      <c r="I19" s="9">
        <f t="shared" si="0"/>
        <v>0.464080459770115</v>
      </c>
      <c r="J19" s="10">
        <v>0.29022988505747127</v>
      </c>
      <c r="K19" s="10">
        <v>0.5333333333333333</v>
      </c>
    </row>
    <row r="20" spans="2:11" ht="13.5">
      <c r="B20" s="7" t="s">
        <v>25</v>
      </c>
      <c r="C20" s="24"/>
      <c r="D20" s="4">
        <f t="shared" si="1"/>
        <v>30</v>
      </c>
      <c r="E20" s="8">
        <v>0.5517241379310345</v>
      </c>
      <c r="F20" s="8">
        <v>0.6206896551724138</v>
      </c>
      <c r="G20" s="8">
        <v>0.4827586206896552</v>
      </c>
      <c r="H20" s="8">
        <v>0.1</v>
      </c>
      <c r="I20" s="9">
        <f t="shared" si="0"/>
        <v>0.43879310344827593</v>
      </c>
      <c r="J20" s="10">
        <v>0.5166666666666667</v>
      </c>
      <c r="K20" s="10">
        <v>0.5083333333333333</v>
      </c>
    </row>
    <row r="21" spans="2:11" ht="13.5">
      <c r="B21" s="7" t="s">
        <v>26</v>
      </c>
      <c r="C21" s="24"/>
      <c r="D21" s="4">
        <f t="shared" si="1"/>
        <v>30</v>
      </c>
      <c r="E21" s="8">
        <v>0.5517241379310345</v>
      </c>
      <c r="F21" s="8">
        <v>0.06896551724137931</v>
      </c>
      <c r="G21" s="8">
        <v>0</v>
      </c>
      <c r="H21" s="8">
        <v>0</v>
      </c>
      <c r="I21" s="9">
        <f t="shared" si="0"/>
        <v>0.15517241379310345</v>
      </c>
      <c r="J21" s="10">
        <v>0.13793103448275862</v>
      </c>
      <c r="K21" s="10">
        <v>0.15</v>
      </c>
    </row>
    <row r="22" spans="2:11" ht="13.5">
      <c r="B22" s="7" t="s">
        <v>27</v>
      </c>
      <c r="C22" s="24"/>
      <c r="D22" s="4">
        <f t="shared" si="1"/>
        <v>30</v>
      </c>
      <c r="E22" s="8">
        <v>0.7931034482758621</v>
      </c>
      <c r="F22" s="8">
        <v>0.5862068965517241</v>
      </c>
      <c r="G22" s="8">
        <v>0.7586206896551724</v>
      </c>
      <c r="H22" s="8">
        <v>0.16666666666666666</v>
      </c>
      <c r="I22" s="9">
        <f t="shared" si="0"/>
        <v>0.5761494252873564</v>
      </c>
      <c r="J22" s="10">
        <v>0.5413793103448277</v>
      </c>
      <c r="K22" s="10">
        <v>0.675</v>
      </c>
    </row>
    <row r="23" spans="2:11" ht="13.5">
      <c r="B23" s="7" t="s">
        <v>28</v>
      </c>
      <c r="C23" s="24"/>
      <c r="D23" s="4">
        <f t="shared" si="1"/>
        <v>30</v>
      </c>
      <c r="E23" s="8">
        <v>0.8620689655172413</v>
      </c>
      <c r="F23" s="8">
        <v>0.896551724137931</v>
      </c>
      <c r="G23" s="8">
        <v>0.5172413793103449</v>
      </c>
      <c r="H23" s="8">
        <v>0.2</v>
      </c>
      <c r="I23" s="9">
        <f t="shared" si="0"/>
        <v>0.6189655172413794</v>
      </c>
      <c r="J23" s="10">
        <v>0.4818965517241379</v>
      </c>
      <c r="K23" s="10">
        <v>0.5166666666666667</v>
      </c>
    </row>
    <row r="24" spans="2:11" ht="13.5">
      <c r="B24" s="7" t="s">
        <v>29</v>
      </c>
      <c r="C24" s="24"/>
      <c r="D24" s="4">
        <f t="shared" si="1"/>
        <v>30</v>
      </c>
      <c r="E24" s="8">
        <v>0.8275862068965517</v>
      </c>
      <c r="F24" s="8">
        <v>0.7931034482758621</v>
      </c>
      <c r="G24" s="8">
        <v>0.7931034482758621</v>
      </c>
      <c r="H24" s="8">
        <v>0.7333333333333333</v>
      </c>
      <c r="I24" s="9">
        <f t="shared" si="0"/>
        <v>0.7867816091954023</v>
      </c>
      <c r="J24" s="10">
        <v>0.6583333333333333</v>
      </c>
      <c r="K24" s="10">
        <v>0.8500000000000001</v>
      </c>
    </row>
    <row r="25" spans="2:11" ht="13.5">
      <c r="B25" s="7" t="s">
        <v>30</v>
      </c>
      <c r="C25" s="24"/>
      <c r="D25" s="4">
        <f t="shared" si="1"/>
        <v>30</v>
      </c>
      <c r="E25" s="8">
        <v>0.5172413793103449</v>
      </c>
      <c r="F25" s="8">
        <v>0.6206896551724138</v>
      </c>
      <c r="G25" s="8">
        <v>0.3448275862068966</v>
      </c>
      <c r="H25" s="8">
        <v>0.1</v>
      </c>
      <c r="I25" s="9">
        <f t="shared" si="0"/>
        <v>0.39568965517241383</v>
      </c>
      <c r="J25" s="10">
        <v>0.3445402298850575</v>
      </c>
      <c r="K25" s="10">
        <v>0.5833333333333334</v>
      </c>
    </row>
    <row r="26" spans="2:11" ht="13.5">
      <c r="B26" s="7" t="s">
        <v>31</v>
      </c>
      <c r="C26" s="24"/>
      <c r="D26" s="4">
        <f t="shared" si="1"/>
        <v>30</v>
      </c>
      <c r="E26" s="8">
        <v>0.41379310344827586</v>
      </c>
      <c r="F26" s="8">
        <v>0.3103448275862069</v>
      </c>
      <c r="G26" s="8">
        <v>0.13793103448275862</v>
      </c>
      <c r="H26" s="8">
        <v>0.06666666666666667</v>
      </c>
      <c r="I26" s="9">
        <f t="shared" si="0"/>
        <v>0.232183908045977</v>
      </c>
      <c r="J26" s="10">
        <v>0.1724137931034483</v>
      </c>
      <c r="K26" s="10">
        <v>0.5083333333333333</v>
      </c>
    </row>
    <row r="27" spans="2:11" ht="13.5">
      <c r="B27" s="7" t="s">
        <v>32</v>
      </c>
      <c r="C27" s="24"/>
      <c r="D27" s="4">
        <f t="shared" si="1"/>
        <v>30</v>
      </c>
      <c r="E27" s="8">
        <v>0</v>
      </c>
      <c r="F27" s="8">
        <v>0</v>
      </c>
      <c r="G27" s="8">
        <v>0</v>
      </c>
      <c r="H27" s="8">
        <v>0</v>
      </c>
      <c r="I27" s="9">
        <f t="shared" si="0"/>
        <v>0</v>
      </c>
      <c r="J27" s="10">
        <v>0</v>
      </c>
      <c r="K27" s="10">
        <v>0.13333333333333333</v>
      </c>
    </row>
    <row r="28" spans="2:11" ht="13.5">
      <c r="B28" s="7" t="s">
        <v>33</v>
      </c>
      <c r="C28" s="24"/>
      <c r="D28" s="4">
        <f t="shared" si="1"/>
        <v>30</v>
      </c>
      <c r="E28" s="8">
        <v>0.20689655172413793</v>
      </c>
      <c r="F28" s="8">
        <v>0.10344827586206896</v>
      </c>
      <c r="G28" s="8">
        <v>0.10344827586206896</v>
      </c>
      <c r="H28" s="8">
        <v>0.06666666666666667</v>
      </c>
      <c r="I28" s="9">
        <f t="shared" si="0"/>
        <v>0.12011494252873563</v>
      </c>
      <c r="J28" s="10">
        <v>0.008620689655172414</v>
      </c>
      <c r="K28" s="10">
        <v>0.3</v>
      </c>
    </row>
    <row r="29" spans="2:11" ht="13.5">
      <c r="B29" s="7" t="s">
        <v>34</v>
      </c>
      <c r="C29" s="24"/>
      <c r="D29" s="4">
        <f t="shared" si="1"/>
        <v>30</v>
      </c>
      <c r="E29" s="34">
        <v>0.8620689655172413</v>
      </c>
      <c r="F29" s="35"/>
      <c r="G29" s="35"/>
      <c r="H29" s="36"/>
      <c r="I29" s="9">
        <f t="shared" si="0"/>
        <v>0.8620689655172413</v>
      </c>
      <c r="J29" s="10">
        <v>0.7931034482758621</v>
      </c>
      <c r="K29" s="10">
        <v>0.7</v>
      </c>
    </row>
    <row r="30" spans="2:11" ht="13.5">
      <c r="B30" s="7" t="s">
        <v>35</v>
      </c>
      <c r="C30" s="24"/>
      <c r="D30" s="4">
        <f t="shared" si="1"/>
        <v>30</v>
      </c>
      <c r="E30" s="34">
        <v>0.896551724137931</v>
      </c>
      <c r="F30" s="35"/>
      <c r="G30" s="35"/>
      <c r="H30" s="36"/>
      <c r="I30" s="9">
        <f t="shared" si="0"/>
        <v>0.896551724137931</v>
      </c>
      <c r="J30" s="10">
        <v>0.4827586206896552</v>
      </c>
      <c r="K30" s="10">
        <v>0.7</v>
      </c>
    </row>
    <row r="31" spans="2:11" ht="13.5">
      <c r="B31" s="7" t="s">
        <v>36</v>
      </c>
      <c r="C31" s="24"/>
      <c r="D31" s="4">
        <f t="shared" si="1"/>
        <v>30</v>
      </c>
      <c r="E31" s="34">
        <v>0.896551724137931</v>
      </c>
      <c r="F31" s="35"/>
      <c r="G31" s="35"/>
      <c r="H31" s="36"/>
      <c r="I31" s="9">
        <f t="shared" si="0"/>
        <v>0.896551724137931</v>
      </c>
      <c r="J31" s="10">
        <v>0.5172413793103449</v>
      </c>
      <c r="K31" s="10">
        <v>0.6333333333333333</v>
      </c>
    </row>
    <row r="32" spans="2:11" ht="13.5">
      <c r="B32" s="7" t="s">
        <v>37</v>
      </c>
      <c r="C32" s="24"/>
      <c r="D32" s="4">
        <f t="shared" si="1"/>
        <v>30</v>
      </c>
      <c r="E32" s="8">
        <v>0.8275862068965517</v>
      </c>
      <c r="F32" s="34">
        <v>0.7241379310344828</v>
      </c>
      <c r="G32" s="36"/>
      <c r="H32" s="8">
        <v>0.6333333333333333</v>
      </c>
      <c r="I32" s="9">
        <f t="shared" si="0"/>
        <v>0.7283524904214559</v>
      </c>
      <c r="J32" s="10">
        <v>0.567816091954023</v>
      </c>
      <c r="K32" s="16">
        <v>0.6666666666666666</v>
      </c>
    </row>
    <row r="33" spans="2:11" ht="13.5">
      <c r="B33" s="7" t="s">
        <v>38</v>
      </c>
      <c r="C33" s="24"/>
      <c r="D33" s="4">
        <f t="shared" si="1"/>
        <v>30</v>
      </c>
      <c r="E33" s="8">
        <v>0.9655172413793104</v>
      </c>
      <c r="F33" s="34">
        <v>0.9310344827586207</v>
      </c>
      <c r="G33" s="36"/>
      <c r="H33" s="8">
        <v>0.8333333333333334</v>
      </c>
      <c r="I33" s="9">
        <f t="shared" si="0"/>
        <v>0.9099616858237548</v>
      </c>
      <c r="J33" s="10">
        <v>0.8521072796934867</v>
      </c>
      <c r="K33" s="16">
        <v>0.9333333333333335</v>
      </c>
    </row>
    <row r="34" spans="2:11" ht="13.5">
      <c r="B34" s="7" t="s">
        <v>39</v>
      </c>
      <c r="C34" s="24"/>
      <c r="D34" s="4">
        <f t="shared" si="1"/>
        <v>30</v>
      </c>
      <c r="E34" s="8">
        <v>0.8275862068965517</v>
      </c>
      <c r="F34" s="34">
        <v>0.7931034482758621</v>
      </c>
      <c r="G34" s="36"/>
      <c r="H34" s="8">
        <v>0.3333333333333333</v>
      </c>
      <c r="I34" s="9">
        <f t="shared" si="0"/>
        <v>0.6513409961685823</v>
      </c>
      <c r="J34" s="10">
        <v>0.43371647509578537</v>
      </c>
      <c r="K34" s="10">
        <v>0.6444444444444444</v>
      </c>
    </row>
    <row r="35" spans="2:11" ht="13.5">
      <c r="B35" s="7" t="s">
        <v>40</v>
      </c>
      <c r="C35" s="24"/>
      <c r="D35" s="4">
        <f t="shared" si="1"/>
        <v>30</v>
      </c>
      <c r="E35" s="8">
        <v>0.7931034482758621</v>
      </c>
      <c r="F35" s="34">
        <v>0.41379310344827586</v>
      </c>
      <c r="G35" s="36"/>
      <c r="H35" s="11" t="s">
        <v>45</v>
      </c>
      <c r="I35" s="9">
        <f t="shared" si="0"/>
        <v>0.603448275862069</v>
      </c>
      <c r="J35" s="10">
        <v>0.5</v>
      </c>
      <c r="K35" s="10">
        <v>0.7166666666666667</v>
      </c>
    </row>
    <row r="36" spans="2:11" ht="13.5">
      <c r="B36" s="12" t="s">
        <v>41</v>
      </c>
      <c r="C36" s="12"/>
      <c r="D36" s="4">
        <f>D35*30</f>
        <v>900</v>
      </c>
      <c r="E36" s="13">
        <f>SUM(E6:E35)/30</f>
        <v>0.7149425287356322</v>
      </c>
      <c r="F36" s="13">
        <f>SUM(F6:F35)/30</f>
        <v>0.5436781609195404</v>
      </c>
      <c r="G36" s="13">
        <f>SUM(G6:G35)/30</f>
        <v>0.37816091954022985</v>
      </c>
      <c r="H36" s="13">
        <f>SUM(H6:H35)/30</f>
        <v>0.25555555555555554</v>
      </c>
      <c r="I36" s="14">
        <f>SUM(I6:I35)/30</f>
        <v>0.5686015325670497</v>
      </c>
      <c r="J36" s="14">
        <f>AVERAGE(J6:J35)</f>
        <v>0.45056194125159643</v>
      </c>
      <c r="K36" s="14">
        <v>0.5087962962962962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K37"/>
  <sheetViews>
    <sheetView zoomScalePageLayoutView="0" workbookViewId="0" topLeftCell="A4">
      <selection activeCell="A27" sqref="A27:IV27"/>
    </sheetView>
  </sheetViews>
  <sheetFormatPr defaultColWidth="9.140625" defaultRowHeight="15"/>
  <cols>
    <col min="1" max="1" width="3.57421875" style="3" customWidth="1"/>
    <col min="2" max="2" width="15.8515625" style="3" customWidth="1"/>
    <col min="3" max="3" width="11.8515625" style="3" customWidth="1"/>
    <col min="4" max="4" width="7.421875" style="3" hidden="1" customWidth="1"/>
    <col min="5" max="8" width="6.28125" style="3" customWidth="1"/>
    <col min="9" max="11" width="11.421875" style="3" customWidth="1"/>
    <col min="12" max="16384" width="9.00390625" style="3" customWidth="1"/>
  </cols>
  <sheetData>
    <row r="3" spans="2:10" ht="13.5">
      <c r="B3" s="1" t="s">
        <v>0</v>
      </c>
      <c r="C3" s="2"/>
      <c r="D3" s="2"/>
      <c r="E3" s="2"/>
      <c r="F3" s="2"/>
      <c r="G3" s="2"/>
      <c r="H3" s="1"/>
      <c r="I3" s="1"/>
      <c r="J3" s="1"/>
    </row>
    <row r="4" spans="2:11" ht="13.5">
      <c r="B4" s="24" t="s">
        <v>1</v>
      </c>
      <c r="C4" s="26" t="s">
        <v>2</v>
      </c>
      <c r="D4" s="4"/>
      <c r="E4" s="28" t="s">
        <v>3</v>
      </c>
      <c r="F4" s="29"/>
      <c r="G4" s="29"/>
      <c r="H4" s="29"/>
      <c r="I4" s="30" t="s">
        <v>4</v>
      </c>
      <c r="J4" s="32" t="s">
        <v>42</v>
      </c>
      <c r="K4" s="32" t="s">
        <v>43</v>
      </c>
    </row>
    <row r="5" spans="2:11" ht="13.5">
      <c r="B5" s="25"/>
      <c r="C5" s="27"/>
      <c r="D5" s="4"/>
      <c r="E5" s="5" t="s">
        <v>6</v>
      </c>
      <c r="F5" s="6" t="s">
        <v>7</v>
      </c>
      <c r="G5" s="5" t="s">
        <v>8</v>
      </c>
      <c r="H5" s="5" t="s">
        <v>9</v>
      </c>
      <c r="I5" s="31"/>
      <c r="J5" s="24"/>
      <c r="K5" s="24"/>
    </row>
    <row r="6" spans="2:11" ht="13.5">
      <c r="B6" s="7" t="s">
        <v>10</v>
      </c>
      <c r="C6" s="24">
        <f>'[8]２．施設の利用状況A'!C6:C35</f>
        <v>29</v>
      </c>
      <c r="D6" s="4">
        <f>C6</f>
        <v>29</v>
      </c>
      <c r="E6" s="8">
        <v>0.5333333333333333</v>
      </c>
      <c r="F6" s="8">
        <v>0.5333333333333333</v>
      </c>
      <c r="G6" s="8">
        <v>0.3</v>
      </c>
      <c r="H6" s="8">
        <v>0.1</v>
      </c>
      <c r="I6" s="9">
        <f>AVERAGE(E6:H6)</f>
        <v>0.3666666666666667</v>
      </c>
      <c r="J6" s="10">
        <v>0.6020114942528735</v>
      </c>
      <c r="K6" s="10">
        <v>0.5</v>
      </c>
    </row>
    <row r="7" spans="2:11" ht="13.5">
      <c r="B7" s="7" t="s">
        <v>11</v>
      </c>
      <c r="C7" s="24"/>
      <c r="D7" s="4">
        <f>D6</f>
        <v>29</v>
      </c>
      <c r="E7" s="8">
        <v>0.5333333333333333</v>
      </c>
      <c r="F7" s="8">
        <v>0.5</v>
      </c>
      <c r="G7" s="8">
        <v>0.36666666666666664</v>
      </c>
      <c r="H7" s="8">
        <v>0.06666666666666667</v>
      </c>
      <c r="I7" s="9">
        <f aca="true" t="shared" si="0" ref="I7:I35">AVERAGE(E7:H7)</f>
        <v>0.36666666666666664</v>
      </c>
      <c r="J7" s="10">
        <v>0.5764367816091954</v>
      </c>
      <c r="K7" s="10">
        <v>0.5</v>
      </c>
    </row>
    <row r="8" spans="2:11" ht="13.5">
      <c r="B8" s="7" t="s">
        <v>12</v>
      </c>
      <c r="C8" s="24"/>
      <c r="D8" s="4">
        <f aca="true" t="shared" si="1" ref="D8:D35">D7</f>
        <v>29</v>
      </c>
      <c r="E8" s="8">
        <v>0.7</v>
      </c>
      <c r="F8" s="8">
        <v>0.5</v>
      </c>
      <c r="G8" s="8">
        <v>0.43333333333333335</v>
      </c>
      <c r="H8" s="8">
        <v>0.1</v>
      </c>
      <c r="I8" s="9">
        <f t="shared" si="0"/>
        <v>0.43333333333333335</v>
      </c>
      <c r="J8" s="10">
        <v>0.6195402298850574</v>
      </c>
      <c r="K8" s="10">
        <v>0.6206896551724138</v>
      </c>
    </row>
    <row r="9" spans="2:11" ht="13.5">
      <c r="B9" s="7" t="s">
        <v>13</v>
      </c>
      <c r="C9" s="24"/>
      <c r="D9" s="4">
        <f t="shared" si="1"/>
        <v>29</v>
      </c>
      <c r="E9" s="8">
        <v>0.8</v>
      </c>
      <c r="F9" s="8">
        <v>0.9333333333333333</v>
      </c>
      <c r="G9" s="8">
        <v>0.8666666666666667</v>
      </c>
      <c r="H9" s="8">
        <v>0.5333333333333333</v>
      </c>
      <c r="I9" s="9">
        <f t="shared" si="0"/>
        <v>0.7833333333333333</v>
      </c>
      <c r="J9" s="10">
        <v>0.8977011494252873</v>
      </c>
      <c r="K9" s="10">
        <v>0.8793103448275862</v>
      </c>
    </row>
    <row r="10" spans="2:11" ht="13.5">
      <c r="B10" s="7" t="s">
        <v>14</v>
      </c>
      <c r="C10" s="24"/>
      <c r="D10" s="4">
        <f t="shared" si="1"/>
        <v>29</v>
      </c>
      <c r="E10" s="8">
        <v>0.9</v>
      </c>
      <c r="F10" s="8">
        <v>0.6666666666666666</v>
      </c>
      <c r="G10" s="8">
        <v>0.6333333333333333</v>
      </c>
      <c r="H10" s="8">
        <v>0.26666666666666666</v>
      </c>
      <c r="I10" s="9">
        <f t="shared" si="0"/>
        <v>0.6166666666666667</v>
      </c>
      <c r="J10" s="10">
        <v>0.6775862068965517</v>
      </c>
      <c r="K10" s="10">
        <v>0.6379310344827586</v>
      </c>
    </row>
    <row r="11" spans="2:11" ht="13.5">
      <c r="B11" s="7" t="s">
        <v>15</v>
      </c>
      <c r="C11" s="24"/>
      <c r="D11" s="4">
        <f t="shared" si="1"/>
        <v>29</v>
      </c>
      <c r="E11" s="8">
        <v>0.7333333333333333</v>
      </c>
      <c r="F11" s="8">
        <v>0.7333333333333333</v>
      </c>
      <c r="G11" s="8">
        <v>0.5</v>
      </c>
      <c r="H11" s="8">
        <v>0.1</v>
      </c>
      <c r="I11" s="9">
        <f t="shared" si="0"/>
        <v>0.5166666666666666</v>
      </c>
      <c r="J11" s="10">
        <v>0.70316091954023</v>
      </c>
      <c r="K11" s="10">
        <v>0.5948275862068966</v>
      </c>
    </row>
    <row r="12" spans="2:11" ht="13.5">
      <c r="B12" s="7" t="s">
        <v>16</v>
      </c>
      <c r="C12" s="24"/>
      <c r="D12" s="4">
        <f t="shared" si="1"/>
        <v>29</v>
      </c>
      <c r="E12" s="8">
        <v>1</v>
      </c>
      <c r="F12" s="8">
        <v>1</v>
      </c>
      <c r="G12" s="8">
        <v>1</v>
      </c>
      <c r="H12" s="8">
        <v>1</v>
      </c>
      <c r="I12" s="9">
        <f t="shared" si="0"/>
        <v>1</v>
      </c>
      <c r="J12" s="10">
        <v>0.9916666666666667</v>
      </c>
      <c r="K12" s="10">
        <v>1</v>
      </c>
    </row>
    <row r="13" spans="2:11" ht="13.5">
      <c r="B13" s="7" t="s">
        <v>17</v>
      </c>
      <c r="C13" s="24"/>
      <c r="D13" s="4">
        <f t="shared" si="1"/>
        <v>29</v>
      </c>
      <c r="E13" s="8">
        <v>0.5333333333333333</v>
      </c>
      <c r="F13" s="8">
        <v>0.3333333333333333</v>
      </c>
      <c r="G13" s="8">
        <v>0.26666666666666666</v>
      </c>
      <c r="H13" s="8">
        <v>0.1</v>
      </c>
      <c r="I13" s="9">
        <f t="shared" si="0"/>
        <v>0.30833333333333335</v>
      </c>
      <c r="J13" s="10">
        <v>0.4212643678160919</v>
      </c>
      <c r="K13" s="10">
        <v>0.3448275862068966</v>
      </c>
    </row>
    <row r="14" spans="2:11" ht="13.5">
      <c r="B14" s="7" t="s">
        <v>18</v>
      </c>
      <c r="C14" s="24"/>
      <c r="D14" s="4">
        <f t="shared" si="1"/>
        <v>29</v>
      </c>
      <c r="E14" s="8">
        <v>0.7</v>
      </c>
      <c r="F14" s="8">
        <v>0.5</v>
      </c>
      <c r="G14" s="8">
        <v>0.5333333333333333</v>
      </c>
      <c r="H14" s="8">
        <v>0.26666666666666666</v>
      </c>
      <c r="I14" s="9">
        <f t="shared" si="0"/>
        <v>0.5</v>
      </c>
      <c r="J14" s="10">
        <v>0.6017241379310345</v>
      </c>
      <c r="K14" s="10">
        <v>0.4051724137931034</v>
      </c>
    </row>
    <row r="15" spans="2:11" ht="13.5">
      <c r="B15" s="7" t="s">
        <v>19</v>
      </c>
      <c r="C15" s="24"/>
      <c r="D15" s="4">
        <f t="shared" si="1"/>
        <v>29</v>
      </c>
      <c r="E15" s="8">
        <v>0.7666666666666667</v>
      </c>
      <c r="F15" s="8">
        <v>0.4</v>
      </c>
      <c r="G15" s="8">
        <v>0.36666666666666664</v>
      </c>
      <c r="H15" s="8">
        <v>0.16666666666666666</v>
      </c>
      <c r="I15" s="9">
        <f t="shared" si="0"/>
        <v>0.42500000000000004</v>
      </c>
      <c r="J15" s="10">
        <v>0.47212643678160915</v>
      </c>
      <c r="K15" s="10">
        <v>0.36206896551724144</v>
      </c>
    </row>
    <row r="16" spans="2:11" ht="13.5">
      <c r="B16" s="7" t="s">
        <v>20</v>
      </c>
      <c r="C16" s="24"/>
      <c r="D16" s="4">
        <f t="shared" si="1"/>
        <v>29</v>
      </c>
      <c r="E16" s="8">
        <v>0.3333333333333333</v>
      </c>
      <c r="F16" s="8">
        <v>0.4666666666666667</v>
      </c>
      <c r="G16" s="8">
        <v>0.3333333333333333</v>
      </c>
      <c r="H16" s="8">
        <v>0.2</v>
      </c>
      <c r="I16" s="9">
        <f t="shared" si="0"/>
        <v>0.3333333333333333</v>
      </c>
      <c r="J16" s="10">
        <v>0.2916666666666667</v>
      </c>
      <c r="K16" s="10">
        <v>0.2931034482758621</v>
      </c>
    </row>
    <row r="17" spans="2:11" ht="13.5">
      <c r="B17" s="7" t="s">
        <v>21</v>
      </c>
      <c r="C17" s="24"/>
      <c r="D17" s="4">
        <f t="shared" si="1"/>
        <v>29</v>
      </c>
      <c r="E17" s="8">
        <v>0.4</v>
      </c>
      <c r="F17" s="8">
        <v>0.4</v>
      </c>
      <c r="G17" s="8">
        <v>0.23333333333333334</v>
      </c>
      <c r="H17" s="8">
        <v>0.03333333333333333</v>
      </c>
      <c r="I17" s="9">
        <f t="shared" si="0"/>
        <v>0.2666666666666667</v>
      </c>
      <c r="J17" s="10">
        <v>0.32701149425287357</v>
      </c>
      <c r="K17" s="10">
        <v>0.28448275862068967</v>
      </c>
    </row>
    <row r="18" spans="2:11" ht="13.5">
      <c r="B18" s="7" t="s">
        <v>22</v>
      </c>
      <c r="C18" s="24"/>
      <c r="D18" s="4">
        <f t="shared" si="1"/>
        <v>29</v>
      </c>
      <c r="E18" s="8">
        <v>0.5333333333333333</v>
      </c>
      <c r="F18" s="8">
        <v>0.5</v>
      </c>
      <c r="G18" s="8">
        <v>0.4666666666666667</v>
      </c>
      <c r="H18" s="8">
        <v>0.3</v>
      </c>
      <c r="I18" s="9">
        <f t="shared" si="0"/>
        <v>0.45</v>
      </c>
      <c r="J18" s="10">
        <v>0.5399425287356322</v>
      </c>
      <c r="K18" s="10">
        <v>0.4482758620689655</v>
      </c>
    </row>
    <row r="19" spans="2:11" ht="13.5">
      <c r="B19" s="7" t="s">
        <v>23</v>
      </c>
      <c r="C19" s="24"/>
      <c r="D19" s="4">
        <f t="shared" si="1"/>
        <v>29</v>
      </c>
      <c r="E19" s="8">
        <v>0.5</v>
      </c>
      <c r="F19" s="8">
        <v>0.6</v>
      </c>
      <c r="G19" s="8">
        <v>0.4666666666666667</v>
      </c>
      <c r="H19" s="8">
        <v>0.16666666666666666</v>
      </c>
      <c r="I19" s="9">
        <f t="shared" si="0"/>
        <v>0.4333333333333334</v>
      </c>
      <c r="J19" s="10">
        <v>0.464080459770115</v>
      </c>
      <c r="K19" s="10">
        <v>0.3103448275862069</v>
      </c>
    </row>
    <row r="20" spans="2:11" ht="13.5">
      <c r="B20" s="7" t="s">
        <v>25</v>
      </c>
      <c r="C20" s="24"/>
      <c r="D20" s="4">
        <f t="shared" si="1"/>
        <v>29</v>
      </c>
      <c r="E20" s="8">
        <v>0.6666666666666666</v>
      </c>
      <c r="F20" s="8">
        <v>0.7666666666666667</v>
      </c>
      <c r="G20" s="8">
        <v>0.6333333333333333</v>
      </c>
      <c r="H20" s="8">
        <v>0.06666666666666667</v>
      </c>
      <c r="I20" s="9">
        <f t="shared" si="0"/>
        <v>0.5333333333333333</v>
      </c>
      <c r="J20" s="10">
        <v>0.43879310344827593</v>
      </c>
      <c r="K20" s="10">
        <v>0.46551724137931033</v>
      </c>
    </row>
    <row r="21" spans="2:11" ht="13.5">
      <c r="B21" s="7" t="s">
        <v>26</v>
      </c>
      <c r="C21" s="24"/>
      <c r="D21" s="4">
        <f t="shared" si="1"/>
        <v>29</v>
      </c>
      <c r="E21" s="8">
        <v>0.4</v>
      </c>
      <c r="F21" s="8">
        <v>0</v>
      </c>
      <c r="G21" s="8">
        <v>0</v>
      </c>
      <c r="H21" s="8">
        <v>0</v>
      </c>
      <c r="I21" s="9">
        <f t="shared" si="0"/>
        <v>0.1</v>
      </c>
      <c r="J21" s="10">
        <v>0.15517241379310345</v>
      </c>
      <c r="K21" s="10">
        <v>0.16379310344827586</v>
      </c>
    </row>
    <row r="22" spans="2:11" ht="13.5">
      <c r="B22" s="7" t="s">
        <v>27</v>
      </c>
      <c r="C22" s="24"/>
      <c r="D22" s="4">
        <f t="shared" si="1"/>
        <v>29</v>
      </c>
      <c r="E22" s="8">
        <v>0.7333333333333333</v>
      </c>
      <c r="F22" s="8">
        <v>0.5</v>
      </c>
      <c r="G22" s="8">
        <v>0.6</v>
      </c>
      <c r="H22" s="8">
        <v>0.13333333333333333</v>
      </c>
      <c r="I22" s="9">
        <f t="shared" si="0"/>
        <v>0.4916666666666667</v>
      </c>
      <c r="J22" s="10">
        <v>0.5761494252873564</v>
      </c>
      <c r="K22" s="10">
        <v>0.5</v>
      </c>
    </row>
    <row r="23" spans="2:11" ht="13.5">
      <c r="B23" s="7" t="s">
        <v>28</v>
      </c>
      <c r="C23" s="24"/>
      <c r="D23" s="4">
        <f t="shared" si="1"/>
        <v>29</v>
      </c>
      <c r="E23" s="8">
        <v>0.6333333333333333</v>
      </c>
      <c r="F23" s="8">
        <v>0.6</v>
      </c>
      <c r="G23" s="8">
        <v>0.36666666666666664</v>
      </c>
      <c r="H23" s="8">
        <v>0.16666666666666666</v>
      </c>
      <c r="I23" s="9">
        <f t="shared" si="0"/>
        <v>0.4416666666666667</v>
      </c>
      <c r="J23" s="10">
        <v>0.6189655172413794</v>
      </c>
      <c r="K23" s="10">
        <v>0.5603448275862069</v>
      </c>
    </row>
    <row r="24" spans="2:11" ht="13.5">
      <c r="B24" s="7" t="s">
        <v>29</v>
      </c>
      <c r="C24" s="24"/>
      <c r="D24" s="4">
        <f t="shared" si="1"/>
        <v>29</v>
      </c>
      <c r="E24" s="8">
        <v>0.6333333333333333</v>
      </c>
      <c r="F24" s="8">
        <v>0.6666666666666666</v>
      </c>
      <c r="G24" s="8">
        <v>0.6666666666666666</v>
      </c>
      <c r="H24" s="8">
        <v>0.6333333333333333</v>
      </c>
      <c r="I24" s="9">
        <f t="shared" si="0"/>
        <v>0.6499999999999999</v>
      </c>
      <c r="J24" s="10">
        <v>0.7867816091954023</v>
      </c>
      <c r="K24" s="10">
        <v>0.7068965517241379</v>
      </c>
    </row>
    <row r="25" spans="2:11" ht="13.5">
      <c r="B25" s="7" t="s">
        <v>30</v>
      </c>
      <c r="C25" s="24"/>
      <c r="D25" s="4">
        <f t="shared" si="1"/>
        <v>29</v>
      </c>
      <c r="E25" s="8">
        <v>0.3</v>
      </c>
      <c r="F25" s="8">
        <v>0.4</v>
      </c>
      <c r="G25" s="8">
        <v>0.13333333333333333</v>
      </c>
      <c r="H25" s="8">
        <v>0</v>
      </c>
      <c r="I25" s="9">
        <f t="shared" si="0"/>
        <v>0.20833333333333331</v>
      </c>
      <c r="J25" s="10">
        <v>0.39568965517241383</v>
      </c>
      <c r="K25" s="10">
        <v>0.41379310344827586</v>
      </c>
    </row>
    <row r="26" spans="2:11" ht="13.5">
      <c r="B26" s="7" t="s">
        <v>31</v>
      </c>
      <c r="C26" s="24"/>
      <c r="D26" s="4">
        <f t="shared" si="1"/>
        <v>29</v>
      </c>
      <c r="E26" s="8">
        <v>0.36666666666666664</v>
      </c>
      <c r="F26" s="8">
        <v>0.3</v>
      </c>
      <c r="G26" s="8">
        <v>0.06666666666666667</v>
      </c>
      <c r="H26" s="8">
        <v>0</v>
      </c>
      <c r="I26" s="9">
        <f t="shared" si="0"/>
        <v>0.18333333333333332</v>
      </c>
      <c r="J26" s="10">
        <v>0.232183908045977</v>
      </c>
      <c r="K26" s="10">
        <v>0.1724137931034483</v>
      </c>
    </row>
    <row r="27" spans="2:11" ht="13.5">
      <c r="B27" s="7" t="s">
        <v>32</v>
      </c>
      <c r="C27" s="24"/>
      <c r="D27" s="4">
        <f t="shared" si="1"/>
        <v>29</v>
      </c>
      <c r="E27" s="8">
        <v>0</v>
      </c>
      <c r="F27" s="8">
        <v>0</v>
      </c>
      <c r="G27" s="8">
        <v>0</v>
      </c>
      <c r="H27" s="8">
        <v>0</v>
      </c>
      <c r="I27" s="9">
        <f t="shared" si="0"/>
        <v>0</v>
      </c>
      <c r="J27" s="10">
        <v>0</v>
      </c>
      <c r="K27" s="10">
        <v>0</v>
      </c>
    </row>
    <row r="28" spans="2:11" ht="13.5">
      <c r="B28" s="7" t="s">
        <v>33</v>
      </c>
      <c r="C28" s="24"/>
      <c r="D28" s="4">
        <f>D27</f>
        <v>29</v>
      </c>
      <c r="E28" s="8">
        <v>0.13333333333333333</v>
      </c>
      <c r="F28" s="8">
        <v>0.03333333333333333</v>
      </c>
      <c r="G28" s="8">
        <v>0.03333333333333333</v>
      </c>
      <c r="H28" s="8">
        <v>0.03333333333333333</v>
      </c>
      <c r="I28" s="9">
        <f t="shared" si="0"/>
        <v>0.05833333333333333</v>
      </c>
      <c r="J28" s="10">
        <v>0.12011494252873563</v>
      </c>
      <c r="K28" s="10">
        <v>0.0603448275862069</v>
      </c>
    </row>
    <row r="29" spans="2:11" ht="13.5">
      <c r="B29" s="7" t="s">
        <v>34</v>
      </c>
      <c r="C29" s="24"/>
      <c r="D29" s="4">
        <f t="shared" si="1"/>
        <v>29</v>
      </c>
      <c r="E29" s="34">
        <v>0.5333333333333333</v>
      </c>
      <c r="F29" s="35"/>
      <c r="G29" s="35"/>
      <c r="H29" s="36"/>
      <c r="I29" s="9">
        <f t="shared" si="0"/>
        <v>0.5333333333333333</v>
      </c>
      <c r="J29" s="10">
        <v>0.8620689655172413</v>
      </c>
      <c r="K29" s="10">
        <v>0.8275862068965517</v>
      </c>
    </row>
    <row r="30" spans="2:11" ht="13.5">
      <c r="B30" s="7" t="s">
        <v>35</v>
      </c>
      <c r="C30" s="24"/>
      <c r="D30" s="4">
        <f t="shared" si="1"/>
        <v>29</v>
      </c>
      <c r="E30" s="34">
        <v>0.8333333333333334</v>
      </c>
      <c r="F30" s="35"/>
      <c r="G30" s="35"/>
      <c r="H30" s="36"/>
      <c r="I30" s="9">
        <f t="shared" si="0"/>
        <v>0.8333333333333334</v>
      </c>
      <c r="J30" s="10">
        <v>0.896551724137931</v>
      </c>
      <c r="K30" s="10">
        <v>0.9655172413793104</v>
      </c>
    </row>
    <row r="31" spans="2:11" ht="13.5">
      <c r="B31" s="7" t="s">
        <v>36</v>
      </c>
      <c r="C31" s="24"/>
      <c r="D31" s="4">
        <f t="shared" si="1"/>
        <v>29</v>
      </c>
      <c r="E31" s="34">
        <v>0.8666666666666667</v>
      </c>
      <c r="F31" s="35"/>
      <c r="G31" s="35"/>
      <c r="H31" s="36"/>
      <c r="I31" s="9">
        <f t="shared" si="0"/>
        <v>0.8666666666666667</v>
      </c>
      <c r="J31" s="10">
        <v>0.896551724137931</v>
      </c>
      <c r="K31" s="10">
        <v>0.9655172413793104</v>
      </c>
    </row>
    <row r="32" spans="2:11" ht="13.5">
      <c r="B32" s="7" t="s">
        <v>37</v>
      </c>
      <c r="C32" s="24"/>
      <c r="D32" s="4">
        <f t="shared" si="1"/>
        <v>29</v>
      </c>
      <c r="E32" s="8">
        <v>0.7666666666666667</v>
      </c>
      <c r="F32" s="34">
        <v>0.5</v>
      </c>
      <c r="G32" s="36"/>
      <c r="H32" s="8">
        <v>0.6</v>
      </c>
      <c r="I32" s="9">
        <f t="shared" si="0"/>
        <v>0.6222222222222222</v>
      </c>
      <c r="J32" s="10">
        <v>0.7283524904214559</v>
      </c>
      <c r="K32" s="16">
        <v>0.5977011494252874</v>
      </c>
    </row>
    <row r="33" spans="2:11" ht="13.5">
      <c r="B33" s="7" t="s">
        <v>38</v>
      </c>
      <c r="C33" s="24"/>
      <c r="D33" s="4">
        <f t="shared" si="1"/>
        <v>29</v>
      </c>
      <c r="E33" s="8">
        <v>1</v>
      </c>
      <c r="F33" s="34">
        <v>0.8333333333333334</v>
      </c>
      <c r="G33" s="36"/>
      <c r="H33" s="8">
        <v>0.8</v>
      </c>
      <c r="I33" s="9">
        <f t="shared" si="0"/>
        <v>0.8777777777777779</v>
      </c>
      <c r="J33" s="10">
        <v>0.9099616858237548</v>
      </c>
      <c r="K33" s="16">
        <v>0.8620689655172414</v>
      </c>
    </row>
    <row r="34" spans="2:11" ht="13.5">
      <c r="B34" s="7" t="s">
        <v>39</v>
      </c>
      <c r="C34" s="24"/>
      <c r="D34" s="4">
        <f t="shared" si="1"/>
        <v>29</v>
      </c>
      <c r="E34" s="8">
        <v>0.4666666666666667</v>
      </c>
      <c r="F34" s="34">
        <v>0.6</v>
      </c>
      <c r="G34" s="36"/>
      <c r="H34" s="8">
        <v>0.3333333333333333</v>
      </c>
      <c r="I34" s="9">
        <f t="shared" si="0"/>
        <v>0.4666666666666666</v>
      </c>
      <c r="J34" s="10">
        <v>0.6513409961685823</v>
      </c>
      <c r="K34" s="10">
        <v>0.43678160919540227</v>
      </c>
    </row>
    <row r="35" spans="2:11" ht="13.5">
      <c r="B35" s="7" t="s">
        <v>40</v>
      </c>
      <c r="C35" s="24"/>
      <c r="D35" s="4">
        <f t="shared" si="1"/>
        <v>29</v>
      </c>
      <c r="E35" s="8">
        <v>0.6666666666666666</v>
      </c>
      <c r="F35" s="34">
        <v>0.23333333333333334</v>
      </c>
      <c r="G35" s="36"/>
      <c r="H35" s="11" t="s">
        <v>45</v>
      </c>
      <c r="I35" s="9">
        <f t="shared" si="0"/>
        <v>0.44999999999999996</v>
      </c>
      <c r="J35" s="10">
        <v>0.603448275862069</v>
      </c>
      <c r="K35" s="10">
        <v>0.41379310344827586</v>
      </c>
    </row>
    <row r="36" spans="2:11" ht="13.5">
      <c r="B36" s="12" t="s">
        <v>41</v>
      </c>
      <c r="C36" s="12"/>
      <c r="D36" s="4">
        <f>D35*30</f>
        <v>870</v>
      </c>
      <c r="E36" s="13">
        <f>SUM(E6:E35)/30</f>
        <v>0.5988888888888889</v>
      </c>
      <c r="F36" s="13">
        <f>SUM(F6:F35)/30</f>
        <v>0.45000000000000007</v>
      </c>
      <c r="G36" s="13">
        <f>SUM(G6:G35)/30</f>
        <v>0.3088888888888888</v>
      </c>
      <c r="H36" s="13">
        <f>SUM(H6:H35)/30</f>
        <v>0.20555555555555555</v>
      </c>
      <c r="I36" s="14">
        <f>SUM(I6:I35)/30</f>
        <v>0.4705555555555556</v>
      </c>
      <c r="J36" s="14">
        <f>AVERAGE(J6:J35)</f>
        <v>0.5686015325670497</v>
      </c>
      <c r="K36" s="14">
        <v>0.5021072796934867</v>
      </c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K4:K5"/>
    <mergeCell ref="B4:B5"/>
    <mergeCell ref="C4:C5"/>
    <mergeCell ref="E4:H4"/>
    <mergeCell ref="I4:I5"/>
    <mergeCell ref="J4:J5"/>
    <mergeCell ref="C6:C35"/>
    <mergeCell ref="E29:H29"/>
    <mergeCell ref="E30:H30"/>
    <mergeCell ref="E31:H31"/>
    <mergeCell ref="F32:G32"/>
    <mergeCell ref="F33:G33"/>
    <mergeCell ref="F34:G34"/>
    <mergeCell ref="F35:G35"/>
  </mergeCells>
  <printOptions/>
  <pageMargins left="0.7" right="0.7" top="0.75" bottom="0.75" header="0.3" footer="0.3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</dc:creator>
  <cp:keywords/>
  <dc:description/>
  <cp:lastModifiedBy>財活　寺沢</cp:lastModifiedBy>
  <cp:lastPrinted>2010-04-28T13:12:30Z</cp:lastPrinted>
  <dcterms:created xsi:type="dcterms:W3CDTF">2010-04-28T13:05:13Z</dcterms:created>
  <dcterms:modified xsi:type="dcterms:W3CDTF">2012-09-11T01:06:29Z</dcterms:modified>
  <cp:category/>
  <cp:version/>
  <cp:contentType/>
  <cp:contentStatus/>
</cp:coreProperties>
</file>