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投票結果全体" sheetId="1" r:id="rId1"/>
  </sheets>
  <externalReferences>
    <externalReference r:id="rId4"/>
  </externalReferences>
  <definedNames>
    <definedName name="_Order1" hidden="1">0</definedName>
    <definedName name="_xlnm.Print_Area" localSheetId="0">'投票結果全体'!$A$1:$K$60</definedName>
    <definedName name="初期設定市区町村名">'[1]初期設定'!$G$10</definedName>
    <definedName name="初期設定選挙区名">'[1]初期設定'!$G$9</definedName>
    <definedName name="初期設定選挙種別">'[1]初期設定'!$G$11</definedName>
  </definedNames>
  <calcPr fullCalcOnLoad="1"/>
</workbook>
</file>

<file path=xl/sharedStrings.xml><?xml version="1.0" encoding="utf-8"?>
<sst xmlns="http://schemas.openxmlformats.org/spreadsheetml/2006/main" count="88" uniqueCount="68">
  <si>
    <t>【20時現在】</t>
  </si>
  <si>
    <t>投票所名</t>
  </si>
  <si>
    <t>当日有権者数</t>
  </si>
  <si>
    <t>当日投票者数</t>
  </si>
  <si>
    <t>当日投票率（％）</t>
  </si>
  <si>
    <t>男</t>
  </si>
  <si>
    <t>女</t>
  </si>
  <si>
    <t xml:space="preserve"> 計</t>
  </si>
  <si>
    <t>小計</t>
  </si>
  <si>
    <t>期日前投票所名</t>
  </si>
  <si>
    <t>期日前投票者数</t>
  </si>
  <si>
    <t>期日前投票投票率</t>
  </si>
  <si>
    <t>男</t>
  </si>
  <si>
    <t>女</t>
  </si>
  <si>
    <t>計</t>
  </si>
  <si>
    <t>国内分計</t>
  </si>
  <si>
    <t>投票者数</t>
  </si>
  <si>
    <t>投票率（％）</t>
  </si>
  <si>
    <t>在外分</t>
  </si>
  <si>
    <t>合計</t>
  </si>
  <si>
    <t>流山北小学校体育館</t>
  </si>
  <si>
    <t>流山市役所</t>
  </si>
  <si>
    <t>流山小学校体育館</t>
  </si>
  <si>
    <t>東谷自治会館</t>
  </si>
  <si>
    <t>南流山センタ－</t>
  </si>
  <si>
    <t>鰭ケ崎小学校体育館</t>
  </si>
  <si>
    <t>宮園自治会館</t>
  </si>
  <si>
    <t>前ケ崎みどり自治会館</t>
  </si>
  <si>
    <t>向小金小学校体育館</t>
  </si>
  <si>
    <t>向小金田島自治会館</t>
  </si>
  <si>
    <t>松ケ丘自治会館</t>
  </si>
  <si>
    <t>松ケ丘旭会館</t>
  </si>
  <si>
    <t>東部中学校体育館</t>
  </si>
  <si>
    <t>第３コミュニティホ－ム</t>
  </si>
  <si>
    <t>第１コミュニティホ－ム</t>
  </si>
  <si>
    <t>長崎小学校体育館</t>
  </si>
  <si>
    <t>ゆたか四季野自治会館</t>
  </si>
  <si>
    <t>駒木青年館</t>
  </si>
  <si>
    <t>小山小学校内十太夫児童ｾﾝﾀｰ</t>
  </si>
  <si>
    <t>駒木台福祉会館</t>
  </si>
  <si>
    <t>八木北小学校体育館</t>
  </si>
  <si>
    <t>常盤松中学校武道場</t>
  </si>
  <si>
    <t>初石公民館</t>
  </si>
  <si>
    <t>若葉台自治会館</t>
  </si>
  <si>
    <t>江戸川台西自治会館</t>
  </si>
  <si>
    <t>江戸川台福祉会館</t>
  </si>
  <si>
    <t>江戸川台小学校体育館</t>
  </si>
  <si>
    <t>東深井小学校体育館</t>
  </si>
  <si>
    <t>東深井駒形神社</t>
  </si>
  <si>
    <t>西深井福祉会館</t>
  </si>
  <si>
    <t>新川小学校体育館</t>
  </si>
  <si>
    <t>江戸川台小田急ハイツ集会室</t>
  </si>
  <si>
    <t>東深井中学校体育館</t>
  </si>
  <si>
    <t>東初石１丁目自治会館</t>
  </si>
  <si>
    <t>赤城福祉会館</t>
  </si>
  <si>
    <t>南流山自治会館</t>
  </si>
  <si>
    <t>鰭ケ崎団地自治会館</t>
  </si>
  <si>
    <t>三輪会館</t>
  </si>
  <si>
    <t>東深井福祉会館</t>
  </si>
  <si>
    <t>西初石1･2丁目自治会館</t>
  </si>
  <si>
    <t>流山市水道局</t>
  </si>
  <si>
    <t>第1期日前投票所(流山市役所)</t>
  </si>
  <si>
    <t>第2期日前投票所(北部公民館)</t>
  </si>
  <si>
    <t>第3期日前投票所(東部公民館)</t>
  </si>
  <si>
    <t>第4期日前投票所(初石公民館)</t>
  </si>
  <si>
    <t>第5期日前投票所(南流山ｾﾝﾀｰ)</t>
  </si>
  <si>
    <t>前回参議院比例代表選出議員選挙（平成２２年７月１１日執行）比</t>
  </si>
  <si>
    <t>【H25.7.21 参議院比例代表選出議員選挙　投票所別投票状況速報】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</si>
</sst>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name val="ｺﾞｼｯｸ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4"/>
      <color indexed="10"/>
      <name val="ＭＳ 明朝"/>
      <family val="1"/>
    </font>
    <font>
      <sz val="14"/>
      <color indexed="8"/>
      <name val="ｺﾞｼｯｸ"/>
      <family val="3"/>
    </font>
    <font>
      <sz val="14"/>
      <color indexed="12"/>
      <name val="ｺﾞｼｯｸ"/>
      <family val="3"/>
    </font>
    <font>
      <sz val="14"/>
      <name val="ＭＳ Ｐゴシック"/>
      <family val="3"/>
    </font>
    <font>
      <sz val="12"/>
      <name val="ｺﾞｼｯｸ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60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3" fillId="0" borderId="10" xfId="60" applyFont="1" applyBorder="1" applyAlignment="1">
      <alignment horizontal="left" vertical="center"/>
      <protection/>
    </xf>
    <xf numFmtId="37" fontId="3" fillId="0" borderId="10" xfId="60" applyNumberFormat="1" applyFont="1" applyBorder="1" applyAlignment="1" applyProtection="1">
      <alignment vertical="center"/>
      <protection/>
    </xf>
    <xf numFmtId="2" fontId="3" fillId="0" borderId="10" xfId="60" applyNumberFormat="1" applyFont="1" applyBorder="1" applyAlignment="1" applyProtection="1">
      <alignment vertical="center"/>
      <protection/>
    </xf>
    <xf numFmtId="0" fontId="9" fillId="0" borderId="0" xfId="60" applyFont="1" applyAlignment="1">
      <alignment vertical="center"/>
      <protection/>
    </xf>
    <xf numFmtId="37" fontId="3" fillId="0" borderId="10" xfId="60" applyNumberFormat="1" applyFont="1" applyBorder="1" applyAlignment="1" applyProtection="1">
      <alignment horizontal="center" vertical="center"/>
      <protection/>
    </xf>
    <xf numFmtId="0" fontId="3" fillId="0" borderId="10" xfId="60" applyFont="1" applyBorder="1" applyAlignment="1" quotePrefix="1">
      <alignment horizontal="center" vertical="center"/>
      <protection/>
    </xf>
    <xf numFmtId="176" fontId="3" fillId="0" borderId="10" xfId="48" applyNumberFormat="1" applyFont="1" applyBorder="1" applyAlignment="1">
      <alignment vertical="center"/>
    </xf>
    <xf numFmtId="177" fontId="3" fillId="0" borderId="10" xfId="60" applyNumberFormat="1" applyFont="1" applyBorder="1" applyAlignment="1">
      <alignment vertical="center"/>
      <protection/>
    </xf>
    <xf numFmtId="176" fontId="3" fillId="0" borderId="10" xfId="48" applyNumberFormat="1" applyFont="1" applyBorder="1" applyAlignment="1" applyProtection="1">
      <alignment vertical="center"/>
      <protection/>
    </xf>
    <xf numFmtId="37" fontId="8" fillId="0" borderId="10" xfId="60" applyNumberFormat="1" applyFont="1" applyBorder="1" applyAlignment="1" applyProtection="1">
      <alignment vertical="center"/>
      <protection/>
    </xf>
    <xf numFmtId="176" fontId="3" fillId="0" borderId="11" xfId="48" applyNumberFormat="1" applyFont="1" applyBorder="1" applyAlignment="1" applyProtection="1">
      <alignment vertical="center"/>
      <protection/>
    </xf>
    <xf numFmtId="176" fontId="3" fillId="0" borderId="11" xfId="48" applyNumberFormat="1" applyFont="1" applyBorder="1" applyAlignment="1">
      <alignment vertical="center"/>
    </xf>
    <xf numFmtId="177" fontId="3" fillId="0" borderId="11" xfId="60" applyNumberFormat="1" applyFont="1" applyBorder="1" applyAlignment="1">
      <alignment vertical="center"/>
      <protection/>
    </xf>
    <xf numFmtId="178" fontId="3" fillId="0" borderId="12" xfId="60" applyNumberFormat="1" applyFont="1" applyBorder="1" applyAlignment="1" applyProtection="1">
      <alignment vertical="center"/>
      <protection/>
    </xf>
    <xf numFmtId="177" fontId="2" fillId="0" borderId="0" xfId="60" applyNumberForma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37" fontId="3" fillId="0" borderId="10" xfId="60" applyNumberFormat="1" applyFont="1" applyBorder="1" applyAlignment="1" applyProtection="1">
      <alignment horizontal="center" vertical="center"/>
      <protection/>
    </xf>
    <xf numFmtId="2" fontId="3" fillId="0" borderId="10" xfId="60" applyNumberFormat="1" applyFont="1" applyBorder="1" applyAlignment="1" applyProtection="1">
      <alignment horizontal="center" vertical="center"/>
      <protection/>
    </xf>
    <xf numFmtId="0" fontId="10" fillId="0" borderId="10" xfId="60" applyFont="1" applyBorder="1" applyAlignment="1">
      <alignment horizontal="center"/>
      <protection/>
    </xf>
    <xf numFmtId="0" fontId="3" fillId="0" borderId="14" xfId="60" applyFont="1" applyBorder="1" applyAlignment="1">
      <alignment horizontal="right" vertical="center"/>
      <protection/>
    </xf>
    <xf numFmtId="0" fontId="3" fillId="0" borderId="13" xfId="60" applyFont="1" applyBorder="1" applyAlignment="1">
      <alignment horizontal="right" vertical="center"/>
      <protection/>
    </xf>
    <xf numFmtId="0" fontId="3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果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7969;&#23665;&#24066;&#24441;&#25152;\14&#36984;&#25369;&#31649;&#29702;&#22996;&#21729;&#20250;\&#29694;&#24180;&#24230;\&#36984;&#25369;&#20418;\&#36984;&#25369;&#20107;&#21209;\H25&#21442;&#35696;&#38498;&#35696;&#21729;&#36890;&#24120;&#36984;&#25369;\&#21442;&#35696;&#38498;&#36890;&#24120;&#36984;&#25369;&#22519;&#34892;\&#36895;&#22577;&#38306;&#20418;\&#36984;&#25369;\&#25237;&#31080;\&#32080;&#26524;\&#34886;&#35696;&#36984;H241216\master\&#30476;&#27096;&#24335;&#12487;&#12540;&#12479;\&#24066;&#21306;&#30010;&#26449;&#20837;&#21147;&#12471;&#12540;&#12488;&#12304;&#20844;&#31034;&#26085;&#24460;&#12305;&#12304;&#34886;&#12539;&#23567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設定"/>
      <sheetName val="投票【開始】"/>
      <sheetName val="投票【状況】"/>
      <sheetName val="投票【結果】"/>
      <sheetName val="開票【状況】"/>
      <sheetName val="開票【結果】"/>
      <sheetName val="マスタ【選挙区】"/>
      <sheetName val="マスタ【市区町村】"/>
      <sheetName val="マスタ【候補者】"/>
      <sheetName val="マスタ【送信先】"/>
      <sheetName val="マスタ【選挙種別】"/>
    </sheetNames>
    <sheetDataSet>
      <sheetData sheetId="0">
        <row r="9">
          <cell r="G9" t="str">
            <v>衆議院７区</v>
          </cell>
        </row>
        <row r="10">
          <cell r="G10" t="str">
            <v>流山市</v>
          </cell>
        </row>
        <row r="11">
          <cell r="G11" t="str">
            <v>衆議院議員・小選挙区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50"/>
  </sheetPr>
  <dimension ref="A1:R60"/>
  <sheetViews>
    <sheetView showGridLines="0" tabSelected="1" defaultGridColor="0" zoomScale="60" zoomScaleNormal="60" zoomScalePageLayoutView="0" colorId="22" workbookViewId="0" topLeftCell="A1">
      <selection activeCell="M10" sqref="M10"/>
    </sheetView>
  </sheetViews>
  <sheetFormatPr defaultColWidth="13.421875" defaultRowHeight="27.75" customHeight="1"/>
  <cols>
    <col min="1" max="1" width="10.8515625" style="19" customWidth="1"/>
    <col min="2" max="2" width="41.421875" style="20" bestFit="1" customWidth="1"/>
    <col min="3" max="11" width="12.140625" style="20" customWidth="1"/>
    <col min="12" max="16384" width="13.421875" style="1" customWidth="1"/>
  </cols>
  <sheetData>
    <row r="1" spans="1:11" ht="17.25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17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</row>
    <row r="3" spans="1:13" ht="27.75" customHeight="1">
      <c r="A3" s="24"/>
      <c r="B3" s="24" t="s">
        <v>1</v>
      </c>
      <c r="C3" s="24" t="s">
        <v>2</v>
      </c>
      <c r="D3" s="24"/>
      <c r="E3" s="24"/>
      <c r="F3" s="25" t="s">
        <v>3</v>
      </c>
      <c r="G3" s="24"/>
      <c r="H3" s="24"/>
      <c r="I3" s="24" t="s">
        <v>4</v>
      </c>
      <c r="J3" s="24"/>
      <c r="K3" s="24"/>
      <c r="L3" s="3"/>
      <c r="M3" s="3"/>
    </row>
    <row r="4" spans="1:11" ht="27.75" customHeight="1">
      <c r="A4" s="24"/>
      <c r="B4" s="24"/>
      <c r="C4" s="2" t="s">
        <v>5</v>
      </c>
      <c r="D4" s="2" t="s">
        <v>6</v>
      </c>
      <c r="E4" s="2" t="s">
        <v>7</v>
      </c>
      <c r="F4" s="2" t="s">
        <v>5</v>
      </c>
      <c r="G4" s="2" t="s">
        <v>6</v>
      </c>
      <c r="H4" s="2" t="s">
        <v>7</v>
      </c>
      <c r="I4" s="2" t="s">
        <v>5</v>
      </c>
      <c r="J4" s="2" t="s">
        <v>6</v>
      </c>
      <c r="K4" s="2" t="s">
        <v>7</v>
      </c>
    </row>
    <row r="5" spans="1:18" ht="27.75" customHeight="1">
      <c r="A5" s="2">
        <v>1</v>
      </c>
      <c r="B5" s="4" t="s">
        <v>20</v>
      </c>
      <c r="C5" s="5">
        <v>2291</v>
      </c>
      <c r="D5" s="5">
        <v>2377</v>
      </c>
      <c r="E5" s="5">
        <f aca="true" t="shared" si="0" ref="E5:E43">C5+D5</f>
        <v>4668</v>
      </c>
      <c r="F5" s="13">
        <v>1111</v>
      </c>
      <c r="G5" s="13">
        <v>1055</v>
      </c>
      <c r="H5" s="5">
        <f aca="true" t="shared" si="1" ref="H5:H43">F5+G5</f>
        <v>2166</v>
      </c>
      <c r="I5" s="6">
        <f aca="true" t="shared" si="2" ref="I5:K46">ROUND(F5/C5*100,2)</f>
        <v>48.49</v>
      </c>
      <c r="J5" s="6">
        <f t="shared" si="2"/>
        <v>44.38</v>
      </c>
      <c r="K5" s="6">
        <f t="shared" si="2"/>
        <v>46.4</v>
      </c>
      <c r="L5" s="7"/>
      <c r="M5" s="7"/>
      <c r="N5" s="7"/>
      <c r="O5" s="7"/>
      <c r="P5" s="7"/>
      <c r="Q5" s="7"/>
      <c r="R5" s="7"/>
    </row>
    <row r="6" spans="1:18" ht="27.75" customHeight="1">
      <c r="A6" s="2">
        <v>2</v>
      </c>
      <c r="B6" s="4" t="s">
        <v>21</v>
      </c>
      <c r="C6" s="5">
        <v>2198</v>
      </c>
      <c r="D6" s="5">
        <v>2357</v>
      </c>
      <c r="E6" s="5">
        <f t="shared" si="0"/>
        <v>4555</v>
      </c>
      <c r="F6" s="13">
        <v>1030</v>
      </c>
      <c r="G6" s="13">
        <v>1037</v>
      </c>
      <c r="H6" s="5">
        <f t="shared" si="1"/>
        <v>2067</v>
      </c>
      <c r="I6" s="6">
        <f t="shared" si="2"/>
        <v>46.86</v>
      </c>
      <c r="J6" s="6">
        <f t="shared" si="2"/>
        <v>44</v>
      </c>
      <c r="K6" s="6">
        <f t="shared" si="2"/>
        <v>45.38</v>
      </c>
      <c r="L6" s="7"/>
      <c r="M6" s="7"/>
      <c r="N6" s="7"/>
      <c r="O6" s="7"/>
      <c r="P6" s="7"/>
      <c r="Q6" s="7"/>
      <c r="R6" s="7"/>
    </row>
    <row r="7" spans="1:18" ht="27.75" customHeight="1">
      <c r="A7" s="2">
        <v>3</v>
      </c>
      <c r="B7" s="4" t="s">
        <v>22</v>
      </c>
      <c r="C7" s="5">
        <v>832</v>
      </c>
      <c r="D7" s="5">
        <v>893</v>
      </c>
      <c r="E7" s="5">
        <f t="shared" si="0"/>
        <v>1725</v>
      </c>
      <c r="F7" s="13">
        <v>302</v>
      </c>
      <c r="G7" s="13">
        <v>317</v>
      </c>
      <c r="H7" s="5">
        <f t="shared" si="1"/>
        <v>619</v>
      </c>
      <c r="I7" s="6">
        <f t="shared" si="2"/>
        <v>36.3</v>
      </c>
      <c r="J7" s="6">
        <f t="shared" si="2"/>
        <v>35.5</v>
      </c>
      <c r="K7" s="6">
        <f t="shared" si="2"/>
        <v>35.88</v>
      </c>
      <c r="L7" s="7"/>
      <c r="M7" s="7"/>
      <c r="N7" s="7"/>
      <c r="O7" s="7"/>
      <c r="P7" s="7"/>
      <c r="Q7" s="7"/>
      <c r="R7" s="7"/>
    </row>
    <row r="8" spans="1:18" ht="27.75" customHeight="1">
      <c r="A8" s="2">
        <v>4</v>
      </c>
      <c r="B8" s="4" t="s">
        <v>23</v>
      </c>
      <c r="C8" s="5">
        <v>2487</v>
      </c>
      <c r="D8" s="5">
        <v>2530</v>
      </c>
      <c r="E8" s="5">
        <f t="shared" si="0"/>
        <v>5017</v>
      </c>
      <c r="F8" s="13">
        <v>1043</v>
      </c>
      <c r="G8" s="13">
        <v>950</v>
      </c>
      <c r="H8" s="5">
        <f t="shared" si="1"/>
        <v>1993</v>
      </c>
      <c r="I8" s="6">
        <f t="shared" si="2"/>
        <v>41.94</v>
      </c>
      <c r="J8" s="6">
        <f t="shared" si="2"/>
        <v>37.55</v>
      </c>
      <c r="K8" s="6">
        <f t="shared" si="2"/>
        <v>39.72</v>
      </c>
      <c r="L8" s="7"/>
      <c r="M8" s="7"/>
      <c r="N8" s="7"/>
      <c r="O8" s="7"/>
      <c r="P8" s="7"/>
      <c r="Q8" s="7"/>
      <c r="R8" s="7"/>
    </row>
    <row r="9" spans="1:18" ht="27.75" customHeight="1">
      <c r="A9" s="2">
        <v>5</v>
      </c>
      <c r="B9" s="4" t="s">
        <v>24</v>
      </c>
      <c r="C9" s="5">
        <v>3206</v>
      </c>
      <c r="D9" s="5">
        <v>2986</v>
      </c>
      <c r="E9" s="5">
        <f t="shared" si="0"/>
        <v>6192</v>
      </c>
      <c r="F9" s="13">
        <v>1351</v>
      </c>
      <c r="G9" s="13">
        <v>1204</v>
      </c>
      <c r="H9" s="5">
        <f t="shared" si="1"/>
        <v>2555</v>
      </c>
      <c r="I9" s="6">
        <f t="shared" si="2"/>
        <v>42.14</v>
      </c>
      <c r="J9" s="6">
        <f t="shared" si="2"/>
        <v>40.32</v>
      </c>
      <c r="K9" s="6">
        <f t="shared" si="2"/>
        <v>41.26</v>
      </c>
      <c r="L9" s="7"/>
      <c r="M9" s="7"/>
      <c r="N9" s="7"/>
      <c r="O9" s="7"/>
      <c r="P9" s="7"/>
      <c r="Q9" s="7"/>
      <c r="R9" s="7"/>
    </row>
    <row r="10" spans="1:18" ht="27.75" customHeight="1">
      <c r="A10" s="2">
        <v>6</v>
      </c>
      <c r="B10" s="4" t="s">
        <v>25</v>
      </c>
      <c r="C10" s="5">
        <v>2736</v>
      </c>
      <c r="D10" s="5">
        <v>2620</v>
      </c>
      <c r="E10" s="5">
        <f t="shared" si="0"/>
        <v>5356</v>
      </c>
      <c r="F10" s="13">
        <v>1142</v>
      </c>
      <c r="G10" s="13">
        <v>993</v>
      </c>
      <c r="H10" s="5">
        <f t="shared" si="1"/>
        <v>2135</v>
      </c>
      <c r="I10" s="6">
        <f t="shared" si="2"/>
        <v>41.74</v>
      </c>
      <c r="J10" s="6">
        <f t="shared" si="2"/>
        <v>37.9</v>
      </c>
      <c r="K10" s="6">
        <f t="shared" si="2"/>
        <v>39.86</v>
      </c>
      <c r="L10" s="7"/>
      <c r="M10" s="7"/>
      <c r="N10" s="7"/>
      <c r="O10" s="7"/>
      <c r="P10" s="7"/>
      <c r="Q10" s="7"/>
      <c r="R10" s="7"/>
    </row>
    <row r="11" spans="1:18" ht="27.75" customHeight="1">
      <c r="A11" s="2">
        <v>7</v>
      </c>
      <c r="B11" s="4" t="s">
        <v>26</v>
      </c>
      <c r="C11" s="5">
        <v>1109</v>
      </c>
      <c r="D11" s="5">
        <v>1176</v>
      </c>
      <c r="E11" s="5">
        <f t="shared" si="0"/>
        <v>2285</v>
      </c>
      <c r="F11" s="13">
        <v>629</v>
      </c>
      <c r="G11" s="13">
        <v>652</v>
      </c>
      <c r="H11" s="5">
        <f t="shared" si="1"/>
        <v>1281</v>
      </c>
      <c r="I11" s="6">
        <f t="shared" si="2"/>
        <v>56.72</v>
      </c>
      <c r="J11" s="6">
        <f t="shared" si="2"/>
        <v>55.44</v>
      </c>
      <c r="K11" s="6">
        <f t="shared" si="2"/>
        <v>56.06</v>
      </c>
      <c r="L11" s="7"/>
      <c r="M11" s="7"/>
      <c r="N11" s="7"/>
      <c r="O11" s="7"/>
      <c r="P11" s="7"/>
      <c r="Q11" s="7"/>
      <c r="R11" s="7"/>
    </row>
    <row r="12" spans="1:18" ht="27.75" customHeight="1">
      <c r="A12" s="2">
        <v>8</v>
      </c>
      <c r="B12" s="4" t="s">
        <v>27</v>
      </c>
      <c r="C12" s="5">
        <v>1222</v>
      </c>
      <c r="D12" s="5">
        <v>1228</v>
      </c>
      <c r="E12" s="5">
        <f t="shared" si="0"/>
        <v>2450</v>
      </c>
      <c r="F12" s="13">
        <v>528</v>
      </c>
      <c r="G12" s="13">
        <v>484</v>
      </c>
      <c r="H12" s="5">
        <f t="shared" si="1"/>
        <v>1012</v>
      </c>
      <c r="I12" s="6">
        <f t="shared" si="2"/>
        <v>43.21</v>
      </c>
      <c r="J12" s="6">
        <f t="shared" si="2"/>
        <v>39.41</v>
      </c>
      <c r="K12" s="6">
        <f t="shared" si="2"/>
        <v>41.31</v>
      </c>
      <c r="L12" s="7"/>
      <c r="M12" s="7"/>
      <c r="N12" s="7"/>
      <c r="O12" s="7"/>
      <c r="P12" s="7"/>
      <c r="Q12" s="7"/>
      <c r="R12" s="7"/>
    </row>
    <row r="13" spans="1:18" ht="27.75" customHeight="1">
      <c r="A13" s="2">
        <v>9</v>
      </c>
      <c r="B13" s="4" t="s">
        <v>28</v>
      </c>
      <c r="C13" s="5">
        <v>2534</v>
      </c>
      <c r="D13" s="5">
        <v>2556</v>
      </c>
      <c r="E13" s="5">
        <f t="shared" si="0"/>
        <v>5090</v>
      </c>
      <c r="F13" s="13">
        <v>1101</v>
      </c>
      <c r="G13" s="13">
        <v>1020</v>
      </c>
      <c r="H13" s="5">
        <f t="shared" si="1"/>
        <v>2121</v>
      </c>
      <c r="I13" s="6">
        <f t="shared" si="2"/>
        <v>43.45</v>
      </c>
      <c r="J13" s="6">
        <f t="shared" si="2"/>
        <v>39.91</v>
      </c>
      <c r="K13" s="6">
        <f t="shared" si="2"/>
        <v>41.67</v>
      </c>
      <c r="L13" s="7"/>
      <c r="M13" s="7"/>
      <c r="N13" s="7"/>
      <c r="O13" s="7"/>
      <c r="P13" s="7"/>
      <c r="Q13" s="7"/>
      <c r="R13" s="7"/>
    </row>
    <row r="14" spans="1:18" ht="27.75" customHeight="1">
      <c r="A14" s="2">
        <v>10</v>
      </c>
      <c r="B14" s="4" t="s">
        <v>29</v>
      </c>
      <c r="C14" s="5">
        <v>1014</v>
      </c>
      <c r="D14" s="5">
        <v>1079</v>
      </c>
      <c r="E14" s="5">
        <f t="shared" si="0"/>
        <v>2093</v>
      </c>
      <c r="F14" s="13">
        <v>453</v>
      </c>
      <c r="G14" s="13">
        <v>468</v>
      </c>
      <c r="H14" s="5">
        <f t="shared" si="1"/>
        <v>921</v>
      </c>
      <c r="I14" s="6">
        <f t="shared" si="2"/>
        <v>44.67</v>
      </c>
      <c r="J14" s="6">
        <f t="shared" si="2"/>
        <v>43.37</v>
      </c>
      <c r="K14" s="6">
        <f t="shared" si="2"/>
        <v>44</v>
      </c>
      <c r="L14" s="7"/>
      <c r="M14" s="7"/>
      <c r="N14" s="7"/>
      <c r="O14" s="7"/>
      <c r="P14" s="7"/>
      <c r="Q14" s="7"/>
      <c r="R14" s="7"/>
    </row>
    <row r="15" spans="1:18" ht="27.75" customHeight="1">
      <c r="A15" s="2">
        <v>11</v>
      </c>
      <c r="B15" s="4" t="s">
        <v>30</v>
      </c>
      <c r="C15" s="5">
        <v>2075</v>
      </c>
      <c r="D15" s="5">
        <v>2109</v>
      </c>
      <c r="E15" s="5">
        <f t="shared" si="0"/>
        <v>4184</v>
      </c>
      <c r="F15" s="13">
        <v>1009</v>
      </c>
      <c r="G15" s="13">
        <v>1000</v>
      </c>
      <c r="H15" s="5">
        <f t="shared" si="1"/>
        <v>2009</v>
      </c>
      <c r="I15" s="6">
        <f t="shared" si="2"/>
        <v>48.63</v>
      </c>
      <c r="J15" s="6">
        <f t="shared" si="2"/>
        <v>47.42</v>
      </c>
      <c r="K15" s="6">
        <f t="shared" si="2"/>
        <v>48.02</v>
      </c>
      <c r="L15" s="7"/>
      <c r="M15" s="7"/>
      <c r="N15" s="7"/>
      <c r="O15" s="7"/>
      <c r="P15" s="7"/>
      <c r="Q15" s="7"/>
      <c r="R15" s="7"/>
    </row>
    <row r="16" spans="1:18" ht="27.75" customHeight="1">
      <c r="A16" s="2">
        <v>12</v>
      </c>
      <c r="B16" s="4" t="s">
        <v>31</v>
      </c>
      <c r="C16" s="5">
        <v>1072</v>
      </c>
      <c r="D16" s="5">
        <v>1083</v>
      </c>
      <c r="E16" s="5">
        <f t="shared" si="0"/>
        <v>2155</v>
      </c>
      <c r="F16" s="13">
        <v>495</v>
      </c>
      <c r="G16" s="13">
        <v>468</v>
      </c>
      <c r="H16" s="5">
        <f t="shared" si="1"/>
        <v>963</v>
      </c>
      <c r="I16" s="6">
        <f t="shared" si="2"/>
        <v>46.18</v>
      </c>
      <c r="J16" s="6">
        <f t="shared" si="2"/>
        <v>43.21</v>
      </c>
      <c r="K16" s="6">
        <f t="shared" si="2"/>
        <v>44.69</v>
      </c>
      <c r="L16" s="7"/>
      <c r="M16" s="7"/>
      <c r="N16" s="7"/>
      <c r="O16" s="7"/>
      <c r="P16" s="7"/>
      <c r="Q16" s="7"/>
      <c r="R16" s="7"/>
    </row>
    <row r="17" spans="1:18" ht="27.75" customHeight="1">
      <c r="A17" s="2">
        <v>13</v>
      </c>
      <c r="B17" s="4" t="s">
        <v>32</v>
      </c>
      <c r="C17" s="5">
        <v>1291</v>
      </c>
      <c r="D17" s="5">
        <v>1281</v>
      </c>
      <c r="E17" s="5">
        <f t="shared" si="0"/>
        <v>2572</v>
      </c>
      <c r="F17" s="13">
        <v>511</v>
      </c>
      <c r="G17" s="13">
        <v>477</v>
      </c>
      <c r="H17" s="5">
        <f t="shared" si="1"/>
        <v>988</v>
      </c>
      <c r="I17" s="6">
        <f t="shared" si="2"/>
        <v>39.58</v>
      </c>
      <c r="J17" s="6">
        <f t="shared" si="2"/>
        <v>37.24</v>
      </c>
      <c r="K17" s="6">
        <f t="shared" si="2"/>
        <v>38.41</v>
      </c>
      <c r="L17" s="7"/>
      <c r="M17" s="7"/>
      <c r="N17" s="7"/>
      <c r="O17" s="7"/>
      <c r="P17" s="7"/>
      <c r="Q17" s="7"/>
      <c r="R17" s="7"/>
    </row>
    <row r="18" spans="1:18" ht="27.75" customHeight="1">
      <c r="A18" s="2">
        <v>14</v>
      </c>
      <c r="B18" s="4" t="s">
        <v>33</v>
      </c>
      <c r="C18" s="5">
        <v>1020</v>
      </c>
      <c r="D18" s="5">
        <v>936</v>
      </c>
      <c r="E18" s="5">
        <f t="shared" si="0"/>
        <v>1956</v>
      </c>
      <c r="F18" s="13">
        <v>378</v>
      </c>
      <c r="G18" s="13">
        <v>334</v>
      </c>
      <c r="H18" s="5">
        <f t="shared" si="1"/>
        <v>712</v>
      </c>
      <c r="I18" s="6">
        <f t="shared" si="2"/>
        <v>37.06</v>
      </c>
      <c r="J18" s="6">
        <f t="shared" si="2"/>
        <v>35.68</v>
      </c>
      <c r="K18" s="6">
        <f t="shared" si="2"/>
        <v>36.4</v>
      </c>
      <c r="L18" s="7"/>
      <c r="M18" s="7"/>
      <c r="N18" s="7"/>
      <c r="O18" s="7"/>
      <c r="P18" s="7"/>
      <c r="Q18" s="7"/>
      <c r="R18" s="7"/>
    </row>
    <row r="19" spans="1:18" ht="27.75" customHeight="1">
      <c r="A19" s="2">
        <v>15</v>
      </c>
      <c r="B19" s="4" t="s">
        <v>34</v>
      </c>
      <c r="C19" s="5">
        <v>550</v>
      </c>
      <c r="D19" s="5">
        <v>577</v>
      </c>
      <c r="E19" s="5">
        <f t="shared" si="0"/>
        <v>1127</v>
      </c>
      <c r="F19" s="13">
        <v>190</v>
      </c>
      <c r="G19" s="13">
        <v>175</v>
      </c>
      <c r="H19" s="5">
        <f t="shared" si="1"/>
        <v>365</v>
      </c>
      <c r="I19" s="6">
        <f t="shared" si="2"/>
        <v>34.55</v>
      </c>
      <c r="J19" s="6">
        <f t="shared" si="2"/>
        <v>30.33</v>
      </c>
      <c r="K19" s="6">
        <f t="shared" si="2"/>
        <v>32.39</v>
      </c>
      <c r="L19" s="7"/>
      <c r="M19" s="7"/>
      <c r="N19" s="7"/>
      <c r="O19" s="7"/>
      <c r="P19" s="7"/>
      <c r="Q19" s="7"/>
      <c r="R19" s="7"/>
    </row>
    <row r="20" spans="1:18" ht="27.75" customHeight="1">
      <c r="A20" s="2">
        <v>16</v>
      </c>
      <c r="B20" s="4" t="s">
        <v>35</v>
      </c>
      <c r="C20" s="5">
        <v>2203</v>
      </c>
      <c r="D20" s="5">
        <v>2342</v>
      </c>
      <c r="E20" s="5">
        <f t="shared" si="0"/>
        <v>4545</v>
      </c>
      <c r="F20" s="13">
        <v>1056</v>
      </c>
      <c r="G20" s="13">
        <v>1052</v>
      </c>
      <c r="H20" s="5">
        <f t="shared" si="1"/>
        <v>2108</v>
      </c>
      <c r="I20" s="6">
        <f t="shared" si="2"/>
        <v>47.93</v>
      </c>
      <c r="J20" s="6">
        <f t="shared" si="2"/>
        <v>44.92</v>
      </c>
      <c r="K20" s="6">
        <f t="shared" si="2"/>
        <v>46.38</v>
      </c>
      <c r="L20" s="7"/>
      <c r="M20" s="7"/>
      <c r="N20" s="7"/>
      <c r="O20" s="7"/>
      <c r="P20" s="7"/>
      <c r="Q20" s="7"/>
      <c r="R20" s="7"/>
    </row>
    <row r="21" spans="1:18" ht="27.75" customHeight="1">
      <c r="A21" s="2">
        <v>17</v>
      </c>
      <c r="B21" s="4" t="s">
        <v>36</v>
      </c>
      <c r="C21" s="5">
        <v>1554</v>
      </c>
      <c r="D21" s="5">
        <v>1601</v>
      </c>
      <c r="E21" s="5">
        <f t="shared" si="0"/>
        <v>3155</v>
      </c>
      <c r="F21" s="13">
        <v>741</v>
      </c>
      <c r="G21" s="13">
        <v>751</v>
      </c>
      <c r="H21" s="5">
        <f t="shared" si="1"/>
        <v>1492</v>
      </c>
      <c r="I21" s="6">
        <f t="shared" si="2"/>
        <v>47.68</v>
      </c>
      <c r="J21" s="6">
        <f t="shared" si="2"/>
        <v>46.91</v>
      </c>
      <c r="K21" s="6">
        <f t="shared" si="2"/>
        <v>47.29</v>
      </c>
      <c r="L21" s="7"/>
      <c r="M21" s="7"/>
      <c r="N21" s="7"/>
      <c r="O21" s="7"/>
      <c r="P21" s="7"/>
      <c r="Q21" s="7"/>
      <c r="R21" s="7"/>
    </row>
    <row r="22" spans="1:18" ht="27.75" customHeight="1">
      <c r="A22" s="2">
        <v>18</v>
      </c>
      <c r="B22" s="4" t="s">
        <v>37</v>
      </c>
      <c r="C22" s="5">
        <v>1899</v>
      </c>
      <c r="D22" s="5">
        <v>1864</v>
      </c>
      <c r="E22" s="5">
        <f t="shared" si="0"/>
        <v>3763</v>
      </c>
      <c r="F22" s="13">
        <v>702</v>
      </c>
      <c r="G22" s="13">
        <v>601</v>
      </c>
      <c r="H22" s="5">
        <f t="shared" si="1"/>
        <v>1303</v>
      </c>
      <c r="I22" s="6">
        <f t="shared" si="2"/>
        <v>36.97</v>
      </c>
      <c r="J22" s="6">
        <f t="shared" si="2"/>
        <v>32.24</v>
      </c>
      <c r="K22" s="6">
        <f t="shared" si="2"/>
        <v>34.63</v>
      </c>
      <c r="L22" s="7"/>
      <c r="M22" s="7"/>
      <c r="N22" s="7"/>
      <c r="O22" s="7"/>
      <c r="P22" s="7"/>
      <c r="Q22" s="7"/>
      <c r="R22" s="7"/>
    </row>
    <row r="23" spans="1:18" ht="27.75" customHeight="1">
      <c r="A23" s="2">
        <v>19</v>
      </c>
      <c r="B23" s="4" t="s">
        <v>38</v>
      </c>
      <c r="C23" s="5">
        <v>1897</v>
      </c>
      <c r="D23" s="5">
        <v>1925</v>
      </c>
      <c r="E23" s="5">
        <f t="shared" si="0"/>
        <v>3822</v>
      </c>
      <c r="F23" s="13">
        <v>887</v>
      </c>
      <c r="G23" s="13">
        <v>803</v>
      </c>
      <c r="H23" s="5">
        <f t="shared" si="1"/>
        <v>1690</v>
      </c>
      <c r="I23" s="6">
        <f t="shared" si="2"/>
        <v>46.76</v>
      </c>
      <c r="J23" s="6">
        <f t="shared" si="2"/>
        <v>41.71</v>
      </c>
      <c r="K23" s="6">
        <f t="shared" si="2"/>
        <v>44.22</v>
      </c>
      <c r="L23" s="7"/>
      <c r="M23" s="7"/>
      <c r="N23" s="7"/>
      <c r="O23" s="7"/>
      <c r="P23" s="7"/>
      <c r="Q23" s="7"/>
      <c r="R23" s="7"/>
    </row>
    <row r="24" spans="1:18" ht="27.75" customHeight="1">
      <c r="A24" s="2">
        <v>20</v>
      </c>
      <c r="B24" s="4" t="s">
        <v>39</v>
      </c>
      <c r="C24" s="5">
        <v>1437</v>
      </c>
      <c r="D24" s="5">
        <v>1457</v>
      </c>
      <c r="E24" s="5">
        <f t="shared" si="0"/>
        <v>2894</v>
      </c>
      <c r="F24" s="13">
        <v>623</v>
      </c>
      <c r="G24" s="13">
        <v>599</v>
      </c>
      <c r="H24" s="5">
        <f t="shared" si="1"/>
        <v>1222</v>
      </c>
      <c r="I24" s="6">
        <f t="shared" si="2"/>
        <v>43.35</v>
      </c>
      <c r="J24" s="6">
        <f t="shared" si="2"/>
        <v>41.11</v>
      </c>
      <c r="K24" s="6">
        <f t="shared" si="2"/>
        <v>42.23</v>
      </c>
      <c r="L24" s="7"/>
      <c r="M24" s="7"/>
      <c r="N24" s="7"/>
      <c r="O24" s="7"/>
      <c r="P24" s="7"/>
      <c r="Q24" s="7"/>
      <c r="R24" s="7"/>
    </row>
    <row r="25" spans="1:18" ht="27.75" customHeight="1">
      <c r="A25" s="2">
        <v>21</v>
      </c>
      <c r="B25" s="4" t="s">
        <v>40</v>
      </c>
      <c r="C25" s="5">
        <v>923</v>
      </c>
      <c r="D25" s="5">
        <v>948</v>
      </c>
      <c r="E25" s="5">
        <f t="shared" si="0"/>
        <v>1871</v>
      </c>
      <c r="F25" s="13">
        <v>490</v>
      </c>
      <c r="G25" s="13">
        <v>483</v>
      </c>
      <c r="H25" s="5">
        <f t="shared" si="1"/>
        <v>973</v>
      </c>
      <c r="I25" s="6">
        <f t="shared" si="2"/>
        <v>53.09</v>
      </c>
      <c r="J25" s="6">
        <f t="shared" si="2"/>
        <v>50.95</v>
      </c>
      <c r="K25" s="6">
        <f t="shared" si="2"/>
        <v>52</v>
      </c>
      <c r="L25" s="7"/>
      <c r="M25" s="7"/>
      <c r="N25" s="7"/>
      <c r="O25" s="7"/>
      <c r="P25" s="7"/>
      <c r="Q25" s="7"/>
      <c r="R25" s="7"/>
    </row>
    <row r="26" spans="1:18" ht="27.75" customHeight="1">
      <c r="A26" s="2">
        <v>22</v>
      </c>
      <c r="B26" s="4" t="s">
        <v>41</v>
      </c>
      <c r="C26" s="5">
        <v>2125</v>
      </c>
      <c r="D26" s="5">
        <v>2221</v>
      </c>
      <c r="E26" s="5">
        <f t="shared" si="0"/>
        <v>4346</v>
      </c>
      <c r="F26" s="13">
        <v>999</v>
      </c>
      <c r="G26" s="13">
        <v>950</v>
      </c>
      <c r="H26" s="5">
        <f t="shared" si="1"/>
        <v>1949</v>
      </c>
      <c r="I26" s="6">
        <f t="shared" si="2"/>
        <v>47.01</v>
      </c>
      <c r="J26" s="6">
        <f t="shared" si="2"/>
        <v>42.77</v>
      </c>
      <c r="K26" s="6">
        <f t="shared" si="2"/>
        <v>44.85</v>
      </c>
      <c r="L26" s="7"/>
      <c r="M26" s="7"/>
      <c r="N26" s="7"/>
      <c r="O26" s="7"/>
      <c r="P26" s="7"/>
      <c r="Q26" s="7"/>
      <c r="R26" s="7"/>
    </row>
    <row r="27" spans="1:18" ht="27.75" customHeight="1">
      <c r="A27" s="2">
        <v>23</v>
      </c>
      <c r="B27" s="4" t="s">
        <v>42</v>
      </c>
      <c r="C27" s="5">
        <v>2371</v>
      </c>
      <c r="D27" s="5">
        <v>2437</v>
      </c>
      <c r="E27" s="5">
        <f t="shared" si="0"/>
        <v>4808</v>
      </c>
      <c r="F27" s="13">
        <v>1100</v>
      </c>
      <c r="G27" s="13">
        <v>984</v>
      </c>
      <c r="H27" s="5">
        <f t="shared" si="1"/>
        <v>2084</v>
      </c>
      <c r="I27" s="6">
        <f t="shared" si="2"/>
        <v>46.39</v>
      </c>
      <c r="J27" s="6">
        <f t="shared" si="2"/>
        <v>40.38</v>
      </c>
      <c r="K27" s="6">
        <f t="shared" si="2"/>
        <v>43.34</v>
      </c>
      <c r="L27" s="7"/>
      <c r="M27" s="7"/>
      <c r="N27" s="7"/>
      <c r="O27" s="7"/>
      <c r="P27" s="7"/>
      <c r="Q27" s="7"/>
      <c r="R27" s="7"/>
    </row>
    <row r="28" spans="1:18" ht="27.75" customHeight="1">
      <c r="A28" s="2">
        <v>24</v>
      </c>
      <c r="B28" s="4" t="s">
        <v>43</v>
      </c>
      <c r="C28" s="5">
        <v>1062</v>
      </c>
      <c r="D28" s="5">
        <v>1125</v>
      </c>
      <c r="E28" s="5">
        <f t="shared" si="0"/>
        <v>2187</v>
      </c>
      <c r="F28" s="13">
        <v>510</v>
      </c>
      <c r="G28" s="13">
        <v>494</v>
      </c>
      <c r="H28" s="5">
        <f t="shared" si="1"/>
        <v>1004</v>
      </c>
      <c r="I28" s="6">
        <f t="shared" si="2"/>
        <v>48.02</v>
      </c>
      <c r="J28" s="6">
        <f t="shared" si="2"/>
        <v>43.91</v>
      </c>
      <c r="K28" s="6">
        <f t="shared" si="2"/>
        <v>45.91</v>
      </c>
      <c r="L28" s="7"/>
      <c r="M28" s="7"/>
      <c r="N28" s="7"/>
      <c r="O28" s="7"/>
      <c r="P28" s="7"/>
      <c r="Q28" s="7"/>
      <c r="R28" s="7"/>
    </row>
    <row r="29" spans="1:18" ht="27.75" customHeight="1">
      <c r="A29" s="2">
        <v>25</v>
      </c>
      <c r="B29" s="4" t="s">
        <v>44</v>
      </c>
      <c r="C29" s="5">
        <v>1511</v>
      </c>
      <c r="D29" s="5">
        <v>1689</v>
      </c>
      <c r="E29" s="5">
        <f t="shared" si="0"/>
        <v>3200</v>
      </c>
      <c r="F29" s="13">
        <v>757</v>
      </c>
      <c r="G29" s="13">
        <v>817</v>
      </c>
      <c r="H29" s="5">
        <f t="shared" si="1"/>
        <v>1574</v>
      </c>
      <c r="I29" s="6">
        <f t="shared" si="2"/>
        <v>50.1</v>
      </c>
      <c r="J29" s="6">
        <f t="shared" si="2"/>
        <v>48.37</v>
      </c>
      <c r="K29" s="6">
        <f t="shared" si="2"/>
        <v>49.19</v>
      </c>
      <c r="L29" s="7"/>
      <c r="M29" s="7"/>
      <c r="N29" s="7"/>
      <c r="O29" s="7"/>
      <c r="P29" s="7"/>
      <c r="Q29" s="7"/>
      <c r="R29" s="7"/>
    </row>
    <row r="30" spans="1:18" ht="27.75" customHeight="1">
      <c r="A30" s="2">
        <v>26</v>
      </c>
      <c r="B30" s="4" t="s">
        <v>45</v>
      </c>
      <c r="C30" s="5">
        <v>822</v>
      </c>
      <c r="D30" s="5">
        <v>935</v>
      </c>
      <c r="E30" s="5">
        <f t="shared" si="0"/>
        <v>1757</v>
      </c>
      <c r="F30" s="13">
        <v>417</v>
      </c>
      <c r="G30" s="13">
        <v>454</v>
      </c>
      <c r="H30" s="5">
        <f t="shared" si="1"/>
        <v>871</v>
      </c>
      <c r="I30" s="6">
        <f t="shared" si="2"/>
        <v>50.73</v>
      </c>
      <c r="J30" s="6">
        <f t="shared" si="2"/>
        <v>48.56</v>
      </c>
      <c r="K30" s="6">
        <f t="shared" si="2"/>
        <v>49.57</v>
      </c>
      <c r="L30" s="7"/>
      <c r="M30" s="7"/>
      <c r="N30" s="7"/>
      <c r="O30" s="7"/>
      <c r="P30" s="7"/>
      <c r="Q30" s="7"/>
      <c r="R30" s="7"/>
    </row>
    <row r="31" spans="1:18" ht="27.75" customHeight="1">
      <c r="A31" s="2">
        <v>27</v>
      </c>
      <c r="B31" s="4" t="s">
        <v>46</v>
      </c>
      <c r="C31" s="5">
        <v>2258</v>
      </c>
      <c r="D31" s="5">
        <v>2517</v>
      </c>
      <c r="E31" s="5">
        <f t="shared" si="0"/>
        <v>4775</v>
      </c>
      <c r="F31" s="13">
        <v>1173</v>
      </c>
      <c r="G31" s="13">
        <v>1206</v>
      </c>
      <c r="H31" s="5">
        <f t="shared" si="1"/>
        <v>2379</v>
      </c>
      <c r="I31" s="6">
        <f t="shared" si="2"/>
        <v>51.95</v>
      </c>
      <c r="J31" s="6">
        <f t="shared" si="2"/>
        <v>47.91</v>
      </c>
      <c r="K31" s="6">
        <f t="shared" si="2"/>
        <v>49.82</v>
      </c>
      <c r="L31" s="7"/>
      <c r="M31" s="7"/>
      <c r="N31" s="7"/>
      <c r="O31" s="7"/>
      <c r="P31" s="7"/>
      <c r="Q31" s="7"/>
      <c r="R31" s="7"/>
    </row>
    <row r="32" spans="1:18" ht="27.75" customHeight="1">
      <c r="A32" s="2">
        <v>28</v>
      </c>
      <c r="B32" s="4" t="s">
        <v>47</v>
      </c>
      <c r="C32" s="5">
        <v>1802</v>
      </c>
      <c r="D32" s="5">
        <v>1878</v>
      </c>
      <c r="E32" s="5">
        <f t="shared" si="0"/>
        <v>3680</v>
      </c>
      <c r="F32" s="13">
        <v>922</v>
      </c>
      <c r="G32" s="13">
        <v>851</v>
      </c>
      <c r="H32" s="5">
        <f t="shared" si="1"/>
        <v>1773</v>
      </c>
      <c r="I32" s="6">
        <f t="shared" si="2"/>
        <v>51.17</v>
      </c>
      <c r="J32" s="6">
        <f t="shared" si="2"/>
        <v>45.31</v>
      </c>
      <c r="K32" s="6">
        <f t="shared" si="2"/>
        <v>48.18</v>
      </c>
      <c r="L32" s="7"/>
      <c r="M32" s="7"/>
      <c r="N32" s="7"/>
      <c r="O32" s="7"/>
      <c r="P32" s="7"/>
      <c r="Q32" s="7"/>
      <c r="R32" s="7"/>
    </row>
    <row r="33" spans="1:18" ht="27.75" customHeight="1">
      <c r="A33" s="2">
        <v>29</v>
      </c>
      <c r="B33" s="4" t="s">
        <v>48</v>
      </c>
      <c r="C33" s="5">
        <v>750</v>
      </c>
      <c r="D33" s="5">
        <v>719</v>
      </c>
      <c r="E33" s="5">
        <f t="shared" si="0"/>
        <v>1469</v>
      </c>
      <c r="F33" s="13">
        <v>279</v>
      </c>
      <c r="G33" s="13">
        <v>260</v>
      </c>
      <c r="H33" s="5">
        <f t="shared" si="1"/>
        <v>539</v>
      </c>
      <c r="I33" s="6">
        <f t="shared" si="2"/>
        <v>37.2</v>
      </c>
      <c r="J33" s="6">
        <f t="shared" si="2"/>
        <v>36.16</v>
      </c>
      <c r="K33" s="6">
        <f t="shared" si="2"/>
        <v>36.69</v>
      </c>
      <c r="L33" s="7"/>
      <c r="M33" s="7"/>
      <c r="N33" s="7"/>
      <c r="O33" s="7"/>
      <c r="P33" s="7"/>
      <c r="Q33" s="7"/>
      <c r="R33" s="7"/>
    </row>
    <row r="34" spans="1:18" ht="27.75" customHeight="1">
      <c r="A34" s="2">
        <v>30</v>
      </c>
      <c r="B34" s="4" t="s">
        <v>49</v>
      </c>
      <c r="C34" s="5">
        <v>932</v>
      </c>
      <c r="D34" s="5">
        <v>1016</v>
      </c>
      <c r="E34" s="5">
        <f t="shared" si="0"/>
        <v>1948</v>
      </c>
      <c r="F34" s="13">
        <v>375</v>
      </c>
      <c r="G34" s="13">
        <v>329</v>
      </c>
      <c r="H34" s="5">
        <f t="shared" si="1"/>
        <v>704</v>
      </c>
      <c r="I34" s="6">
        <f t="shared" si="2"/>
        <v>40.24</v>
      </c>
      <c r="J34" s="6">
        <f t="shared" si="2"/>
        <v>32.38</v>
      </c>
      <c r="K34" s="6">
        <f t="shared" si="2"/>
        <v>36.14</v>
      </c>
      <c r="L34" s="7"/>
      <c r="M34" s="7"/>
      <c r="N34" s="7"/>
      <c r="O34" s="7"/>
      <c r="P34" s="7"/>
      <c r="Q34" s="7"/>
      <c r="R34" s="7"/>
    </row>
    <row r="35" spans="1:18" ht="27.75" customHeight="1">
      <c r="A35" s="2">
        <v>31</v>
      </c>
      <c r="B35" s="4" t="s">
        <v>50</v>
      </c>
      <c r="C35" s="5">
        <v>1533</v>
      </c>
      <c r="D35" s="5">
        <v>1569</v>
      </c>
      <c r="E35" s="5">
        <f t="shared" si="0"/>
        <v>3102</v>
      </c>
      <c r="F35" s="13">
        <v>600</v>
      </c>
      <c r="G35" s="13">
        <v>542</v>
      </c>
      <c r="H35" s="5">
        <f t="shared" si="1"/>
        <v>1142</v>
      </c>
      <c r="I35" s="6">
        <f t="shared" si="2"/>
        <v>39.14</v>
      </c>
      <c r="J35" s="6">
        <f t="shared" si="2"/>
        <v>34.54</v>
      </c>
      <c r="K35" s="6">
        <f t="shared" si="2"/>
        <v>36.81</v>
      </c>
      <c r="L35" s="7"/>
      <c r="M35" s="7"/>
      <c r="N35" s="7"/>
      <c r="O35" s="7"/>
      <c r="P35" s="7"/>
      <c r="Q35" s="7"/>
      <c r="R35" s="7"/>
    </row>
    <row r="36" spans="1:18" ht="27.75" customHeight="1">
      <c r="A36" s="2">
        <v>32</v>
      </c>
      <c r="B36" s="4" t="s">
        <v>51</v>
      </c>
      <c r="C36" s="5">
        <v>1283</v>
      </c>
      <c r="D36" s="5">
        <v>1393</v>
      </c>
      <c r="E36" s="5">
        <f t="shared" si="0"/>
        <v>2676</v>
      </c>
      <c r="F36" s="13">
        <v>630</v>
      </c>
      <c r="G36" s="13">
        <v>613</v>
      </c>
      <c r="H36" s="5">
        <f t="shared" si="1"/>
        <v>1243</v>
      </c>
      <c r="I36" s="6">
        <f t="shared" si="2"/>
        <v>49.1</v>
      </c>
      <c r="J36" s="6">
        <f t="shared" si="2"/>
        <v>44.01</v>
      </c>
      <c r="K36" s="6">
        <f t="shared" si="2"/>
        <v>46.45</v>
      </c>
      <c r="L36" s="7"/>
      <c r="M36" s="7"/>
      <c r="N36" s="7"/>
      <c r="O36" s="7"/>
      <c r="P36" s="7"/>
      <c r="Q36" s="7"/>
      <c r="R36" s="7"/>
    </row>
    <row r="37" spans="1:18" ht="27.75" customHeight="1">
      <c r="A37" s="2">
        <v>33</v>
      </c>
      <c r="B37" s="4" t="s">
        <v>52</v>
      </c>
      <c r="C37" s="5">
        <v>1712</v>
      </c>
      <c r="D37" s="5">
        <v>1645</v>
      </c>
      <c r="E37" s="5">
        <f t="shared" si="0"/>
        <v>3357</v>
      </c>
      <c r="F37" s="13">
        <v>683</v>
      </c>
      <c r="G37" s="13">
        <v>618</v>
      </c>
      <c r="H37" s="5">
        <f t="shared" si="1"/>
        <v>1301</v>
      </c>
      <c r="I37" s="6">
        <f t="shared" si="2"/>
        <v>39.89</v>
      </c>
      <c r="J37" s="6">
        <f t="shared" si="2"/>
        <v>37.57</v>
      </c>
      <c r="K37" s="6">
        <f t="shared" si="2"/>
        <v>38.75</v>
      </c>
      <c r="L37" s="7"/>
      <c r="M37" s="7"/>
      <c r="N37" s="7"/>
      <c r="O37" s="7"/>
      <c r="P37" s="7"/>
      <c r="Q37" s="7"/>
      <c r="R37" s="7"/>
    </row>
    <row r="38" spans="1:18" ht="27.75" customHeight="1">
      <c r="A38" s="2">
        <v>34</v>
      </c>
      <c r="B38" s="4" t="s">
        <v>53</v>
      </c>
      <c r="C38" s="5">
        <v>1540</v>
      </c>
      <c r="D38" s="5">
        <v>1615</v>
      </c>
      <c r="E38" s="5">
        <f t="shared" si="0"/>
        <v>3155</v>
      </c>
      <c r="F38" s="13">
        <v>726</v>
      </c>
      <c r="G38" s="13">
        <v>693</v>
      </c>
      <c r="H38" s="5">
        <f t="shared" si="1"/>
        <v>1419</v>
      </c>
      <c r="I38" s="6">
        <f t="shared" si="2"/>
        <v>47.14</v>
      </c>
      <c r="J38" s="6">
        <f t="shared" si="2"/>
        <v>42.91</v>
      </c>
      <c r="K38" s="6">
        <f t="shared" si="2"/>
        <v>44.98</v>
      </c>
      <c r="L38" s="7"/>
      <c r="M38" s="7"/>
      <c r="N38" s="7"/>
      <c r="O38" s="7"/>
      <c r="P38" s="7"/>
      <c r="Q38" s="7"/>
      <c r="R38" s="7"/>
    </row>
    <row r="39" spans="1:18" ht="27.75" customHeight="1">
      <c r="A39" s="2">
        <v>35</v>
      </c>
      <c r="B39" s="4" t="s">
        <v>54</v>
      </c>
      <c r="C39" s="5">
        <v>858</v>
      </c>
      <c r="D39" s="5">
        <v>824</v>
      </c>
      <c r="E39" s="5">
        <f t="shared" si="0"/>
        <v>1682</v>
      </c>
      <c r="F39" s="13">
        <v>352</v>
      </c>
      <c r="G39" s="13">
        <v>347</v>
      </c>
      <c r="H39" s="5">
        <f t="shared" si="1"/>
        <v>699</v>
      </c>
      <c r="I39" s="6">
        <f t="shared" si="2"/>
        <v>41.03</v>
      </c>
      <c r="J39" s="6">
        <f t="shared" si="2"/>
        <v>42.11</v>
      </c>
      <c r="K39" s="6">
        <f t="shared" si="2"/>
        <v>41.56</v>
      </c>
      <c r="L39" s="7"/>
      <c r="M39" s="7"/>
      <c r="N39" s="7"/>
      <c r="O39" s="7"/>
      <c r="P39" s="7"/>
      <c r="Q39" s="7"/>
      <c r="R39" s="7"/>
    </row>
    <row r="40" spans="1:18" ht="27.75" customHeight="1">
      <c r="A40" s="2">
        <v>36</v>
      </c>
      <c r="B40" s="4" t="s">
        <v>55</v>
      </c>
      <c r="C40" s="5">
        <v>1962</v>
      </c>
      <c r="D40" s="5">
        <v>1884</v>
      </c>
      <c r="E40" s="5">
        <f t="shared" si="0"/>
        <v>3846</v>
      </c>
      <c r="F40" s="13">
        <v>911</v>
      </c>
      <c r="G40" s="13">
        <v>823</v>
      </c>
      <c r="H40" s="5">
        <f t="shared" si="1"/>
        <v>1734</v>
      </c>
      <c r="I40" s="6">
        <f t="shared" si="2"/>
        <v>46.43</v>
      </c>
      <c r="J40" s="6">
        <f t="shared" si="2"/>
        <v>43.68</v>
      </c>
      <c r="K40" s="6">
        <f t="shared" si="2"/>
        <v>45.09</v>
      </c>
      <c r="L40" s="7"/>
      <c r="M40" s="7"/>
      <c r="N40" s="7"/>
      <c r="O40" s="7"/>
      <c r="P40" s="7"/>
      <c r="Q40" s="7"/>
      <c r="R40" s="7"/>
    </row>
    <row r="41" spans="1:18" ht="27.75" customHeight="1">
      <c r="A41" s="2">
        <v>37</v>
      </c>
      <c r="B41" s="4" t="s">
        <v>56</v>
      </c>
      <c r="C41" s="5">
        <v>1349</v>
      </c>
      <c r="D41" s="5">
        <v>1386</v>
      </c>
      <c r="E41" s="5">
        <f t="shared" si="0"/>
        <v>2735</v>
      </c>
      <c r="F41" s="13">
        <v>660</v>
      </c>
      <c r="G41" s="13">
        <v>623</v>
      </c>
      <c r="H41" s="5">
        <f t="shared" si="1"/>
        <v>1283</v>
      </c>
      <c r="I41" s="6">
        <f t="shared" si="2"/>
        <v>48.93</v>
      </c>
      <c r="J41" s="6">
        <f t="shared" si="2"/>
        <v>44.95</v>
      </c>
      <c r="K41" s="6">
        <f t="shared" si="2"/>
        <v>46.91</v>
      </c>
      <c r="L41" s="7"/>
      <c r="M41" s="7"/>
      <c r="N41" s="7"/>
      <c r="O41" s="7"/>
      <c r="P41" s="7"/>
      <c r="Q41" s="7"/>
      <c r="R41" s="7"/>
    </row>
    <row r="42" spans="1:18" ht="27.75" customHeight="1">
      <c r="A42" s="2">
        <v>38</v>
      </c>
      <c r="B42" s="4" t="s">
        <v>57</v>
      </c>
      <c r="C42" s="5">
        <v>2247</v>
      </c>
      <c r="D42" s="5">
        <v>2326</v>
      </c>
      <c r="E42" s="5">
        <f t="shared" si="0"/>
        <v>4573</v>
      </c>
      <c r="F42" s="13">
        <v>908</v>
      </c>
      <c r="G42" s="13">
        <v>857</v>
      </c>
      <c r="H42" s="5">
        <f t="shared" si="1"/>
        <v>1765</v>
      </c>
      <c r="I42" s="6">
        <f t="shared" si="2"/>
        <v>40.41</v>
      </c>
      <c r="J42" s="6">
        <f t="shared" si="2"/>
        <v>36.84</v>
      </c>
      <c r="K42" s="6">
        <f t="shared" si="2"/>
        <v>38.6</v>
      </c>
      <c r="L42" s="7"/>
      <c r="M42" s="7"/>
      <c r="N42" s="7"/>
      <c r="O42" s="7"/>
      <c r="P42" s="7"/>
      <c r="Q42" s="7"/>
      <c r="R42" s="7"/>
    </row>
    <row r="43" spans="1:18" ht="27.75" customHeight="1">
      <c r="A43" s="2">
        <v>39</v>
      </c>
      <c r="B43" s="4" t="s">
        <v>58</v>
      </c>
      <c r="C43" s="5">
        <v>2161</v>
      </c>
      <c r="D43" s="5">
        <v>2282</v>
      </c>
      <c r="E43" s="5">
        <f t="shared" si="0"/>
        <v>4443</v>
      </c>
      <c r="F43" s="13">
        <v>991</v>
      </c>
      <c r="G43" s="13">
        <v>922</v>
      </c>
      <c r="H43" s="5">
        <f t="shared" si="1"/>
        <v>1913</v>
      </c>
      <c r="I43" s="6">
        <f t="shared" si="2"/>
        <v>45.86</v>
      </c>
      <c r="J43" s="6">
        <f t="shared" si="2"/>
        <v>40.4</v>
      </c>
      <c r="K43" s="6">
        <f t="shared" si="2"/>
        <v>43.06</v>
      </c>
      <c r="L43" s="7"/>
      <c r="M43" s="7"/>
      <c r="N43" s="7"/>
      <c r="O43" s="7"/>
      <c r="P43" s="7"/>
      <c r="Q43" s="7"/>
      <c r="R43" s="7"/>
    </row>
    <row r="44" spans="1:18" ht="27.75" customHeight="1">
      <c r="A44" s="2">
        <v>40</v>
      </c>
      <c r="B44" s="4" t="s">
        <v>59</v>
      </c>
      <c r="C44" s="5">
        <v>1571</v>
      </c>
      <c r="D44" s="5">
        <v>1664</v>
      </c>
      <c r="E44" s="5">
        <f>C44+D44</f>
        <v>3235</v>
      </c>
      <c r="F44" s="13">
        <v>688</v>
      </c>
      <c r="G44" s="13">
        <v>696</v>
      </c>
      <c r="H44" s="5">
        <f>F44+G44</f>
        <v>1384</v>
      </c>
      <c r="I44" s="6">
        <f t="shared" si="2"/>
        <v>43.79</v>
      </c>
      <c r="J44" s="6">
        <f t="shared" si="2"/>
        <v>41.83</v>
      </c>
      <c r="K44" s="6">
        <f t="shared" si="2"/>
        <v>42.78</v>
      </c>
      <c r="L44" s="7"/>
      <c r="M44" s="7"/>
      <c r="N44" s="7"/>
      <c r="O44" s="7"/>
      <c r="P44" s="7"/>
      <c r="Q44" s="7"/>
      <c r="R44" s="7"/>
    </row>
    <row r="45" spans="1:18" ht="27.75" customHeight="1">
      <c r="A45" s="2">
        <v>41</v>
      </c>
      <c r="B45" s="4" t="s">
        <v>60</v>
      </c>
      <c r="C45" s="5">
        <v>1733</v>
      </c>
      <c r="D45" s="5">
        <v>1826</v>
      </c>
      <c r="E45" s="5">
        <f>C45+D45</f>
        <v>3559</v>
      </c>
      <c r="F45" s="13">
        <v>812</v>
      </c>
      <c r="G45" s="13">
        <v>757</v>
      </c>
      <c r="H45" s="5">
        <f>F45+G45</f>
        <v>1569</v>
      </c>
      <c r="I45" s="6">
        <f t="shared" si="2"/>
        <v>46.86</v>
      </c>
      <c r="J45" s="6">
        <f t="shared" si="2"/>
        <v>41.46</v>
      </c>
      <c r="K45" s="6">
        <f t="shared" si="2"/>
        <v>44.09</v>
      </c>
      <c r="L45" s="7"/>
      <c r="M45" s="7"/>
      <c r="N45" s="7"/>
      <c r="O45" s="7"/>
      <c r="P45" s="7"/>
      <c r="Q45" s="7"/>
      <c r="R45" s="7"/>
    </row>
    <row r="46" spans="1:18" ht="27.75" customHeight="1">
      <c r="A46" s="24" t="s">
        <v>8</v>
      </c>
      <c r="B46" s="24"/>
      <c r="C46" s="5">
        <f aca="true" t="shared" si="3" ref="C46:H46">SUM(C5:C45)</f>
        <v>67132</v>
      </c>
      <c r="D46" s="5">
        <f t="shared" si="3"/>
        <v>68876</v>
      </c>
      <c r="E46" s="5">
        <f t="shared" si="3"/>
        <v>136008</v>
      </c>
      <c r="F46" s="5">
        <f t="shared" si="3"/>
        <v>30265</v>
      </c>
      <c r="G46" s="5">
        <f t="shared" si="3"/>
        <v>28759</v>
      </c>
      <c r="H46" s="5">
        <f t="shared" si="3"/>
        <v>59024</v>
      </c>
      <c r="I46" s="6">
        <f t="shared" si="2"/>
        <v>45.08</v>
      </c>
      <c r="J46" s="6">
        <f t="shared" si="2"/>
        <v>41.75</v>
      </c>
      <c r="K46" s="6">
        <f t="shared" si="2"/>
        <v>43.4</v>
      </c>
      <c r="L46" s="7"/>
      <c r="M46" s="7"/>
      <c r="N46" s="7"/>
      <c r="O46" s="7"/>
      <c r="P46" s="7"/>
      <c r="Q46" s="7"/>
      <c r="R46" s="7"/>
    </row>
    <row r="47" spans="1:18" ht="27.75" customHeight="1">
      <c r="A47" s="24"/>
      <c r="B47" s="24" t="s">
        <v>9</v>
      </c>
      <c r="C47" s="26"/>
      <c r="D47" s="26"/>
      <c r="E47" s="26"/>
      <c r="F47" s="26" t="s">
        <v>10</v>
      </c>
      <c r="G47" s="26"/>
      <c r="H47" s="26"/>
      <c r="I47" s="27" t="s">
        <v>11</v>
      </c>
      <c r="J47" s="27"/>
      <c r="K47" s="27"/>
      <c r="L47" s="7"/>
      <c r="M47" s="7"/>
      <c r="N47" s="7"/>
      <c r="O47" s="7"/>
      <c r="P47" s="7"/>
      <c r="Q47" s="7"/>
      <c r="R47" s="7"/>
    </row>
    <row r="48" spans="1:18" ht="27.75" customHeight="1">
      <c r="A48" s="24"/>
      <c r="B48" s="24"/>
      <c r="C48" s="26"/>
      <c r="D48" s="26"/>
      <c r="E48" s="26"/>
      <c r="F48" s="8" t="s">
        <v>12</v>
      </c>
      <c r="G48" s="8" t="s">
        <v>13</v>
      </c>
      <c r="H48" s="8" t="s">
        <v>14</v>
      </c>
      <c r="I48" s="8" t="s">
        <v>12</v>
      </c>
      <c r="J48" s="8" t="s">
        <v>13</v>
      </c>
      <c r="K48" s="8" t="s">
        <v>14</v>
      </c>
      <c r="L48" s="7"/>
      <c r="M48" s="7"/>
      <c r="N48" s="7"/>
      <c r="O48" s="7"/>
      <c r="P48" s="7"/>
      <c r="Q48" s="7"/>
      <c r="R48" s="7"/>
    </row>
    <row r="49" spans="1:11" ht="27.75" customHeight="1">
      <c r="A49" s="9">
        <v>1</v>
      </c>
      <c r="B49" s="4" t="s">
        <v>61</v>
      </c>
      <c r="C49" s="28"/>
      <c r="D49" s="28"/>
      <c r="E49" s="28"/>
      <c r="F49" s="10">
        <v>2759</v>
      </c>
      <c r="G49" s="10">
        <v>2891</v>
      </c>
      <c r="H49" s="10">
        <f>F49+G49</f>
        <v>5650</v>
      </c>
      <c r="I49" s="11">
        <f>ROUND(F49/C46*100,2)</f>
        <v>4.11</v>
      </c>
      <c r="J49" s="11">
        <f>ROUND(G49/D46*100,2)</f>
        <v>4.2</v>
      </c>
      <c r="K49" s="11">
        <f>ROUND(H49/E46*100,2)</f>
        <v>4.15</v>
      </c>
    </row>
    <row r="50" spans="1:11" ht="27.75" customHeight="1">
      <c r="A50" s="9">
        <v>2</v>
      </c>
      <c r="B50" s="4" t="s">
        <v>62</v>
      </c>
      <c r="C50" s="28"/>
      <c r="D50" s="28"/>
      <c r="E50" s="28"/>
      <c r="F50" s="10">
        <v>1203</v>
      </c>
      <c r="G50" s="10">
        <v>1395</v>
      </c>
      <c r="H50" s="10">
        <f>F50+G50</f>
        <v>2598</v>
      </c>
      <c r="I50" s="11">
        <f>ROUND(F50/C46*100,2)</f>
        <v>1.79</v>
      </c>
      <c r="J50" s="11">
        <f>ROUND(G50/D46*100,2)</f>
        <v>2.03</v>
      </c>
      <c r="K50" s="11">
        <f>ROUND(H50/E46*100,2)</f>
        <v>1.91</v>
      </c>
    </row>
    <row r="51" spans="1:11" ht="27.75" customHeight="1">
      <c r="A51" s="9">
        <v>3</v>
      </c>
      <c r="B51" s="4" t="s">
        <v>63</v>
      </c>
      <c r="C51" s="28"/>
      <c r="D51" s="28"/>
      <c r="E51" s="28"/>
      <c r="F51" s="10">
        <v>800</v>
      </c>
      <c r="G51" s="10">
        <v>797</v>
      </c>
      <c r="H51" s="10">
        <f>F51+G51</f>
        <v>1597</v>
      </c>
      <c r="I51" s="11">
        <f>ROUND(F51/C46*100,2)</f>
        <v>1.19</v>
      </c>
      <c r="J51" s="11">
        <f>ROUND(G51/D46*100,2)</f>
        <v>1.16</v>
      </c>
      <c r="K51" s="11">
        <f>ROUND(H51/E46*100,2)</f>
        <v>1.17</v>
      </c>
    </row>
    <row r="52" spans="1:11" ht="27.75" customHeight="1">
      <c r="A52" s="2">
        <v>4</v>
      </c>
      <c r="B52" s="4" t="s">
        <v>64</v>
      </c>
      <c r="C52" s="28"/>
      <c r="D52" s="28"/>
      <c r="E52" s="28"/>
      <c r="F52" s="10">
        <v>1114</v>
      </c>
      <c r="G52" s="10">
        <v>1216</v>
      </c>
      <c r="H52" s="10">
        <f>F52+G52</f>
        <v>2330</v>
      </c>
      <c r="I52" s="11">
        <f>ROUND(F52/C46*100,2)</f>
        <v>1.66</v>
      </c>
      <c r="J52" s="11">
        <f>ROUND(G52/D46*100,2)</f>
        <v>1.77</v>
      </c>
      <c r="K52" s="11">
        <f>ROUND(H52/E46*100,2)</f>
        <v>1.71</v>
      </c>
    </row>
    <row r="53" spans="1:11" ht="27.75" customHeight="1">
      <c r="A53" s="2">
        <v>5</v>
      </c>
      <c r="B53" s="4" t="s">
        <v>65</v>
      </c>
      <c r="C53" s="28"/>
      <c r="D53" s="28"/>
      <c r="E53" s="28"/>
      <c r="F53" s="10">
        <v>1075</v>
      </c>
      <c r="G53" s="10">
        <v>1022</v>
      </c>
      <c r="H53" s="10">
        <f>F53+G53</f>
        <v>2097</v>
      </c>
      <c r="I53" s="11">
        <f>ROUND(F53/C46*100,2)</f>
        <v>1.6</v>
      </c>
      <c r="J53" s="11">
        <f>ROUND(G53/D46*100,2)</f>
        <v>1.48</v>
      </c>
      <c r="K53" s="11">
        <f>ROUND(H53/E46*100,2)</f>
        <v>1.54</v>
      </c>
    </row>
    <row r="54" spans="1:18" ht="27.75" customHeight="1">
      <c r="A54" s="24" t="s">
        <v>8</v>
      </c>
      <c r="B54" s="24"/>
      <c r="C54" s="28"/>
      <c r="D54" s="28"/>
      <c r="E54" s="28"/>
      <c r="F54" s="12">
        <f>SUM(F49:F53)</f>
        <v>6951</v>
      </c>
      <c r="G54" s="12">
        <f>SUM(G49:G53)</f>
        <v>7321</v>
      </c>
      <c r="H54" s="12">
        <f>SUM(H49:H53)</f>
        <v>14272</v>
      </c>
      <c r="I54" s="11">
        <f>ROUND(F54/C46*100,2)</f>
        <v>10.35</v>
      </c>
      <c r="J54" s="11">
        <f>ROUND(G54/D46*100,2)</f>
        <v>10.63</v>
      </c>
      <c r="K54" s="11">
        <f>ROUND(H54/E46*100,2)</f>
        <v>10.49</v>
      </c>
      <c r="L54" s="7"/>
      <c r="M54" s="7"/>
      <c r="N54" s="7"/>
      <c r="O54" s="7"/>
      <c r="P54" s="7"/>
      <c r="Q54" s="7"/>
      <c r="R54" s="7"/>
    </row>
    <row r="55" spans="1:18" ht="27.75" customHeight="1">
      <c r="A55" s="24" t="s">
        <v>15</v>
      </c>
      <c r="B55" s="24"/>
      <c r="C55" s="24" t="s">
        <v>2</v>
      </c>
      <c r="D55" s="24"/>
      <c r="E55" s="24"/>
      <c r="F55" s="25" t="s">
        <v>16</v>
      </c>
      <c r="G55" s="24"/>
      <c r="H55" s="24"/>
      <c r="I55" s="24" t="s">
        <v>17</v>
      </c>
      <c r="J55" s="24"/>
      <c r="K55" s="24"/>
      <c r="L55" s="7"/>
      <c r="M55" s="7"/>
      <c r="N55" s="7"/>
      <c r="O55" s="7"/>
      <c r="P55" s="7"/>
      <c r="Q55" s="7"/>
      <c r="R55" s="7"/>
    </row>
    <row r="56" spans="1:18" ht="27.75" customHeight="1">
      <c r="A56" s="24"/>
      <c r="B56" s="24"/>
      <c r="C56" s="8" t="s">
        <v>12</v>
      </c>
      <c r="D56" s="8" t="s">
        <v>13</v>
      </c>
      <c r="E56" s="8" t="s">
        <v>14</v>
      </c>
      <c r="F56" s="8" t="s">
        <v>12</v>
      </c>
      <c r="G56" s="8" t="s">
        <v>13</v>
      </c>
      <c r="H56" s="8" t="s">
        <v>14</v>
      </c>
      <c r="I56" s="8" t="s">
        <v>12</v>
      </c>
      <c r="J56" s="8" t="s">
        <v>13</v>
      </c>
      <c r="K56" s="8" t="s">
        <v>14</v>
      </c>
      <c r="L56" s="7"/>
      <c r="M56" s="7"/>
      <c r="N56" s="7"/>
      <c r="O56" s="7"/>
      <c r="P56" s="7"/>
      <c r="Q56" s="7"/>
      <c r="R56" s="7"/>
    </row>
    <row r="57" spans="1:11" ht="27.75" customHeight="1">
      <c r="A57" s="31"/>
      <c r="B57" s="31"/>
      <c r="C57" s="14">
        <f>C46</f>
        <v>67132</v>
      </c>
      <c r="D57" s="14">
        <f>D46</f>
        <v>68876</v>
      </c>
      <c r="E57" s="14">
        <f>E46</f>
        <v>136008</v>
      </c>
      <c r="F57" s="15">
        <f>F46+F54</f>
        <v>37216</v>
      </c>
      <c r="G57" s="15">
        <f>G46+G54</f>
        <v>36080</v>
      </c>
      <c r="H57" s="15">
        <f>H46+H54</f>
        <v>73296</v>
      </c>
      <c r="I57" s="16">
        <f aca="true" t="shared" si="4" ref="I57:K59">ROUND(F57/C57*100,2)</f>
        <v>55.44</v>
      </c>
      <c r="J57" s="16">
        <f t="shared" si="4"/>
        <v>52.38</v>
      </c>
      <c r="K57" s="16">
        <f t="shared" si="4"/>
        <v>53.89</v>
      </c>
    </row>
    <row r="58" spans="1:11" ht="27.75" customHeight="1">
      <c r="A58" s="24" t="s">
        <v>18</v>
      </c>
      <c r="B58" s="24"/>
      <c r="C58" s="12">
        <v>84</v>
      </c>
      <c r="D58" s="12">
        <v>80</v>
      </c>
      <c r="E58" s="12">
        <v>164</v>
      </c>
      <c r="F58" s="10">
        <v>22</v>
      </c>
      <c r="G58" s="10">
        <v>13</v>
      </c>
      <c r="H58" s="10">
        <v>35</v>
      </c>
      <c r="I58" s="11">
        <f t="shared" si="4"/>
        <v>26.19</v>
      </c>
      <c r="J58" s="11">
        <f t="shared" si="4"/>
        <v>16.25</v>
      </c>
      <c r="K58" s="11">
        <f t="shared" si="4"/>
        <v>21.34</v>
      </c>
    </row>
    <row r="59" spans="1:11" ht="27.75" customHeight="1">
      <c r="A59" s="24" t="s">
        <v>19</v>
      </c>
      <c r="B59" s="24"/>
      <c r="C59" s="12">
        <f aca="true" t="shared" si="5" ref="C59:H59">SUM(C57:C58)</f>
        <v>67216</v>
      </c>
      <c r="D59" s="12">
        <f t="shared" si="5"/>
        <v>68956</v>
      </c>
      <c r="E59" s="12">
        <f t="shared" si="5"/>
        <v>136172</v>
      </c>
      <c r="F59" s="12">
        <f t="shared" si="5"/>
        <v>37238</v>
      </c>
      <c r="G59" s="12">
        <f t="shared" si="5"/>
        <v>36093</v>
      </c>
      <c r="H59" s="12">
        <f t="shared" si="5"/>
        <v>73331</v>
      </c>
      <c r="I59" s="11">
        <f t="shared" si="4"/>
        <v>55.4</v>
      </c>
      <c r="J59" s="11">
        <f t="shared" si="4"/>
        <v>52.34</v>
      </c>
      <c r="K59" s="11">
        <f t="shared" si="4"/>
        <v>53.85</v>
      </c>
    </row>
    <row r="60" spans="1:12" ht="27.75" customHeight="1">
      <c r="A60" s="29" t="s">
        <v>66</v>
      </c>
      <c r="B60" s="30"/>
      <c r="C60" s="30"/>
      <c r="D60" s="30"/>
      <c r="E60" s="30"/>
      <c r="F60" s="30"/>
      <c r="G60" s="30"/>
      <c r="H60" s="30"/>
      <c r="I60" s="30"/>
      <c r="J60" s="30"/>
      <c r="K60" s="17">
        <v>-4.8805862356911405</v>
      </c>
      <c r="L60" s="18"/>
    </row>
  </sheetData>
  <sheetProtection/>
  <mergeCells count="23">
    <mergeCell ref="C49:E54"/>
    <mergeCell ref="A54:B54"/>
    <mergeCell ref="A60:J60"/>
    <mergeCell ref="A55:B57"/>
    <mergeCell ref="C55:E55"/>
    <mergeCell ref="F55:H55"/>
    <mergeCell ref="I55:K55"/>
    <mergeCell ref="A58:B58"/>
    <mergeCell ref="A59:B59"/>
    <mergeCell ref="A46:B46"/>
    <mergeCell ref="A47:A48"/>
    <mergeCell ref="B47:B48"/>
    <mergeCell ref="C47:E48"/>
    <mergeCell ref="F47:H47"/>
    <mergeCell ref="I47:K47"/>
    <mergeCell ref="A1:K1"/>
    <mergeCell ref="A2:K2"/>
    <mergeCell ref="L2:M2"/>
    <mergeCell ref="A3:A4"/>
    <mergeCell ref="B3:B4"/>
    <mergeCell ref="C3:E3"/>
    <mergeCell ref="F3:H3"/>
    <mergeCell ref="I3:K3"/>
  </mergeCells>
  <printOptions horizontalCentered="1" verticalCentered="1"/>
  <pageMargins left="0.7086614173228347" right="0.1968503937007874" top="0.5905511811023623" bottom="0.07874015748031496" header="0.5118110236220472" footer="0.2755905511811024"/>
  <pageSetup firstPageNumber="6" useFirstPageNumber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秀紀</dc:creator>
  <cp:keywords/>
  <dc:description/>
  <cp:lastModifiedBy>選挙管理委員会</cp:lastModifiedBy>
  <dcterms:created xsi:type="dcterms:W3CDTF">2016-03-22T06:42:16Z</dcterms:created>
  <dcterms:modified xsi:type="dcterms:W3CDTF">2016-03-24T00:52:12Z</dcterms:modified>
  <cp:category/>
  <cp:version/>
  <cp:contentType/>
  <cp:contentStatus/>
</cp:coreProperties>
</file>