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5480" windowHeight="11010" tabRatio="826" activeTab="0"/>
  </bookViews>
  <sheets>
    <sheet name="調査表" sheetId="1" r:id="rId1"/>
  </sheets>
  <definedNames>
    <definedName name="_xlnm.Print_Area" localSheetId="0">'調査表'!$A$1:$Q$85</definedName>
  </definedNames>
  <calcPr fullCalcOnLoad="1"/>
</workbook>
</file>

<file path=xl/sharedStrings.xml><?xml version="1.0" encoding="utf-8"?>
<sst xmlns="http://schemas.openxmlformats.org/spreadsheetml/2006/main" count="40" uniqueCount="23">
  <si>
    <t>年齢別投票者数に関する調査表</t>
  </si>
  <si>
    <t>年齢</t>
  </si>
  <si>
    <t>有権者数</t>
  </si>
  <si>
    <t>投票者数</t>
  </si>
  <si>
    <t>男</t>
  </si>
  <si>
    <t>女</t>
  </si>
  <si>
    <t>計</t>
  </si>
  <si>
    <t>小計</t>
  </si>
  <si>
    <t>小計</t>
  </si>
  <si>
    <t>80～</t>
  </si>
  <si>
    <t>合計</t>
  </si>
  <si>
    <t>投票率</t>
  </si>
  <si>
    <t>投票区名</t>
  </si>
  <si>
    <t>（単位：人、％）</t>
  </si>
  <si>
    <t>市町村名</t>
  </si>
  <si>
    <t>①
当該投票区の特色</t>
  </si>
  <si>
    <t>②
当該投票区の属する
市町村の有権者数
(Ａ)</t>
  </si>
  <si>
    <t>③
当該投票区の属する
市町村の投票者数
(Ｂ)</t>
  </si>
  <si>
    <t>④
当該投票区の属する
市町村の投票率
(Ｂ)/(Ａ)×100</t>
  </si>
  <si>
    <t>流山市</t>
  </si>
  <si>
    <t>全投票区</t>
  </si>
  <si>
    <t>R1.7.21　参議院千葉県選出議員選挙</t>
  </si>
  <si>
    <t>※在外を除く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</si>
</sst>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.00_ "/>
    <numFmt numFmtId="179" formatCode="#,##0.00_);[Red]\(#,##0.00\)"/>
    <numFmt numFmtId="180" formatCode="#,##0_);\(#,##0\)"/>
  </numFmts>
  <fonts count="42">
    <font>
      <sz val="11"/>
      <color theme="1"/>
      <name val="Calibri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7" fillId="0" borderId="0" applyFont="0" applyFill="0" applyBorder="0" applyAlignment="0" applyProtection="0"/>
    <xf numFmtId="0" fontId="7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>
      <alignment/>
      <protection/>
    </xf>
    <xf numFmtId="0" fontId="41" fillId="31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176" fontId="4" fillId="0" borderId="0" xfId="60" applyNumberFormat="1" applyFont="1" applyAlignment="1">
      <alignment vertical="center"/>
      <protection/>
    </xf>
    <xf numFmtId="176" fontId="4" fillId="0" borderId="0" xfId="60" applyNumberFormat="1" applyFont="1" applyAlignment="1">
      <alignment horizontal="center" vertical="center"/>
      <protection/>
    </xf>
    <xf numFmtId="176" fontId="4" fillId="0" borderId="0" xfId="60" applyNumberFormat="1" applyFont="1" applyBorder="1" applyAlignment="1">
      <alignment vertical="center"/>
      <protection/>
    </xf>
    <xf numFmtId="176" fontId="4" fillId="0" borderId="10" xfId="60" applyNumberFormat="1" applyFont="1" applyBorder="1" applyAlignment="1">
      <alignment vertical="center"/>
      <protection/>
    </xf>
    <xf numFmtId="176" fontId="4" fillId="0" borderId="11" xfId="60" applyNumberFormat="1" applyFont="1" applyBorder="1" applyAlignment="1">
      <alignment vertical="center"/>
      <protection/>
    </xf>
    <xf numFmtId="176" fontId="4" fillId="0" borderId="12" xfId="60" applyNumberFormat="1" applyFont="1" applyBorder="1" applyAlignment="1">
      <alignment vertical="center"/>
      <protection/>
    </xf>
    <xf numFmtId="176" fontId="4" fillId="0" borderId="13" xfId="60" applyNumberFormat="1" applyFont="1" applyBorder="1" applyAlignment="1">
      <alignment vertical="center"/>
      <protection/>
    </xf>
    <xf numFmtId="176" fontId="4" fillId="0" borderId="14" xfId="60" applyNumberFormat="1" applyFont="1" applyBorder="1" applyAlignment="1">
      <alignment vertical="center"/>
      <protection/>
    </xf>
    <xf numFmtId="176" fontId="4" fillId="0" borderId="15" xfId="60" applyNumberFormat="1" applyFont="1" applyBorder="1" applyAlignment="1">
      <alignment horizontal="center" vertical="center"/>
      <protection/>
    </xf>
    <xf numFmtId="176" fontId="4" fillId="0" borderId="11" xfId="60" applyNumberFormat="1" applyFont="1" applyBorder="1" applyAlignment="1">
      <alignment horizontal="center" vertical="center"/>
      <protection/>
    </xf>
    <xf numFmtId="176" fontId="4" fillId="0" borderId="16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7" fontId="4" fillId="0" borderId="15" xfId="60" applyNumberFormat="1" applyFont="1" applyBorder="1" applyAlignment="1">
      <alignment vertical="center"/>
      <protection/>
    </xf>
    <xf numFmtId="177" fontId="4" fillId="0" borderId="10" xfId="60" applyNumberFormat="1" applyFont="1" applyBorder="1" applyAlignment="1">
      <alignment vertical="center"/>
      <protection/>
    </xf>
    <xf numFmtId="176" fontId="4" fillId="0" borderId="17" xfId="60" applyNumberFormat="1" applyFont="1" applyBorder="1" applyAlignment="1">
      <alignment horizontal="center" vertical="center"/>
      <protection/>
    </xf>
    <xf numFmtId="177" fontId="4" fillId="0" borderId="18" xfId="60" applyNumberFormat="1" applyFont="1" applyBorder="1" applyAlignment="1">
      <alignment vertical="center"/>
      <protection/>
    </xf>
    <xf numFmtId="177" fontId="4" fillId="0" borderId="11" xfId="60" applyNumberFormat="1" applyFont="1" applyBorder="1" applyAlignment="1">
      <alignment vertical="center"/>
      <protection/>
    </xf>
    <xf numFmtId="177" fontId="4" fillId="0" borderId="19" xfId="60" applyNumberFormat="1" applyFont="1" applyBorder="1" applyAlignment="1">
      <alignment vertical="center"/>
      <protection/>
    </xf>
    <xf numFmtId="177" fontId="4" fillId="0" borderId="12" xfId="60" applyNumberFormat="1" applyFont="1" applyBorder="1" applyAlignment="1">
      <alignment vertical="center"/>
      <protection/>
    </xf>
    <xf numFmtId="177" fontId="4" fillId="0" borderId="20" xfId="60" applyNumberFormat="1" applyFont="1" applyBorder="1" applyAlignment="1">
      <alignment vertical="center"/>
      <protection/>
    </xf>
    <xf numFmtId="177" fontId="4" fillId="0" borderId="16" xfId="60" applyNumberFormat="1" applyFont="1" applyBorder="1" applyAlignment="1">
      <alignment vertical="center"/>
      <protection/>
    </xf>
    <xf numFmtId="177" fontId="4" fillId="0" borderId="13" xfId="60" applyNumberFormat="1" applyFont="1" applyBorder="1" applyAlignment="1">
      <alignment vertical="center"/>
      <protection/>
    </xf>
    <xf numFmtId="177" fontId="4" fillId="0" borderId="21" xfId="60" applyNumberFormat="1" applyFont="1" applyBorder="1" applyAlignment="1">
      <alignment vertical="center"/>
      <protection/>
    </xf>
    <xf numFmtId="177" fontId="4" fillId="0" borderId="14" xfId="60" applyNumberFormat="1" applyFont="1" applyBorder="1" applyAlignment="1">
      <alignment vertical="center"/>
      <protection/>
    </xf>
    <xf numFmtId="176" fontId="4" fillId="0" borderId="0" xfId="60" applyNumberFormat="1" applyFont="1" applyAlignment="1">
      <alignment horizontal="right" vertical="center"/>
      <protection/>
    </xf>
    <xf numFmtId="0" fontId="8" fillId="0" borderId="0" xfId="0" applyFont="1" applyBorder="1" applyAlignment="1">
      <alignment horizontal="center" vertical="center" shrinkToFit="1"/>
    </xf>
    <xf numFmtId="177" fontId="4" fillId="0" borderId="17" xfId="60" applyNumberFormat="1" applyFont="1" applyBorder="1" applyAlignment="1">
      <alignment vertical="center"/>
      <protection/>
    </xf>
    <xf numFmtId="176" fontId="4" fillId="32" borderId="15" xfId="60" applyNumberFormat="1" applyFont="1" applyFill="1" applyBorder="1" applyAlignment="1">
      <alignment vertical="center"/>
      <protection/>
    </xf>
    <xf numFmtId="176" fontId="4" fillId="32" borderId="10" xfId="60" applyNumberFormat="1" applyFont="1" applyFill="1" applyBorder="1" applyAlignment="1">
      <alignment vertical="center"/>
      <protection/>
    </xf>
    <xf numFmtId="176" fontId="4" fillId="32" borderId="11" xfId="60" applyNumberFormat="1" applyFont="1" applyFill="1" applyBorder="1" applyAlignment="1">
      <alignment vertical="center"/>
      <protection/>
    </xf>
    <xf numFmtId="176" fontId="4" fillId="32" borderId="12" xfId="60" applyNumberFormat="1" applyFont="1" applyFill="1" applyBorder="1" applyAlignment="1">
      <alignment vertical="center"/>
      <protection/>
    </xf>
    <xf numFmtId="176" fontId="4" fillId="32" borderId="16" xfId="60" applyNumberFormat="1" applyFont="1" applyFill="1" applyBorder="1" applyAlignment="1">
      <alignment vertical="center"/>
      <protection/>
    </xf>
    <xf numFmtId="176" fontId="4" fillId="32" borderId="13" xfId="60" applyNumberFormat="1" applyFont="1" applyFill="1" applyBorder="1" applyAlignment="1">
      <alignment vertical="center"/>
      <protection/>
    </xf>
    <xf numFmtId="176" fontId="4" fillId="32" borderId="14" xfId="60" applyNumberFormat="1" applyFont="1" applyFill="1" applyBorder="1" applyAlignment="1">
      <alignment vertical="center"/>
      <protection/>
    </xf>
    <xf numFmtId="176" fontId="6" fillId="0" borderId="0" xfId="60" applyNumberFormat="1" applyFont="1" applyBorder="1" applyAlignment="1">
      <alignment vertical="center" shrinkToFit="1"/>
      <protection/>
    </xf>
    <xf numFmtId="0" fontId="8" fillId="0" borderId="22" xfId="0" applyFont="1" applyBorder="1" applyAlignment="1">
      <alignment vertical="center" shrinkToFit="1"/>
    </xf>
    <xf numFmtId="177" fontId="4" fillId="0" borderId="0" xfId="60" applyNumberFormat="1" applyFont="1" applyAlignment="1">
      <alignment vertical="center"/>
      <protection/>
    </xf>
    <xf numFmtId="10" fontId="4" fillId="0" borderId="0" xfId="60" applyNumberFormat="1" applyFont="1" applyAlignment="1">
      <alignment vertical="center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176" fontId="4" fillId="0" borderId="23" xfId="60" applyNumberFormat="1" applyFont="1" applyBorder="1" applyAlignment="1">
      <alignment horizontal="center" vertical="center"/>
      <protection/>
    </xf>
    <xf numFmtId="176" fontId="4" fillId="0" borderId="24" xfId="60" applyNumberFormat="1" applyFont="1" applyBorder="1" applyAlignment="1">
      <alignment horizontal="center" vertical="center"/>
      <protection/>
    </xf>
    <xf numFmtId="176" fontId="5" fillId="0" borderId="0" xfId="60" applyNumberFormat="1" applyFont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176" fontId="4" fillId="0" borderId="22" xfId="60" applyNumberFormat="1" applyFont="1" applyBorder="1" applyAlignment="1">
      <alignment horizontal="center" vertical="center" shrinkToFit="1"/>
      <protection/>
    </xf>
    <xf numFmtId="0" fontId="0" fillId="0" borderId="20" xfId="0" applyBorder="1" applyAlignment="1">
      <alignment horizontal="center" vertical="center" shrinkToFit="1"/>
    </xf>
    <xf numFmtId="176" fontId="4" fillId="0" borderId="17" xfId="60" applyNumberFormat="1" applyFont="1" applyBorder="1" applyAlignment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176" fontId="6" fillId="32" borderId="24" xfId="60" applyNumberFormat="1" applyFont="1" applyFill="1" applyBorder="1" applyAlignment="1">
      <alignment horizontal="center" vertical="center" shrinkToFit="1"/>
      <protection/>
    </xf>
    <xf numFmtId="176" fontId="6" fillId="32" borderId="17" xfId="60" applyNumberFormat="1" applyFont="1" applyFill="1" applyBorder="1" applyAlignment="1">
      <alignment horizontal="center" vertical="center" shrinkToFit="1"/>
      <protection/>
    </xf>
    <xf numFmtId="0" fontId="8" fillId="32" borderId="24" xfId="0" applyFont="1" applyFill="1" applyBorder="1" applyAlignment="1">
      <alignment horizontal="center" vertical="center" shrinkToFit="1"/>
    </xf>
    <xf numFmtId="0" fontId="8" fillId="32" borderId="17" xfId="0" applyFont="1" applyFill="1" applyBorder="1" applyAlignment="1">
      <alignment horizontal="center" vertical="center" shrinkToFit="1"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6" fontId="4" fillId="0" borderId="17" xfId="60" applyNumberFormat="1" applyFont="1" applyBorder="1" applyAlignment="1">
      <alignment vertical="center" wrapText="1"/>
      <protection/>
    </xf>
    <xf numFmtId="177" fontId="4" fillId="0" borderId="17" xfId="60" applyNumberFormat="1" applyFont="1" applyBorder="1" applyAlignment="1">
      <alignment vertical="center"/>
      <protection/>
    </xf>
    <xf numFmtId="176" fontId="4" fillId="0" borderId="10" xfId="60" applyNumberFormat="1" applyFont="1" applyBorder="1" applyAlignment="1">
      <alignment vertical="center" wrapText="1"/>
      <protection/>
    </xf>
    <xf numFmtId="176" fontId="4" fillId="0" borderId="25" xfId="60" applyNumberFormat="1" applyFont="1" applyBorder="1" applyAlignment="1">
      <alignment vertical="center" wrapText="1"/>
      <protection/>
    </xf>
    <xf numFmtId="176" fontId="4" fillId="0" borderId="26" xfId="60" applyNumberFormat="1" applyFont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176" fontId="4" fillId="32" borderId="10" xfId="60" applyNumberFormat="1" applyFont="1" applyFill="1" applyBorder="1" applyAlignment="1">
      <alignment vertical="center" wrapText="1"/>
      <protection/>
    </xf>
    <xf numFmtId="0" fontId="0" fillId="32" borderId="25" xfId="0" applyFill="1" applyBorder="1" applyAlignment="1">
      <alignment vertical="center" wrapText="1"/>
    </xf>
    <xf numFmtId="0" fontId="0" fillId="32" borderId="26" xfId="0" applyFill="1" applyBorder="1" applyAlignment="1">
      <alignment vertical="center" wrapText="1"/>
    </xf>
    <xf numFmtId="0" fontId="0" fillId="32" borderId="12" xfId="0" applyFill="1" applyBorder="1" applyAlignment="1">
      <alignment vertical="center" wrapText="1"/>
    </xf>
    <xf numFmtId="0" fontId="0" fillId="32" borderId="0" xfId="0" applyFill="1" applyBorder="1" applyAlignment="1">
      <alignment vertical="center" wrapText="1"/>
    </xf>
    <xf numFmtId="0" fontId="0" fillId="32" borderId="22" xfId="0" applyFill="1" applyBorder="1" applyAlignment="1">
      <alignment vertical="center" wrapText="1"/>
    </xf>
    <xf numFmtId="0" fontId="0" fillId="32" borderId="13" xfId="0" applyFill="1" applyBorder="1" applyAlignment="1">
      <alignment vertical="center" wrapText="1"/>
    </xf>
    <xf numFmtId="0" fontId="0" fillId="32" borderId="27" xfId="0" applyFill="1" applyBorder="1" applyAlignment="1">
      <alignment vertical="center" wrapText="1"/>
    </xf>
    <xf numFmtId="0" fontId="0" fillId="32" borderId="28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4" fillId="32" borderId="17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showZeros="0" tabSelected="1" view="pageBreakPreview" zoomScaleSheetLayoutView="100" zoomScalePageLayoutView="0" workbookViewId="0" topLeftCell="A1">
      <selection activeCell="K4" sqref="K4:L4"/>
    </sheetView>
  </sheetViews>
  <sheetFormatPr defaultColWidth="9.140625" defaultRowHeight="13.5" customHeight="1"/>
  <cols>
    <col min="1" max="1" width="1.57421875" style="1" customWidth="1"/>
    <col min="2" max="2" width="5.57421875" style="2" customWidth="1"/>
    <col min="3" max="11" width="9.57421875" style="1" customWidth="1"/>
    <col min="12" max="12" width="1.57421875" style="1" customWidth="1"/>
    <col min="13" max="14" width="6.57421875" style="1" customWidth="1"/>
    <col min="15" max="16" width="9.00390625" style="1" customWidth="1"/>
    <col min="17" max="17" width="1.57421875" style="1" customWidth="1"/>
    <col min="18" max="20" width="6.57421875" style="1" customWidth="1"/>
    <col min="21" max="21" width="8.8515625" style="1" customWidth="1"/>
    <col min="22" max="22" width="1.421875" style="1" customWidth="1"/>
    <col min="23" max="23" width="8.7109375" style="1" customWidth="1"/>
    <col min="24" max="24" width="1.421875" style="1" customWidth="1"/>
    <col min="25" max="25" width="8.7109375" style="1" customWidth="1"/>
    <col min="26" max="26" width="1.421875" style="1" customWidth="1"/>
    <col min="27" max="27" width="8.7109375" style="1" customWidth="1"/>
    <col min="28" max="28" width="1.421875" style="1" customWidth="1"/>
    <col min="29" max="29" width="8.8515625" style="1" customWidth="1"/>
    <col min="30" max="30" width="1.421875" style="1" customWidth="1"/>
    <col min="31" max="31" width="8.7109375" style="1" customWidth="1"/>
    <col min="32" max="32" width="1.421875" style="1" customWidth="1"/>
    <col min="33" max="16384" width="9.00390625" style="1" customWidth="1"/>
  </cols>
  <sheetData>
    <row r="1" spans="2:3" ht="13.5" customHeight="1">
      <c r="B1" s="1"/>
      <c r="C1" s="1" t="s">
        <v>21</v>
      </c>
    </row>
    <row r="2" spans="2:8" ht="13.5" customHeight="1">
      <c r="B2" s="46" t="s">
        <v>0</v>
      </c>
      <c r="C2" s="46"/>
      <c r="D2" s="46"/>
      <c r="E2" s="46"/>
      <c r="F2" s="46"/>
      <c r="G2" s="46"/>
      <c r="H2" s="46"/>
    </row>
    <row r="3" spans="2:9" ht="13.5" customHeight="1">
      <c r="B3" s="47"/>
      <c r="C3" s="47"/>
      <c r="D3" s="47"/>
      <c r="E3" s="47"/>
      <c r="F3" s="47"/>
      <c r="G3" s="47"/>
      <c r="H3" s="47"/>
      <c r="I3" s="1" t="s">
        <v>22</v>
      </c>
    </row>
    <row r="4" spans="7:16" ht="13.5" customHeight="1">
      <c r="G4" s="3"/>
      <c r="H4" s="3"/>
      <c r="J4" s="3"/>
      <c r="K4" s="48"/>
      <c r="L4" s="49"/>
      <c r="M4" s="50" t="s">
        <v>14</v>
      </c>
      <c r="N4" s="50"/>
      <c r="O4" s="50" t="s">
        <v>12</v>
      </c>
      <c r="P4" s="51"/>
    </row>
    <row r="5" spans="7:16" ht="13.5" customHeight="1">
      <c r="G5" s="3"/>
      <c r="H5" s="3"/>
      <c r="K5" s="39"/>
      <c r="L5" s="40"/>
      <c r="M5" s="52" t="s">
        <v>19</v>
      </c>
      <c r="N5" s="53"/>
      <c r="O5" s="53" t="s">
        <v>20</v>
      </c>
      <c r="P5" s="55"/>
    </row>
    <row r="6" spans="2:16" ht="13.5" customHeight="1">
      <c r="B6" s="56" t="s">
        <v>1</v>
      </c>
      <c r="C6" s="43" t="s">
        <v>2</v>
      </c>
      <c r="D6" s="44"/>
      <c r="E6" s="44"/>
      <c r="F6" s="43" t="s">
        <v>3</v>
      </c>
      <c r="G6" s="44"/>
      <c r="H6" s="44"/>
      <c r="I6" s="43" t="s">
        <v>11</v>
      </c>
      <c r="J6" s="44"/>
      <c r="K6" s="45"/>
      <c r="L6" s="40"/>
      <c r="M6" s="54"/>
      <c r="N6" s="55"/>
      <c r="O6" s="55"/>
      <c r="P6" s="55"/>
    </row>
    <row r="7" spans="2:16" ht="13.5" customHeight="1">
      <c r="B7" s="57"/>
      <c r="C7" s="14" t="s">
        <v>4</v>
      </c>
      <c r="D7" s="14" t="s">
        <v>5</v>
      </c>
      <c r="E7" s="14" t="s">
        <v>6</v>
      </c>
      <c r="F7" s="14" t="s">
        <v>4</v>
      </c>
      <c r="G7" s="19" t="s">
        <v>5</v>
      </c>
      <c r="H7" s="14" t="s">
        <v>6</v>
      </c>
      <c r="I7" s="14" t="s">
        <v>4</v>
      </c>
      <c r="J7" s="14" t="s">
        <v>5</v>
      </c>
      <c r="K7" s="19" t="s">
        <v>6</v>
      </c>
      <c r="L7" s="30"/>
      <c r="M7" s="30"/>
      <c r="N7" s="30"/>
      <c r="O7" s="30"/>
      <c r="P7" s="30"/>
    </row>
    <row r="8" spans="2:16" ht="13.5" customHeight="1">
      <c r="B8" s="10">
        <v>18</v>
      </c>
      <c r="C8" s="34">
        <v>779</v>
      </c>
      <c r="D8" s="34">
        <v>738</v>
      </c>
      <c r="E8" s="5">
        <v>1517</v>
      </c>
      <c r="F8" s="34">
        <v>312</v>
      </c>
      <c r="G8" s="34">
        <v>286</v>
      </c>
      <c r="H8" s="5">
        <v>598</v>
      </c>
      <c r="I8" s="21">
        <v>40.05</v>
      </c>
      <c r="J8" s="21">
        <v>38.75</v>
      </c>
      <c r="K8" s="22">
        <v>39.42</v>
      </c>
      <c r="P8" s="29" t="s">
        <v>13</v>
      </c>
    </row>
    <row r="9" spans="2:16" ht="13.5" customHeight="1">
      <c r="B9" s="11">
        <f>B8+1</f>
        <v>19</v>
      </c>
      <c r="C9" s="36">
        <v>755</v>
      </c>
      <c r="D9" s="37">
        <v>710</v>
      </c>
      <c r="E9" s="7">
        <v>1465</v>
      </c>
      <c r="F9" s="36">
        <v>260</v>
      </c>
      <c r="G9" s="36">
        <v>230</v>
      </c>
      <c r="H9" s="6">
        <v>490</v>
      </c>
      <c r="I9" s="25">
        <v>34.44</v>
      </c>
      <c r="J9" s="26">
        <v>32.39</v>
      </c>
      <c r="K9" s="27">
        <v>33.45</v>
      </c>
      <c r="M9" s="60" t="s">
        <v>15</v>
      </c>
      <c r="N9" s="61"/>
      <c r="O9" s="61"/>
      <c r="P9" s="62"/>
    </row>
    <row r="10" spans="2:18" ht="13.5" customHeight="1">
      <c r="B10" s="14" t="s">
        <v>7</v>
      </c>
      <c r="C10" s="8">
        <f aca="true" t="shared" si="0" ref="C10:H10">SUM(C8:C9)</f>
        <v>1534</v>
      </c>
      <c r="D10" s="8">
        <f t="shared" si="0"/>
        <v>1448</v>
      </c>
      <c r="E10" s="8">
        <f t="shared" si="0"/>
        <v>2982</v>
      </c>
      <c r="F10" s="8">
        <f>SUM(F8:F9)</f>
        <v>572</v>
      </c>
      <c r="G10" s="8">
        <f t="shared" si="0"/>
        <v>516</v>
      </c>
      <c r="H10" s="8">
        <f t="shared" si="0"/>
        <v>1088</v>
      </c>
      <c r="I10" s="28">
        <f>IF(C10=0,0,F10/C10*100)</f>
        <v>37.28813559322034</v>
      </c>
      <c r="J10" s="28">
        <f>IF(D10=0,0,G10/D10*100)</f>
        <v>35.635359116022094</v>
      </c>
      <c r="K10" s="31">
        <f>IF(E10=0,0,H10/E10*100)</f>
        <v>36.48558014755198</v>
      </c>
      <c r="M10" s="63"/>
      <c r="N10" s="64"/>
      <c r="O10" s="64"/>
      <c r="P10" s="65"/>
      <c r="R10" s="41"/>
    </row>
    <row r="11" spans="2:16" ht="13.5" customHeight="1">
      <c r="B11" s="9">
        <v>20</v>
      </c>
      <c r="C11" s="32">
        <v>779</v>
      </c>
      <c r="D11" s="33">
        <v>761</v>
      </c>
      <c r="E11" s="4">
        <v>1540</v>
      </c>
      <c r="F11" s="32">
        <v>233</v>
      </c>
      <c r="G11" s="32">
        <v>243</v>
      </c>
      <c r="H11" s="4">
        <v>476</v>
      </c>
      <c r="I11" s="17">
        <v>29.91</v>
      </c>
      <c r="J11" s="18">
        <v>31.93</v>
      </c>
      <c r="K11" s="20">
        <v>30.91</v>
      </c>
      <c r="M11" s="66"/>
      <c r="N11" s="67"/>
      <c r="O11" s="67"/>
      <c r="P11" s="68"/>
    </row>
    <row r="12" spans="2:16" ht="13.5" customHeight="1">
      <c r="B12" s="10">
        <f>B11+1</f>
        <v>21</v>
      </c>
      <c r="C12" s="34">
        <v>756</v>
      </c>
      <c r="D12" s="34">
        <v>804</v>
      </c>
      <c r="E12" s="5">
        <v>1560</v>
      </c>
      <c r="F12" s="34">
        <v>240</v>
      </c>
      <c r="G12" s="34">
        <v>257</v>
      </c>
      <c r="H12" s="5">
        <v>497</v>
      </c>
      <c r="I12" s="21">
        <v>31.75</v>
      </c>
      <c r="J12" s="21">
        <v>31.97</v>
      </c>
      <c r="K12" s="22">
        <v>31.86</v>
      </c>
      <c r="M12" s="69"/>
      <c r="N12" s="70"/>
      <c r="O12" s="70"/>
      <c r="P12" s="71"/>
    </row>
    <row r="13" spans="2:16" ht="13.5" customHeight="1">
      <c r="B13" s="10">
        <f>B12+1</f>
        <v>22</v>
      </c>
      <c r="C13" s="34">
        <v>770</v>
      </c>
      <c r="D13" s="35">
        <v>789</v>
      </c>
      <c r="E13" s="6">
        <v>1559</v>
      </c>
      <c r="F13" s="34">
        <v>209</v>
      </c>
      <c r="G13" s="34">
        <v>231</v>
      </c>
      <c r="H13" s="6">
        <v>440</v>
      </c>
      <c r="I13" s="21">
        <v>27.14</v>
      </c>
      <c r="J13" s="23">
        <v>29.28</v>
      </c>
      <c r="K13" s="24">
        <v>28.22</v>
      </c>
      <c r="M13" s="69"/>
      <c r="N13" s="70"/>
      <c r="O13" s="70"/>
      <c r="P13" s="71"/>
    </row>
    <row r="14" spans="2:16" ht="13.5" customHeight="1">
      <c r="B14" s="10">
        <f>B13+1</f>
        <v>23</v>
      </c>
      <c r="C14" s="34">
        <v>821</v>
      </c>
      <c r="D14" s="34">
        <v>850</v>
      </c>
      <c r="E14" s="5">
        <v>1671</v>
      </c>
      <c r="F14" s="34">
        <v>246</v>
      </c>
      <c r="G14" s="34">
        <v>225</v>
      </c>
      <c r="H14" s="5">
        <v>471</v>
      </c>
      <c r="I14" s="21">
        <v>29.96</v>
      </c>
      <c r="J14" s="21">
        <v>26.47</v>
      </c>
      <c r="K14" s="22">
        <v>28.19</v>
      </c>
      <c r="M14" s="72"/>
      <c r="N14" s="73"/>
      <c r="O14" s="73"/>
      <c r="P14" s="74"/>
    </row>
    <row r="15" spans="2:16" ht="13.5" customHeight="1">
      <c r="B15" s="11">
        <f>B14+1</f>
        <v>24</v>
      </c>
      <c r="C15" s="36">
        <v>872</v>
      </c>
      <c r="D15" s="37">
        <v>791</v>
      </c>
      <c r="E15" s="7">
        <v>1663</v>
      </c>
      <c r="F15" s="36">
        <v>242</v>
      </c>
      <c r="G15" s="36">
        <v>239</v>
      </c>
      <c r="H15" s="6">
        <v>481</v>
      </c>
      <c r="I15" s="25">
        <v>27.75</v>
      </c>
      <c r="J15" s="26">
        <v>30.21</v>
      </c>
      <c r="K15" s="27">
        <v>28.92</v>
      </c>
      <c r="M15" s="58" t="s">
        <v>16</v>
      </c>
      <c r="N15" s="58"/>
      <c r="O15" s="58"/>
      <c r="P15" s="76">
        <f>E84</f>
        <v>155367</v>
      </c>
    </row>
    <row r="16" spans="2:20" ht="13.5" customHeight="1">
      <c r="B16" s="14" t="s">
        <v>7</v>
      </c>
      <c r="C16" s="8">
        <f aca="true" t="shared" si="1" ref="C16:H16">SUM(C11:C15)</f>
        <v>3998</v>
      </c>
      <c r="D16" s="8">
        <f t="shared" si="1"/>
        <v>3995</v>
      </c>
      <c r="E16" s="8">
        <f t="shared" si="1"/>
        <v>7993</v>
      </c>
      <c r="F16" s="8">
        <f t="shared" si="1"/>
        <v>1170</v>
      </c>
      <c r="G16" s="8">
        <f t="shared" si="1"/>
        <v>1195</v>
      </c>
      <c r="H16" s="8">
        <f t="shared" si="1"/>
        <v>2365</v>
      </c>
      <c r="I16" s="28">
        <f>IF(C16=0,0,F16/C16*100)</f>
        <v>29.264632316158078</v>
      </c>
      <c r="J16" s="28">
        <f>IF(D16=0,0,G16/D16*100)</f>
        <v>29.912390488110134</v>
      </c>
      <c r="K16" s="31">
        <f>IF(E16=0,0,H16/E16*100)</f>
        <v>29.588389841110974</v>
      </c>
      <c r="M16" s="58"/>
      <c r="N16" s="58"/>
      <c r="O16" s="58"/>
      <c r="P16" s="76"/>
      <c r="T16" s="42"/>
    </row>
    <row r="17" spans="2:16" ht="13.5" customHeight="1">
      <c r="B17" s="9">
        <f>B11+5</f>
        <v>25</v>
      </c>
      <c r="C17" s="32">
        <v>877</v>
      </c>
      <c r="D17" s="33">
        <v>812</v>
      </c>
      <c r="E17" s="4">
        <v>1689</v>
      </c>
      <c r="F17" s="32">
        <v>242</v>
      </c>
      <c r="G17" s="32">
        <v>264</v>
      </c>
      <c r="H17" s="4">
        <v>506</v>
      </c>
      <c r="I17" s="17">
        <v>27.59</v>
      </c>
      <c r="J17" s="18">
        <v>32.51</v>
      </c>
      <c r="K17" s="20">
        <v>29.96</v>
      </c>
      <c r="M17" s="58"/>
      <c r="N17" s="58"/>
      <c r="O17" s="58"/>
      <c r="P17" s="76"/>
    </row>
    <row r="18" spans="2:16" ht="13.5" customHeight="1">
      <c r="B18" s="10">
        <f>B17+1</f>
        <v>26</v>
      </c>
      <c r="C18" s="34">
        <v>867</v>
      </c>
      <c r="D18" s="34">
        <v>874</v>
      </c>
      <c r="E18" s="5">
        <v>1741</v>
      </c>
      <c r="F18" s="34">
        <v>227</v>
      </c>
      <c r="G18" s="34">
        <v>293</v>
      </c>
      <c r="H18" s="5">
        <v>520</v>
      </c>
      <c r="I18" s="21">
        <v>26.18</v>
      </c>
      <c r="J18" s="21">
        <v>33.52</v>
      </c>
      <c r="K18" s="22">
        <v>29.87</v>
      </c>
      <c r="M18" s="75"/>
      <c r="N18" s="75"/>
      <c r="O18" s="75"/>
      <c r="P18" s="76"/>
    </row>
    <row r="19" spans="2:16" ht="13.5" customHeight="1">
      <c r="B19" s="10">
        <f>B18+1</f>
        <v>27</v>
      </c>
      <c r="C19" s="34">
        <v>912</v>
      </c>
      <c r="D19" s="35">
        <v>981</v>
      </c>
      <c r="E19" s="6">
        <v>1893</v>
      </c>
      <c r="F19" s="34">
        <v>286</v>
      </c>
      <c r="G19" s="34">
        <v>339</v>
      </c>
      <c r="H19" s="6">
        <v>625</v>
      </c>
      <c r="I19" s="21">
        <v>31.36</v>
      </c>
      <c r="J19" s="23">
        <v>34.56</v>
      </c>
      <c r="K19" s="24">
        <v>33.02</v>
      </c>
      <c r="M19" s="58" t="s">
        <v>17</v>
      </c>
      <c r="N19" s="58"/>
      <c r="O19" s="58"/>
      <c r="P19" s="76">
        <f>H84</f>
        <v>76346</v>
      </c>
    </row>
    <row r="20" spans="2:16" ht="13.5" customHeight="1">
      <c r="B20" s="10">
        <f>B19+1</f>
        <v>28</v>
      </c>
      <c r="C20" s="34">
        <v>1026</v>
      </c>
      <c r="D20" s="34">
        <v>1020</v>
      </c>
      <c r="E20" s="5">
        <v>2046</v>
      </c>
      <c r="F20" s="34">
        <v>348</v>
      </c>
      <c r="G20" s="34">
        <v>360</v>
      </c>
      <c r="H20" s="5">
        <v>708</v>
      </c>
      <c r="I20" s="21">
        <v>33.92</v>
      </c>
      <c r="J20" s="21">
        <v>35.29</v>
      </c>
      <c r="K20" s="22">
        <v>34.6</v>
      </c>
      <c r="M20" s="58"/>
      <c r="N20" s="58"/>
      <c r="O20" s="58"/>
      <c r="P20" s="76"/>
    </row>
    <row r="21" spans="2:16" ht="13.5" customHeight="1">
      <c r="B21" s="11">
        <f>B20+1</f>
        <v>29</v>
      </c>
      <c r="C21" s="36">
        <v>1011</v>
      </c>
      <c r="D21" s="37">
        <v>1058</v>
      </c>
      <c r="E21" s="7">
        <v>2069</v>
      </c>
      <c r="F21" s="36">
        <v>353</v>
      </c>
      <c r="G21" s="36">
        <v>408</v>
      </c>
      <c r="H21" s="6">
        <v>761</v>
      </c>
      <c r="I21" s="25">
        <v>34.92</v>
      </c>
      <c r="J21" s="26">
        <v>38.56</v>
      </c>
      <c r="K21" s="27">
        <v>36.78</v>
      </c>
      <c r="M21" s="58"/>
      <c r="N21" s="58"/>
      <c r="O21" s="58"/>
      <c r="P21" s="76"/>
    </row>
    <row r="22" spans="2:18" ht="13.5" customHeight="1">
      <c r="B22" s="14" t="s">
        <v>7</v>
      </c>
      <c r="C22" s="8">
        <f aca="true" t="shared" si="2" ref="C22:H22">SUM(C17:C21)</f>
        <v>4693</v>
      </c>
      <c r="D22" s="8">
        <f t="shared" si="2"/>
        <v>4745</v>
      </c>
      <c r="E22" s="8">
        <f t="shared" si="2"/>
        <v>9438</v>
      </c>
      <c r="F22" s="8">
        <f t="shared" si="2"/>
        <v>1456</v>
      </c>
      <c r="G22" s="8">
        <f t="shared" si="2"/>
        <v>1664</v>
      </c>
      <c r="H22" s="8">
        <f t="shared" si="2"/>
        <v>3120</v>
      </c>
      <c r="I22" s="28">
        <f>IF(C22=0,0,F22/C22*100)</f>
        <v>31.024930747922436</v>
      </c>
      <c r="J22" s="28">
        <f>IF(D22=0,0,G22/D22*100)</f>
        <v>35.06849315068493</v>
      </c>
      <c r="K22" s="31">
        <f>IF(E22=0,0,H22/E22*100)</f>
        <v>33.057851239669425</v>
      </c>
      <c r="M22" s="58"/>
      <c r="N22" s="58"/>
      <c r="O22" s="58"/>
      <c r="P22" s="76"/>
      <c r="R22" s="41"/>
    </row>
    <row r="23" spans="2:16" ht="13.5" customHeight="1">
      <c r="B23" s="9">
        <f>B17+5</f>
        <v>30</v>
      </c>
      <c r="C23" s="32">
        <v>1084</v>
      </c>
      <c r="D23" s="33">
        <v>1190</v>
      </c>
      <c r="E23" s="4">
        <v>2274</v>
      </c>
      <c r="F23" s="32">
        <v>396</v>
      </c>
      <c r="G23" s="32">
        <v>456</v>
      </c>
      <c r="H23" s="4">
        <v>852</v>
      </c>
      <c r="I23" s="17">
        <v>36.53</v>
      </c>
      <c r="J23" s="18">
        <v>38.32</v>
      </c>
      <c r="K23" s="20">
        <v>37.47</v>
      </c>
      <c r="M23" s="58" t="s">
        <v>18</v>
      </c>
      <c r="N23" s="58"/>
      <c r="O23" s="58"/>
      <c r="P23" s="59">
        <f>IF(P15=0,0,P19/P15*100)</f>
        <v>49.13913508016503</v>
      </c>
    </row>
    <row r="24" spans="2:16" ht="13.5" customHeight="1">
      <c r="B24" s="10">
        <f>B23+1</f>
        <v>31</v>
      </c>
      <c r="C24" s="34">
        <v>1192</v>
      </c>
      <c r="D24" s="34">
        <v>1205</v>
      </c>
      <c r="E24" s="5">
        <v>2397</v>
      </c>
      <c r="F24" s="34">
        <v>454</v>
      </c>
      <c r="G24" s="34">
        <v>480</v>
      </c>
      <c r="H24" s="5">
        <v>934</v>
      </c>
      <c r="I24" s="21">
        <v>38.09</v>
      </c>
      <c r="J24" s="21">
        <v>39.83</v>
      </c>
      <c r="K24" s="22">
        <v>38.97</v>
      </c>
      <c r="M24" s="58"/>
      <c r="N24" s="58"/>
      <c r="O24" s="58"/>
      <c r="P24" s="59"/>
    </row>
    <row r="25" spans="2:16" ht="13.5" customHeight="1">
      <c r="B25" s="10">
        <f>B24+1</f>
        <v>32</v>
      </c>
      <c r="C25" s="34">
        <v>1273</v>
      </c>
      <c r="D25" s="35">
        <v>1322</v>
      </c>
      <c r="E25" s="6">
        <v>2595</v>
      </c>
      <c r="F25" s="34">
        <v>471</v>
      </c>
      <c r="G25" s="34">
        <v>517</v>
      </c>
      <c r="H25" s="6">
        <v>988</v>
      </c>
      <c r="I25" s="21">
        <v>37</v>
      </c>
      <c r="J25" s="23">
        <v>39.11</v>
      </c>
      <c r="K25" s="24">
        <v>38.07</v>
      </c>
      <c r="M25" s="58"/>
      <c r="N25" s="58"/>
      <c r="O25" s="58"/>
      <c r="P25" s="59"/>
    </row>
    <row r="26" spans="2:16" ht="13.5" customHeight="1">
      <c r="B26" s="10">
        <f>B25+1</f>
        <v>33</v>
      </c>
      <c r="C26" s="34">
        <v>1411</v>
      </c>
      <c r="D26" s="34">
        <v>1398</v>
      </c>
      <c r="E26" s="5">
        <v>2809</v>
      </c>
      <c r="F26" s="34">
        <v>558</v>
      </c>
      <c r="G26" s="34">
        <v>547</v>
      </c>
      <c r="H26" s="5">
        <v>1105</v>
      </c>
      <c r="I26" s="21">
        <v>39.55</v>
      </c>
      <c r="J26" s="21">
        <v>39.13</v>
      </c>
      <c r="K26" s="22">
        <v>39.34</v>
      </c>
      <c r="M26" s="58"/>
      <c r="N26" s="58"/>
      <c r="O26" s="58"/>
      <c r="P26" s="59"/>
    </row>
    <row r="27" spans="2:11" ht="13.5" customHeight="1">
      <c r="B27" s="11">
        <f>B26+1</f>
        <v>34</v>
      </c>
      <c r="C27" s="36">
        <v>1496</v>
      </c>
      <c r="D27" s="37">
        <v>1557</v>
      </c>
      <c r="E27" s="7">
        <v>3053</v>
      </c>
      <c r="F27" s="36">
        <v>596</v>
      </c>
      <c r="G27" s="36">
        <v>603</v>
      </c>
      <c r="H27" s="6">
        <v>1199</v>
      </c>
      <c r="I27" s="25">
        <v>39.84</v>
      </c>
      <c r="J27" s="26">
        <v>38.73</v>
      </c>
      <c r="K27" s="27">
        <v>39.27</v>
      </c>
    </row>
    <row r="28" spans="1:11" ht="13.5" customHeight="1">
      <c r="A28" s="3"/>
      <c r="B28" s="14" t="s">
        <v>7</v>
      </c>
      <c r="C28" s="8">
        <f aca="true" t="shared" si="3" ref="C28:H28">SUM(C23:C27)</f>
        <v>6456</v>
      </c>
      <c r="D28" s="8">
        <f t="shared" si="3"/>
        <v>6672</v>
      </c>
      <c r="E28" s="8">
        <f t="shared" si="3"/>
        <v>13128</v>
      </c>
      <c r="F28" s="8">
        <f t="shared" si="3"/>
        <v>2475</v>
      </c>
      <c r="G28" s="8">
        <f t="shared" si="3"/>
        <v>2603</v>
      </c>
      <c r="H28" s="8">
        <f t="shared" si="3"/>
        <v>5078</v>
      </c>
      <c r="I28" s="28">
        <f>IF(C28=0,0,F28/C28*100)</f>
        <v>38.3364312267658</v>
      </c>
      <c r="J28" s="28">
        <f>IF(D28=0,0,G28/D28*100)</f>
        <v>39.01378896882494</v>
      </c>
      <c r="K28" s="31">
        <f>IF(E28=0,0,H28/E28*100)</f>
        <v>38.68068251066423</v>
      </c>
    </row>
    <row r="29" spans="1:11" ht="13.5" customHeight="1">
      <c r="A29" s="3"/>
      <c r="B29" s="9">
        <f>B23+5</f>
        <v>35</v>
      </c>
      <c r="C29" s="32">
        <v>1581</v>
      </c>
      <c r="D29" s="33">
        <v>1552</v>
      </c>
      <c r="E29" s="4">
        <v>3133</v>
      </c>
      <c r="F29" s="32">
        <v>634</v>
      </c>
      <c r="G29" s="32">
        <v>608</v>
      </c>
      <c r="H29" s="4">
        <v>1242</v>
      </c>
      <c r="I29" s="17">
        <v>40.1</v>
      </c>
      <c r="J29" s="18">
        <v>39.18</v>
      </c>
      <c r="K29" s="20">
        <v>39.64</v>
      </c>
    </row>
    <row r="30" spans="1:11" ht="13.5" customHeight="1">
      <c r="A30" s="3"/>
      <c r="B30" s="10">
        <f>B29+1</f>
        <v>36</v>
      </c>
      <c r="C30" s="34">
        <v>1575</v>
      </c>
      <c r="D30" s="34">
        <v>1505</v>
      </c>
      <c r="E30" s="5">
        <v>3080</v>
      </c>
      <c r="F30" s="34">
        <v>670</v>
      </c>
      <c r="G30" s="34">
        <v>599</v>
      </c>
      <c r="H30" s="5">
        <v>1269</v>
      </c>
      <c r="I30" s="21">
        <v>42.54</v>
      </c>
      <c r="J30" s="21">
        <v>39.8</v>
      </c>
      <c r="K30" s="22">
        <v>41.2</v>
      </c>
    </row>
    <row r="31" spans="1:11" ht="13.5" customHeight="1">
      <c r="A31" s="3"/>
      <c r="B31" s="10">
        <f>B30+1</f>
        <v>37</v>
      </c>
      <c r="C31" s="34">
        <v>1493</v>
      </c>
      <c r="D31" s="35">
        <v>1498</v>
      </c>
      <c r="E31" s="6">
        <v>2991</v>
      </c>
      <c r="F31" s="34">
        <v>610</v>
      </c>
      <c r="G31" s="34">
        <v>637</v>
      </c>
      <c r="H31" s="6">
        <v>1247</v>
      </c>
      <c r="I31" s="21">
        <v>40.86</v>
      </c>
      <c r="J31" s="23">
        <v>42.52</v>
      </c>
      <c r="K31" s="24">
        <v>41.69</v>
      </c>
    </row>
    <row r="32" spans="1:11" ht="13.5" customHeight="1">
      <c r="A32" s="3"/>
      <c r="B32" s="10">
        <f>B31+1</f>
        <v>38</v>
      </c>
      <c r="C32" s="34">
        <v>1555</v>
      </c>
      <c r="D32" s="34">
        <v>1519</v>
      </c>
      <c r="E32" s="5">
        <v>3074</v>
      </c>
      <c r="F32" s="34">
        <v>686</v>
      </c>
      <c r="G32" s="34">
        <v>617</v>
      </c>
      <c r="H32" s="5">
        <v>1303</v>
      </c>
      <c r="I32" s="21">
        <v>44.12</v>
      </c>
      <c r="J32" s="21">
        <v>40.62</v>
      </c>
      <c r="K32" s="22">
        <v>42.39</v>
      </c>
    </row>
    <row r="33" spans="1:11" ht="13.5" customHeight="1">
      <c r="A33" s="3"/>
      <c r="B33" s="11">
        <f>B32+1</f>
        <v>39</v>
      </c>
      <c r="C33" s="36">
        <v>1550</v>
      </c>
      <c r="D33" s="37">
        <v>1569</v>
      </c>
      <c r="E33" s="7">
        <v>3119</v>
      </c>
      <c r="F33" s="36">
        <v>655</v>
      </c>
      <c r="G33" s="36">
        <v>659</v>
      </c>
      <c r="H33" s="6">
        <v>1314</v>
      </c>
      <c r="I33" s="25">
        <v>42.26</v>
      </c>
      <c r="J33" s="26">
        <v>42</v>
      </c>
      <c r="K33" s="27">
        <v>42.13</v>
      </c>
    </row>
    <row r="34" spans="1:18" ht="13.5" customHeight="1">
      <c r="A34" s="3"/>
      <c r="B34" s="14" t="s">
        <v>7</v>
      </c>
      <c r="C34" s="8">
        <f aca="true" t="shared" si="4" ref="C34:H34">SUM(C29:C33)</f>
        <v>7754</v>
      </c>
      <c r="D34" s="8">
        <f t="shared" si="4"/>
        <v>7643</v>
      </c>
      <c r="E34" s="8">
        <f t="shared" si="4"/>
        <v>15397</v>
      </c>
      <c r="F34" s="8">
        <f t="shared" si="4"/>
        <v>3255</v>
      </c>
      <c r="G34" s="8">
        <f t="shared" si="4"/>
        <v>3120</v>
      </c>
      <c r="H34" s="8">
        <f t="shared" si="4"/>
        <v>6375</v>
      </c>
      <c r="I34" s="28">
        <f>IF(C34=0,0,F34/C34*100)</f>
        <v>41.978333763218984</v>
      </c>
      <c r="J34" s="28">
        <f>IF(D34=0,0,G34/D34*100)</f>
        <v>40.82166688473113</v>
      </c>
      <c r="K34" s="31">
        <f>IF(E34=0,0,H34/E34*100)</f>
        <v>41.40416964343704</v>
      </c>
      <c r="R34" s="41"/>
    </row>
    <row r="35" spans="1:11" ht="13.5" customHeight="1">
      <c r="A35" s="3"/>
      <c r="B35" s="9">
        <f>B29+5</f>
        <v>40</v>
      </c>
      <c r="C35" s="32">
        <v>1651</v>
      </c>
      <c r="D35" s="33">
        <v>1554</v>
      </c>
      <c r="E35" s="4">
        <v>3205</v>
      </c>
      <c r="F35" s="32">
        <v>699</v>
      </c>
      <c r="G35" s="32">
        <v>661</v>
      </c>
      <c r="H35" s="4">
        <v>1360</v>
      </c>
      <c r="I35" s="17">
        <v>42.34</v>
      </c>
      <c r="J35" s="18">
        <v>42.54</v>
      </c>
      <c r="K35" s="20">
        <v>42.43</v>
      </c>
    </row>
    <row r="36" spans="1:11" ht="13.5" customHeight="1">
      <c r="A36" s="3"/>
      <c r="B36" s="10">
        <f>B35+1</f>
        <v>41</v>
      </c>
      <c r="C36" s="34">
        <v>1609</v>
      </c>
      <c r="D36" s="34">
        <v>1558</v>
      </c>
      <c r="E36" s="5">
        <v>3167</v>
      </c>
      <c r="F36" s="34">
        <v>713</v>
      </c>
      <c r="G36" s="34">
        <v>674</v>
      </c>
      <c r="H36" s="5">
        <v>1387</v>
      </c>
      <c r="I36" s="21">
        <v>44.31</v>
      </c>
      <c r="J36" s="21">
        <v>43.26</v>
      </c>
      <c r="K36" s="22">
        <v>43.8</v>
      </c>
    </row>
    <row r="37" spans="1:11" ht="13.5" customHeight="1">
      <c r="A37" s="3"/>
      <c r="B37" s="10">
        <f>B36+1</f>
        <v>42</v>
      </c>
      <c r="C37" s="34">
        <v>1638</v>
      </c>
      <c r="D37" s="35">
        <v>1445</v>
      </c>
      <c r="E37" s="6">
        <v>3083</v>
      </c>
      <c r="F37" s="34">
        <v>756</v>
      </c>
      <c r="G37" s="34">
        <v>669</v>
      </c>
      <c r="H37" s="6">
        <v>1425</v>
      </c>
      <c r="I37" s="21">
        <v>46.15</v>
      </c>
      <c r="J37" s="23">
        <v>46.3</v>
      </c>
      <c r="K37" s="24">
        <v>46.22</v>
      </c>
    </row>
    <row r="38" spans="1:11" ht="13.5" customHeight="1">
      <c r="A38" s="3"/>
      <c r="B38" s="10">
        <f>B37+1</f>
        <v>43</v>
      </c>
      <c r="C38" s="34">
        <v>1662</v>
      </c>
      <c r="D38" s="34">
        <v>1496</v>
      </c>
      <c r="E38" s="5">
        <v>3158</v>
      </c>
      <c r="F38" s="34">
        <v>762</v>
      </c>
      <c r="G38" s="34">
        <v>663</v>
      </c>
      <c r="H38" s="5">
        <v>1425</v>
      </c>
      <c r="I38" s="21">
        <v>45.85</v>
      </c>
      <c r="J38" s="21">
        <v>44.32</v>
      </c>
      <c r="K38" s="22">
        <v>45.12</v>
      </c>
    </row>
    <row r="39" spans="1:11" ht="13.5" customHeight="1">
      <c r="A39" s="3"/>
      <c r="B39" s="11">
        <f>B38+1</f>
        <v>44</v>
      </c>
      <c r="C39" s="36">
        <v>1678</v>
      </c>
      <c r="D39" s="37">
        <v>1468</v>
      </c>
      <c r="E39" s="7">
        <v>3146</v>
      </c>
      <c r="F39" s="36">
        <v>752</v>
      </c>
      <c r="G39" s="36">
        <v>664</v>
      </c>
      <c r="H39" s="6">
        <v>1416</v>
      </c>
      <c r="I39" s="25">
        <v>44.82</v>
      </c>
      <c r="J39" s="26">
        <v>45.23</v>
      </c>
      <c r="K39" s="27">
        <v>45.01</v>
      </c>
    </row>
    <row r="40" spans="1:11" ht="13.5" customHeight="1">
      <c r="A40" s="3"/>
      <c r="B40" s="14" t="s">
        <v>7</v>
      </c>
      <c r="C40" s="8">
        <f aca="true" t="shared" si="5" ref="C40:H40">SUM(C35:C39)</f>
        <v>8238</v>
      </c>
      <c r="D40" s="8">
        <f t="shared" si="5"/>
        <v>7521</v>
      </c>
      <c r="E40" s="8">
        <f t="shared" si="5"/>
        <v>15759</v>
      </c>
      <c r="F40" s="8">
        <f t="shared" si="5"/>
        <v>3682</v>
      </c>
      <c r="G40" s="8">
        <f t="shared" si="5"/>
        <v>3331</v>
      </c>
      <c r="H40" s="8">
        <f t="shared" si="5"/>
        <v>7013</v>
      </c>
      <c r="I40" s="28">
        <f>IF(C40=0,0,F40/C40*100)</f>
        <v>44.69531439669823</v>
      </c>
      <c r="J40" s="28">
        <f>IF(D40=0,0,G40/D40*100)</f>
        <v>44.28932322829411</v>
      </c>
      <c r="K40" s="31">
        <f>IF(E40=0,0,H40/E40*100)</f>
        <v>44.50155466717432</v>
      </c>
    </row>
    <row r="41" spans="1:11" ht="13.5" customHeight="1">
      <c r="A41" s="3"/>
      <c r="B41" s="9">
        <f>B35+5</f>
        <v>45</v>
      </c>
      <c r="C41" s="32">
        <v>1734</v>
      </c>
      <c r="D41" s="33">
        <v>1615</v>
      </c>
      <c r="E41" s="4">
        <v>3349</v>
      </c>
      <c r="F41" s="32">
        <v>775</v>
      </c>
      <c r="G41" s="32">
        <v>706</v>
      </c>
      <c r="H41" s="4">
        <v>1481</v>
      </c>
      <c r="I41" s="17">
        <v>44.69</v>
      </c>
      <c r="J41" s="18">
        <v>43.72</v>
      </c>
      <c r="K41" s="20">
        <v>44.22</v>
      </c>
    </row>
    <row r="42" spans="1:11" ht="13.5" customHeight="1">
      <c r="A42" s="3"/>
      <c r="B42" s="10">
        <f>B41+1</f>
        <v>46</v>
      </c>
      <c r="C42" s="34">
        <v>1717</v>
      </c>
      <c r="D42" s="34">
        <v>1595</v>
      </c>
      <c r="E42" s="5">
        <v>3312</v>
      </c>
      <c r="F42" s="34">
        <v>782</v>
      </c>
      <c r="G42" s="34">
        <v>699</v>
      </c>
      <c r="H42" s="5">
        <v>1481</v>
      </c>
      <c r="I42" s="21">
        <v>45.54</v>
      </c>
      <c r="J42" s="21">
        <v>43.82</v>
      </c>
      <c r="K42" s="22">
        <v>44.72</v>
      </c>
    </row>
    <row r="43" spans="1:11" ht="13.5" customHeight="1">
      <c r="A43" s="3"/>
      <c r="B43" s="10">
        <f>B42+1</f>
        <v>47</v>
      </c>
      <c r="C43" s="34">
        <v>1697</v>
      </c>
      <c r="D43" s="35">
        <v>1460</v>
      </c>
      <c r="E43" s="6">
        <v>3157</v>
      </c>
      <c r="F43" s="34">
        <v>766</v>
      </c>
      <c r="G43" s="34">
        <v>694</v>
      </c>
      <c r="H43" s="6">
        <v>1460</v>
      </c>
      <c r="I43" s="21">
        <v>45.14</v>
      </c>
      <c r="J43" s="23">
        <v>47.53</v>
      </c>
      <c r="K43" s="24">
        <v>46.25</v>
      </c>
    </row>
    <row r="44" spans="1:11" ht="13.5" customHeight="1">
      <c r="A44" s="3"/>
      <c r="B44" s="10">
        <f>B43+1</f>
        <v>48</v>
      </c>
      <c r="C44" s="34">
        <v>1544</v>
      </c>
      <c r="D44" s="34">
        <v>1402</v>
      </c>
      <c r="E44" s="5">
        <v>2946</v>
      </c>
      <c r="F44" s="34">
        <v>729</v>
      </c>
      <c r="G44" s="34">
        <v>668</v>
      </c>
      <c r="H44" s="5">
        <v>1397</v>
      </c>
      <c r="I44" s="21">
        <v>47.22</v>
      </c>
      <c r="J44" s="21">
        <v>47.65</v>
      </c>
      <c r="K44" s="22">
        <v>47.42</v>
      </c>
    </row>
    <row r="45" spans="1:11" ht="13.5" customHeight="1">
      <c r="A45" s="3"/>
      <c r="B45" s="11">
        <f>B44+1</f>
        <v>49</v>
      </c>
      <c r="C45" s="36">
        <v>1457</v>
      </c>
      <c r="D45" s="37">
        <v>1323</v>
      </c>
      <c r="E45" s="7">
        <v>2780</v>
      </c>
      <c r="F45" s="36">
        <v>664</v>
      </c>
      <c r="G45" s="36">
        <v>599</v>
      </c>
      <c r="H45" s="6">
        <v>1263</v>
      </c>
      <c r="I45" s="25">
        <v>45.57</v>
      </c>
      <c r="J45" s="26">
        <v>45.28</v>
      </c>
      <c r="K45" s="27">
        <v>45.43</v>
      </c>
    </row>
    <row r="46" spans="1:18" ht="13.5" customHeight="1">
      <c r="A46" s="3"/>
      <c r="B46" s="14" t="s">
        <v>7</v>
      </c>
      <c r="C46" s="8">
        <f aca="true" t="shared" si="6" ref="C46:H46">SUM(C41:C45)</f>
        <v>8149</v>
      </c>
      <c r="D46" s="8">
        <f t="shared" si="6"/>
        <v>7395</v>
      </c>
      <c r="E46" s="8">
        <f t="shared" si="6"/>
        <v>15544</v>
      </c>
      <c r="F46" s="8">
        <f t="shared" si="6"/>
        <v>3716</v>
      </c>
      <c r="G46" s="8">
        <f t="shared" si="6"/>
        <v>3366</v>
      </c>
      <c r="H46" s="8">
        <f t="shared" si="6"/>
        <v>7082</v>
      </c>
      <c r="I46" s="28">
        <f>IF(C46=0,0,F46/C46*100)</f>
        <v>45.60068720088354</v>
      </c>
      <c r="J46" s="28">
        <f>IF(D46=0,0,G46/D46*100)</f>
        <v>45.51724137931035</v>
      </c>
      <c r="K46" s="31">
        <f>IF(E46=0,0,H46/E46*100)</f>
        <v>45.560988162635105</v>
      </c>
      <c r="R46" s="41"/>
    </row>
    <row r="47" spans="1:11" ht="13.5" customHeight="1">
      <c r="A47" s="13"/>
      <c r="B47" s="15">
        <v>50</v>
      </c>
      <c r="C47" s="32">
        <v>1425</v>
      </c>
      <c r="D47" s="33">
        <v>1277</v>
      </c>
      <c r="E47" s="4">
        <v>2702</v>
      </c>
      <c r="F47" s="32">
        <v>690</v>
      </c>
      <c r="G47" s="32">
        <v>624</v>
      </c>
      <c r="H47" s="4">
        <v>1314</v>
      </c>
      <c r="I47" s="17">
        <v>48.42</v>
      </c>
      <c r="J47" s="18">
        <v>48.86</v>
      </c>
      <c r="K47" s="20">
        <v>48.63</v>
      </c>
    </row>
    <row r="48" spans="1:11" ht="13.5" customHeight="1">
      <c r="A48" s="13"/>
      <c r="B48" s="10">
        <f>B47+1</f>
        <v>51</v>
      </c>
      <c r="C48" s="34">
        <v>1246</v>
      </c>
      <c r="D48" s="34">
        <v>1147</v>
      </c>
      <c r="E48" s="5">
        <v>2393</v>
      </c>
      <c r="F48" s="34">
        <v>624</v>
      </c>
      <c r="G48" s="34">
        <v>581</v>
      </c>
      <c r="H48" s="5">
        <v>1205</v>
      </c>
      <c r="I48" s="21">
        <v>50.08</v>
      </c>
      <c r="J48" s="21">
        <v>50.65</v>
      </c>
      <c r="K48" s="22">
        <v>50.36</v>
      </c>
    </row>
    <row r="49" spans="1:11" ht="13.5" customHeight="1">
      <c r="A49" s="13"/>
      <c r="B49" s="12">
        <f>B48+1</f>
        <v>52</v>
      </c>
      <c r="C49" s="34">
        <v>1219</v>
      </c>
      <c r="D49" s="35">
        <v>1059</v>
      </c>
      <c r="E49" s="6">
        <v>2278</v>
      </c>
      <c r="F49" s="34">
        <v>579</v>
      </c>
      <c r="G49" s="34">
        <v>509</v>
      </c>
      <c r="H49" s="6">
        <v>1088</v>
      </c>
      <c r="I49" s="21">
        <v>47.5</v>
      </c>
      <c r="J49" s="23">
        <v>48.06</v>
      </c>
      <c r="K49" s="24">
        <v>47.76</v>
      </c>
    </row>
    <row r="50" spans="1:11" ht="13.5" customHeight="1">
      <c r="A50" s="13"/>
      <c r="B50" s="10">
        <f>B49+1</f>
        <v>53</v>
      </c>
      <c r="C50" s="34">
        <v>999</v>
      </c>
      <c r="D50" s="34">
        <v>970</v>
      </c>
      <c r="E50" s="5">
        <v>1969</v>
      </c>
      <c r="F50" s="34">
        <v>489</v>
      </c>
      <c r="G50" s="34">
        <v>513</v>
      </c>
      <c r="H50" s="5">
        <v>1002</v>
      </c>
      <c r="I50" s="21">
        <v>48.95</v>
      </c>
      <c r="J50" s="21">
        <v>52.89</v>
      </c>
      <c r="K50" s="22">
        <v>50.89</v>
      </c>
    </row>
    <row r="51" spans="1:11" ht="13.5" customHeight="1">
      <c r="A51" s="13"/>
      <c r="B51" s="16">
        <f>B50+1</f>
        <v>54</v>
      </c>
      <c r="C51" s="36">
        <v>1147</v>
      </c>
      <c r="D51" s="37">
        <v>1076</v>
      </c>
      <c r="E51" s="7">
        <v>2223</v>
      </c>
      <c r="F51" s="36">
        <v>578</v>
      </c>
      <c r="G51" s="36">
        <v>541</v>
      </c>
      <c r="H51" s="6">
        <v>1119</v>
      </c>
      <c r="I51" s="25">
        <v>50.39</v>
      </c>
      <c r="J51" s="26">
        <v>50.28</v>
      </c>
      <c r="K51" s="27">
        <v>50.34</v>
      </c>
    </row>
    <row r="52" spans="1:11" ht="13.5" customHeight="1">
      <c r="A52" s="13"/>
      <c r="B52" s="14" t="s">
        <v>8</v>
      </c>
      <c r="C52" s="8">
        <f aca="true" t="shared" si="7" ref="C52:H52">SUM(C47:C51)</f>
        <v>6036</v>
      </c>
      <c r="D52" s="8">
        <f t="shared" si="7"/>
        <v>5529</v>
      </c>
      <c r="E52" s="8">
        <f t="shared" si="7"/>
        <v>11565</v>
      </c>
      <c r="F52" s="8">
        <f t="shared" si="7"/>
        <v>2960</v>
      </c>
      <c r="G52" s="8">
        <f t="shared" si="7"/>
        <v>2768</v>
      </c>
      <c r="H52" s="8">
        <f t="shared" si="7"/>
        <v>5728</v>
      </c>
      <c r="I52" s="28">
        <f>IF(C52=0,0,F52/C52*100)</f>
        <v>49.039098740888</v>
      </c>
      <c r="J52" s="28">
        <f>IF(D52=0,0,G52/D52*100)</f>
        <v>50.06330258636281</v>
      </c>
      <c r="K52" s="31">
        <f>IF(E52=0,0,H52/E52*100)</f>
        <v>49.528750540423694</v>
      </c>
    </row>
    <row r="53" spans="1:11" ht="13.5" customHeight="1">
      <c r="A53" s="13"/>
      <c r="B53" s="15">
        <f>B47+5</f>
        <v>55</v>
      </c>
      <c r="C53" s="32">
        <v>972</v>
      </c>
      <c r="D53" s="33">
        <v>995</v>
      </c>
      <c r="E53" s="4">
        <v>1967</v>
      </c>
      <c r="F53" s="32">
        <v>523</v>
      </c>
      <c r="G53" s="32">
        <v>531</v>
      </c>
      <c r="H53" s="4">
        <v>1054</v>
      </c>
      <c r="I53" s="17">
        <v>53.81</v>
      </c>
      <c r="J53" s="18">
        <v>53.37</v>
      </c>
      <c r="K53" s="20">
        <v>53.58</v>
      </c>
    </row>
    <row r="54" spans="1:11" ht="13.5" customHeight="1">
      <c r="A54" s="13"/>
      <c r="B54" s="10">
        <f>B53+1</f>
        <v>56</v>
      </c>
      <c r="C54" s="34">
        <v>950</v>
      </c>
      <c r="D54" s="34">
        <v>928</v>
      </c>
      <c r="E54" s="5">
        <v>1878</v>
      </c>
      <c r="F54" s="34">
        <v>522</v>
      </c>
      <c r="G54" s="34">
        <v>491</v>
      </c>
      <c r="H54" s="5">
        <v>1013</v>
      </c>
      <c r="I54" s="21">
        <v>54.95</v>
      </c>
      <c r="J54" s="21">
        <v>52.91</v>
      </c>
      <c r="K54" s="22">
        <v>53.94</v>
      </c>
    </row>
    <row r="55" spans="1:11" ht="13.5" customHeight="1">
      <c r="A55" s="13"/>
      <c r="B55" s="12">
        <f>B54+1</f>
        <v>57</v>
      </c>
      <c r="C55" s="34">
        <v>972</v>
      </c>
      <c r="D55" s="35">
        <v>879</v>
      </c>
      <c r="E55" s="6">
        <v>1851</v>
      </c>
      <c r="F55" s="34">
        <v>540</v>
      </c>
      <c r="G55" s="34">
        <v>481</v>
      </c>
      <c r="H55" s="6">
        <v>1021</v>
      </c>
      <c r="I55" s="21">
        <v>55.56</v>
      </c>
      <c r="J55" s="23">
        <v>54.72</v>
      </c>
      <c r="K55" s="24">
        <v>55.16</v>
      </c>
    </row>
    <row r="56" spans="1:11" ht="13.5" customHeight="1">
      <c r="A56" s="13"/>
      <c r="B56" s="10">
        <f>B55+1</f>
        <v>58</v>
      </c>
      <c r="C56" s="34">
        <v>872</v>
      </c>
      <c r="D56" s="34">
        <v>863</v>
      </c>
      <c r="E56" s="5">
        <v>1735</v>
      </c>
      <c r="F56" s="34">
        <v>467</v>
      </c>
      <c r="G56" s="34">
        <v>482</v>
      </c>
      <c r="H56" s="5">
        <v>949</v>
      </c>
      <c r="I56" s="21">
        <v>53.56</v>
      </c>
      <c r="J56" s="21">
        <v>55.85</v>
      </c>
      <c r="K56" s="22">
        <v>54.7</v>
      </c>
    </row>
    <row r="57" spans="1:11" ht="13.5" customHeight="1">
      <c r="A57" s="13"/>
      <c r="B57" s="16">
        <f>B56+1</f>
        <v>59</v>
      </c>
      <c r="C57" s="36">
        <v>903</v>
      </c>
      <c r="D57" s="37">
        <v>866</v>
      </c>
      <c r="E57" s="7">
        <v>1769</v>
      </c>
      <c r="F57" s="36">
        <v>498</v>
      </c>
      <c r="G57" s="36">
        <v>495</v>
      </c>
      <c r="H57" s="6">
        <v>993</v>
      </c>
      <c r="I57" s="25">
        <v>55.15</v>
      </c>
      <c r="J57" s="26">
        <v>57.16</v>
      </c>
      <c r="K57" s="27">
        <v>56.13</v>
      </c>
    </row>
    <row r="58" spans="1:18" ht="13.5" customHeight="1">
      <c r="A58" s="13"/>
      <c r="B58" s="14" t="s">
        <v>8</v>
      </c>
      <c r="C58" s="8">
        <f aca="true" t="shared" si="8" ref="C58:H58">SUM(C53:C57)</f>
        <v>4669</v>
      </c>
      <c r="D58" s="8">
        <f t="shared" si="8"/>
        <v>4531</v>
      </c>
      <c r="E58" s="8">
        <f t="shared" si="8"/>
        <v>9200</v>
      </c>
      <c r="F58" s="8">
        <f t="shared" si="8"/>
        <v>2550</v>
      </c>
      <c r="G58" s="8">
        <f t="shared" si="8"/>
        <v>2480</v>
      </c>
      <c r="H58" s="8">
        <f t="shared" si="8"/>
        <v>5030</v>
      </c>
      <c r="I58" s="28">
        <f>IF(C58=0,0,F58/C58*100)</f>
        <v>54.615549368173056</v>
      </c>
      <c r="J58" s="28">
        <f>IF(D58=0,0,G58/D58*100)</f>
        <v>54.734054292650626</v>
      </c>
      <c r="K58" s="31">
        <f>IF(E58=0,0,H58/E58*100)</f>
        <v>54.673913043478265</v>
      </c>
      <c r="R58" s="41"/>
    </row>
    <row r="59" spans="1:11" ht="13.5" customHeight="1">
      <c r="A59" s="13"/>
      <c r="B59" s="15">
        <f>B53+5</f>
        <v>60</v>
      </c>
      <c r="C59" s="32">
        <v>863</v>
      </c>
      <c r="D59" s="33">
        <v>890</v>
      </c>
      <c r="E59" s="4">
        <v>1753</v>
      </c>
      <c r="F59" s="32">
        <v>510</v>
      </c>
      <c r="G59" s="32">
        <v>504</v>
      </c>
      <c r="H59" s="4">
        <v>1014</v>
      </c>
      <c r="I59" s="17">
        <v>59.1</v>
      </c>
      <c r="J59" s="18">
        <v>56.63</v>
      </c>
      <c r="K59" s="20">
        <v>57.84</v>
      </c>
    </row>
    <row r="60" spans="1:11" ht="13.5" customHeight="1">
      <c r="A60" s="13"/>
      <c r="B60" s="10">
        <f>B59+1</f>
        <v>61</v>
      </c>
      <c r="C60" s="34">
        <v>811</v>
      </c>
      <c r="D60" s="34">
        <v>870</v>
      </c>
      <c r="E60" s="5">
        <v>1681</v>
      </c>
      <c r="F60" s="34">
        <v>481</v>
      </c>
      <c r="G60" s="34">
        <v>537</v>
      </c>
      <c r="H60" s="5">
        <v>1018</v>
      </c>
      <c r="I60" s="21">
        <v>59.31</v>
      </c>
      <c r="J60" s="21">
        <v>61.72</v>
      </c>
      <c r="K60" s="22">
        <v>60.56</v>
      </c>
    </row>
    <row r="61" spans="1:11" ht="13.5" customHeight="1">
      <c r="A61" s="13"/>
      <c r="B61" s="12">
        <f>B60+1</f>
        <v>62</v>
      </c>
      <c r="C61" s="34">
        <v>854</v>
      </c>
      <c r="D61" s="35">
        <v>897</v>
      </c>
      <c r="E61" s="6">
        <v>1751</v>
      </c>
      <c r="F61" s="34">
        <v>540</v>
      </c>
      <c r="G61" s="34">
        <v>557</v>
      </c>
      <c r="H61" s="6">
        <v>1097</v>
      </c>
      <c r="I61" s="21">
        <v>63.23</v>
      </c>
      <c r="J61" s="23">
        <v>62.1</v>
      </c>
      <c r="K61" s="24">
        <v>62.65</v>
      </c>
    </row>
    <row r="62" spans="1:11" ht="13.5" customHeight="1">
      <c r="A62" s="13"/>
      <c r="B62" s="10">
        <f>B61+1</f>
        <v>63</v>
      </c>
      <c r="C62" s="34">
        <v>813</v>
      </c>
      <c r="D62" s="34">
        <v>900</v>
      </c>
      <c r="E62" s="5">
        <v>1713</v>
      </c>
      <c r="F62" s="34">
        <v>516</v>
      </c>
      <c r="G62" s="34">
        <v>573</v>
      </c>
      <c r="H62" s="5">
        <v>1089</v>
      </c>
      <c r="I62" s="21">
        <v>63.47</v>
      </c>
      <c r="J62" s="21">
        <v>63.67</v>
      </c>
      <c r="K62" s="22">
        <v>63.57</v>
      </c>
    </row>
    <row r="63" spans="1:11" ht="13.5" customHeight="1">
      <c r="A63" s="13"/>
      <c r="B63" s="16">
        <f>B62+1</f>
        <v>64</v>
      </c>
      <c r="C63" s="36">
        <v>915</v>
      </c>
      <c r="D63" s="37">
        <v>1055</v>
      </c>
      <c r="E63" s="7">
        <v>1970</v>
      </c>
      <c r="F63" s="36">
        <v>587</v>
      </c>
      <c r="G63" s="36">
        <v>665</v>
      </c>
      <c r="H63" s="6">
        <v>1252</v>
      </c>
      <c r="I63" s="25">
        <v>64.15</v>
      </c>
      <c r="J63" s="26">
        <v>63.03</v>
      </c>
      <c r="K63" s="27">
        <v>63.55</v>
      </c>
    </row>
    <row r="64" spans="1:11" ht="13.5" customHeight="1">
      <c r="A64" s="13"/>
      <c r="B64" s="14" t="s">
        <v>8</v>
      </c>
      <c r="C64" s="8">
        <f aca="true" t="shared" si="9" ref="C64:H64">SUM(C59:C63)</f>
        <v>4256</v>
      </c>
      <c r="D64" s="8">
        <f t="shared" si="9"/>
        <v>4612</v>
      </c>
      <c r="E64" s="8">
        <f t="shared" si="9"/>
        <v>8868</v>
      </c>
      <c r="F64" s="8">
        <f t="shared" si="9"/>
        <v>2634</v>
      </c>
      <c r="G64" s="8">
        <f t="shared" si="9"/>
        <v>2836</v>
      </c>
      <c r="H64" s="8">
        <f t="shared" si="9"/>
        <v>5470</v>
      </c>
      <c r="I64" s="28">
        <f>IF(C64=0,0,F64/C64*100)</f>
        <v>61.889097744360896</v>
      </c>
      <c r="J64" s="28">
        <f>IF(D64=0,0,G64/D64*100)</f>
        <v>61.49176062445794</v>
      </c>
      <c r="K64" s="31">
        <f>IF(E64=0,0,H64/E64*100)</f>
        <v>61.68245376635092</v>
      </c>
    </row>
    <row r="65" spans="1:11" ht="13.5" customHeight="1">
      <c r="A65" s="13"/>
      <c r="B65" s="15">
        <f>B59+5</f>
        <v>65</v>
      </c>
      <c r="C65" s="32">
        <v>868</v>
      </c>
      <c r="D65" s="33">
        <v>1013</v>
      </c>
      <c r="E65" s="4">
        <v>1881</v>
      </c>
      <c r="F65" s="32">
        <v>588</v>
      </c>
      <c r="G65" s="32">
        <v>635</v>
      </c>
      <c r="H65" s="4">
        <v>1223</v>
      </c>
      <c r="I65" s="17">
        <v>67.74</v>
      </c>
      <c r="J65" s="18">
        <v>62.69</v>
      </c>
      <c r="K65" s="20">
        <v>65.02</v>
      </c>
    </row>
    <row r="66" spans="1:11" ht="13.5" customHeight="1">
      <c r="A66" s="13"/>
      <c r="B66" s="10">
        <f>B65+1</f>
        <v>66</v>
      </c>
      <c r="C66" s="34">
        <v>897</v>
      </c>
      <c r="D66" s="34">
        <v>1109</v>
      </c>
      <c r="E66" s="5">
        <v>2006</v>
      </c>
      <c r="F66" s="34">
        <v>608</v>
      </c>
      <c r="G66" s="34">
        <v>715</v>
      </c>
      <c r="H66" s="5">
        <v>1323</v>
      </c>
      <c r="I66" s="21">
        <v>67.78</v>
      </c>
      <c r="J66" s="21">
        <v>64.47</v>
      </c>
      <c r="K66" s="22">
        <v>65.95</v>
      </c>
    </row>
    <row r="67" spans="1:11" ht="13.5" customHeight="1">
      <c r="A67" s="13"/>
      <c r="B67" s="12">
        <f>B66+1</f>
        <v>67</v>
      </c>
      <c r="C67" s="34">
        <v>998</v>
      </c>
      <c r="D67" s="35">
        <v>1169</v>
      </c>
      <c r="E67" s="6">
        <v>2167</v>
      </c>
      <c r="F67" s="34">
        <v>665</v>
      </c>
      <c r="G67" s="34">
        <v>759</v>
      </c>
      <c r="H67" s="6">
        <v>1424</v>
      </c>
      <c r="I67" s="21">
        <v>66.63</v>
      </c>
      <c r="J67" s="23">
        <v>64.93</v>
      </c>
      <c r="K67" s="24">
        <v>65.71</v>
      </c>
    </row>
    <row r="68" spans="1:11" ht="13.5" customHeight="1">
      <c r="A68" s="13"/>
      <c r="B68" s="10">
        <f>B67+1</f>
        <v>68</v>
      </c>
      <c r="C68" s="34">
        <v>1114</v>
      </c>
      <c r="D68" s="34">
        <v>1246</v>
      </c>
      <c r="E68" s="5">
        <v>2360</v>
      </c>
      <c r="F68" s="34">
        <v>754</v>
      </c>
      <c r="G68" s="34">
        <v>798</v>
      </c>
      <c r="H68" s="5">
        <v>1552</v>
      </c>
      <c r="I68" s="21">
        <v>67.68</v>
      </c>
      <c r="J68" s="21">
        <v>64.04</v>
      </c>
      <c r="K68" s="22">
        <v>65.76</v>
      </c>
    </row>
    <row r="69" spans="1:11" ht="13.5" customHeight="1">
      <c r="A69" s="13"/>
      <c r="B69" s="16">
        <f>B68+1</f>
        <v>69</v>
      </c>
      <c r="C69" s="36">
        <v>1176</v>
      </c>
      <c r="D69" s="37">
        <v>1344</v>
      </c>
      <c r="E69" s="7">
        <v>2520</v>
      </c>
      <c r="F69" s="36">
        <v>829</v>
      </c>
      <c r="G69" s="36">
        <v>871</v>
      </c>
      <c r="H69" s="6">
        <v>1700</v>
      </c>
      <c r="I69" s="25">
        <v>70.49</v>
      </c>
      <c r="J69" s="26">
        <v>64.81</v>
      </c>
      <c r="K69" s="27">
        <v>67.46</v>
      </c>
    </row>
    <row r="70" spans="1:18" ht="13.5" customHeight="1">
      <c r="A70" s="13"/>
      <c r="B70" s="14" t="s">
        <v>8</v>
      </c>
      <c r="C70" s="8">
        <f aca="true" t="shared" si="10" ref="C70:H70">SUM(C65:C69)</f>
        <v>5053</v>
      </c>
      <c r="D70" s="8">
        <f t="shared" si="10"/>
        <v>5881</v>
      </c>
      <c r="E70" s="8">
        <f t="shared" si="10"/>
        <v>10934</v>
      </c>
      <c r="F70" s="8">
        <f t="shared" si="10"/>
        <v>3444</v>
      </c>
      <c r="G70" s="8">
        <f t="shared" si="10"/>
        <v>3778</v>
      </c>
      <c r="H70" s="8">
        <f t="shared" si="10"/>
        <v>7222</v>
      </c>
      <c r="I70" s="28">
        <f>IF(C70=0,0,F70/C70*100)</f>
        <v>68.15753018009103</v>
      </c>
      <c r="J70" s="28">
        <f>IF(D70=0,0,G70/D70*100)</f>
        <v>64.24077537833702</v>
      </c>
      <c r="K70" s="31">
        <f>IF(E70=0,0,H70/E70*100)</f>
        <v>66.05085055789282</v>
      </c>
      <c r="R70" s="41"/>
    </row>
    <row r="71" spans="1:11" ht="13.5" customHeight="1">
      <c r="A71" s="13"/>
      <c r="B71" s="15">
        <f>B65+5</f>
        <v>70</v>
      </c>
      <c r="C71" s="32">
        <v>1285</v>
      </c>
      <c r="D71" s="33">
        <v>1479</v>
      </c>
      <c r="E71" s="4">
        <v>2764</v>
      </c>
      <c r="F71" s="32">
        <v>886</v>
      </c>
      <c r="G71" s="32">
        <v>985</v>
      </c>
      <c r="H71" s="4">
        <v>1871</v>
      </c>
      <c r="I71" s="17">
        <v>68.95</v>
      </c>
      <c r="J71" s="18">
        <v>66.6</v>
      </c>
      <c r="K71" s="20">
        <v>67.69</v>
      </c>
    </row>
    <row r="72" spans="1:11" ht="13.5" customHeight="1">
      <c r="A72" s="13"/>
      <c r="B72" s="10">
        <f>B71+1</f>
        <v>71</v>
      </c>
      <c r="C72" s="34">
        <v>1309</v>
      </c>
      <c r="D72" s="34">
        <v>1508</v>
      </c>
      <c r="E72" s="5">
        <v>2817</v>
      </c>
      <c r="F72" s="34">
        <v>939</v>
      </c>
      <c r="G72" s="34">
        <v>1012</v>
      </c>
      <c r="H72" s="5">
        <v>1951</v>
      </c>
      <c r="I72" s="21">
        <v>71.73</v>
      </c>
      <c r="J72" s="21">
        <v>67.11</v>
      </c>
      <c r="K72" s="22">
        <v>69.26</v>
      </c>
    </row>
    <row r="73" spans="1:11" ht="13.5" customHeight="1">
      <c r="A73" s="13"/>
      <c r="B73" s="12">
        <f>B72+1</f>
        <v>72</v>
      </c>
      <c r="C73" s="34">
        <v>1280</v>
      </c>
      <c r="D73" s="35">
        <v>1421</v>
      </c>
      <c r="E73" s="6">
        <v>2701</v>
      </c>
      <c r="F73" s="34">
        <v>937</v>
      </c>
      <c r="G73" s="34">
        <v>923</v>
      </c>
      <c r="H73" s="6">
        <v>1860</v>
      </c>
      <c r="I73" s="21">
        <v>73.2</v>
      </c>
      <c r="J73" s="23">
        <v>64.95</v>
      </c>
      <c r="K73" s="24">
        <v>68.86</v>
      </c>
    </row>
    <row r="74" spans="1:11" ht="13.5" customHeight="1">
      <c r="A74" s="13"/>
      <c r="B74" s="10">
        <f>B73+1</f>
        <v>73</v>
      </c>
      <c r="C74" s="34">
        <v>737</v>
      </c>
      <c r="D74" s="34">
        <v>873</v>
      </c>
      <c r="E74" s="5">
        <v>1610</v>
      </c>
      <c r="F74" s="34">
        <v>551</v>
      </c>
      <c r="G74" s="34">
        <v>558</v>
      </c>
      <c r="H74" s="5">
        <v>1109</v>
      </c>
      <c r="I74" s="21">
        <v>74.76</v>
      </c>
      <c r="J74" s="21">
        <v>63.92</v>
      </c>
      <c r="K74" s="22">
        <v>68.88</v>
      </c>
    </row>
    <row r="75" spans="1:11" ht="13.5" customHeight="1">
      <c r="A75" s="13"/>
      <c r="B75" s="16">
        <f>B74+1</f>
        <v>74</v>
      </c>
      <c r="C75" s="36">
        <v>930</v>
      </c>
      <c r="D75" s="37">
        <v>1041</v>
      </c>
      <c r="E75" s="7">
        <v>1971</v>
      </c>
      <c r="F75" s="36">
        <v>668</v>
      </c>
      <c r="G75" s="36">
        <v>682</v>
      </c>
      <c r="H75" s="6">
        <v>1350</v>
      </c>
      <c r="I75" s="25">
        <v>71.83</v>
      </c>
      <c r="J75" s="26">
        <v>65.51</v>
      </c>
      <c r="K75" s="27">
        <v>68.49</v>
      </c>
    </row>
    <row r="76" spans="1:11" ht="13.5" customHeight="1">
      <c r="A76" s="13"/>
      <c r="B76" s="14" t="s">
        <v>8</v>
      </c>
      <c r="C76" s="8">
        <f aca="true" t="shared" si="11" ref="C76:H76">SUM(C71:C75)</f>
        <v>5541</v>
      </c>
      <c r="D76" s="8">
        <f t="shared" si="11"/>
        <v>6322</v>
      </c>
      <c r="E76" s="8">
        <f t="shared" si="11"/>
        <v>11863</v>
      </c>
      <c r="F76" s="8">
        <f t="shared" si="11"/>
        <v>3981</v>
      </c>
      <c r="G76" s="8">
        <f t="shared" si="11"/>
        <v>4160</v>
      </c>
      <c r="H76" s="8">
        <f t="shared" si="11"/>
        <v>8141</v>
      </c>
      <c r="I76" s="28">
        <f>IF(C76=0,0,F76/C76*100)</f>
        <v>71.84623714131023</v>
      </c>
      <c r="J76" s="28">
        <f>IF(D76=0,0,G76/D76*100)</f>
        <v>65.8019614046188</v>
      </c>
      <c r="K76" s="31">
        <f>IF(E76=0,0,H76/E76*100)</f>
        <v>68.62513698052769</v>
      </c>
    </row>
    <row r="77" spans="1:11" ht="13.5" customHeight="1">
      <c r="A77" s="13"/>
      <c r="B77" s="15">
        <f>B71+5</f>
        <v>75</v>
      </c>
      <c r="C77" s="32">
        <v>1100</v>
      </c>
      <c r="D77" s="33">
        <v>1282</v>
      </c>
      <c r="E77" s="4">
        <v>2382</v>
      </c>
      <c r="F77" s="32">
        <v>782</v>
      </c>
      <c r="G77" s="32">
        <v>838</v>
      </c>
      <c r="H77" s="4">
        <v>1620</v>
      </c>
      <c r="I77" s="17">
        <v>71.09</v>
      </c>
      <c r="J77" s="18">
        <v>65.37</v>
      </c>
      <c r="K77" s="20">
        <v>68.01</v>
      </c>
    </row>
    <row r="78" spans="1:11" ht="13.5" customHeight="1">
      <c r="A78" s="13"/>
      <c r="B78" s="10">
        <f>B77+1</f>
        <v>76</v>
      </c>
      <c r="C78" s="34">
        <v>1008</v>
      </c>
      <c r="D78" s="34">
        <v>1108</v>
      </c>
      <c r="E78" s="5">
        <v>2116</v>
      </c>
      <c r="F78" s="34">
        <v>724</v>
      </c>
      <c r="G78" s="34">
        <v>703</v>
      </c>
      <c r="H78" s="5">
        <v>1427</v>
      </c>
      <c r="I78" s="21">
        <v>71.83</v>
      </c>
      <c r="J78" s="21">
        <v>63.45</v>
      </c>
      <c r="K78" s="22">
        <v>67.44</v>
      </c>
    </row>
    <row r="79" spans="1:11" ht="13.5" customHeight="1">
      <c r="A79" s="13"/>
      <c r="B79" s="12">
        <f>B78+1</f>
        <v>77</v>
      </c>
      <c r="C79" s="34">
        <v>1016</v>
      </c>
      <c r="D79" s="35">
        <v>1142</v>
      </c>
      <c r="E79" s="6">
        <v>2158</v>
      </c>
      <c r="F79" s="34">
        <v>738</v>
      </c>
      <c r="G79" s="34">
        <v>724</v>
      </c>
      <c r="H79" s="6">
        <v>1462</v>
      </c>
      <c r="I79" s="21">
        <v>72.64</v>
      </c>
      <c r="J79" s="23">
        <v>63.4</v>
      </c>
      <c r="K79" s="24">
        <v>67.75</v>
      </c>
    </row>
    <row r="80" spans="1:11" ht="13.5" customHeight="1">
      <c r="A80" s="13"/>
      <c r="B80" s="10">
        <f>B79+1</f>
        <v>78</v>
      </c>
      <c r="C80" s="34">
        <v>917</v>
      </c>
      <c r="D80" s="34">
        <v>1016</v>
      </c>
      <c r="E80" s="5">
        <v>1933</v>
      </c>
      <c r="F80" s="34">
        <v>668</v>
      </c>
      <c r="G80" s="34">
        <v>604</v>
      </c>
      <c r="H80" s="5">
        <v>1272</v>
      </c>
      <c r="I80" s="21">
        <v>72.85</v>
      </c>
      <c r="J80" s="21">
        <v>59.45</v>
      </c>
      <c r="K80" s="22">
        <v>65.8</v>
      </c>
    </row>
    <row r="81" spans="1:11" ht="13.5" customHeight="1">
      <c r="A81" s="13"/>
      <c r="B81" s="16">
        <f>B80+1</f>
        <v>79</v>
      </c>
      <c r="C81" s="36">
        <v>833</v>
      </c>
      <c r="D81" s="37">
        <v>893</v>
      </c>
      <c r="E81" s="7">
        <v>1726</v>
      </c>
      <c r="F81" s="36">
        <v>599</v>
      </c>
      <c r="G81" s="36">
        <v>528</v>
      </c>
      <c r="H81" s="6">
        <v>1127</v>
      </c>
      <c r="I81" s="25">
        <v>71.91</v>
      </c>
      <c r="J81" s="26">
        <v>59.13</v>
      </c>
      <c r="K81" s="27">
        <v>65.3</v>
      </c>
    </row>
    <row r="82" spans="1:18" ht="13.5" customHeight="1">
      <c r="A82" s="13"/>
      <c r="B82" s="14" t="s">
        <v>8</v>
      </c>
      <c r="C82" s="8">
        <f aca="true" t="shared" si="12" ref="C82:H82">SUM(C77:C81)</f>
        <v>4874</v>
      </c>
      <c r="D82" s="8">
        <f t="shared" si="12"/>
        <v>5441</v>
      </c>
      <c r="E82" s="8">
        <f t="shared" si="12"/>
        <v>10315</v>
      </c>
      <c r="F82" s="8">
        <f t="shared" si="12"/>
        <v>3511</v>
      </c>
      <c r="G82" s="8">
        <f t="shared" si="12"/>
        <v>3397</v>
      </c>
      <c r="H82" s="8">
        <f t="shared" si="12"/>
        <v>6908</v>
      </c>
      <c r="I82" s="28">
        <f>IF(C82=0,0,F82/C82*100)</f>
        <v>72.0352892901108</v>
      </c>
      <c r="J82" s="28">
        <f>IF(D82=0,0,G82/D82*100)</f>
        <v>62.43337621760706</v>
      </c>
      <c r="K82" s="31">
        <f>IF(E82=0,0,H82/E82*100)</f>
        <v>66.97043141056713</v>
      </c>
      <c r="R82" s="41"/>
    </row>
    <row r="83" spans="1:11" ht="13.5" customHeight="1">
      <c r="A83" s="13"/>
      <c r="B83" s="14" t="s">
        <v>9</v>
      </c>
      <c r="C83" s="38">
        <v>5027</v>
      </c>
      <c r="D83" s="38">
        <v>7354</v>
      </c>
      <c r="E83" s="8">
        <v>12381</v>
      </c>
      <c r="F83" s="38">
        <v>2968</v>
      </c>
      <c r="G83" s="38">
        <v>2758</v>
      </c>
      <c r="H83" s="8">
        <v>5726</v>
      </c>
      <c r="I83" s="28">
        <v>59.04</v>
      </c>
      <c r="J83" s="28">
        <v>37.5</v>
      </c>
      <c r="K83" s="31">
        <v>46.25</v>
      </c>
    </row>
    <row r="84" spans="1:11" ht="13.5" customHeight="1">
      <c r="A84" s="13"/>
      <c r="B84" s="14" t="s">
        <v>10</v>
      </c>
      <c r="C84" s="8">
        <f aca="true" t="shared" si="13" ref="C84:H84">SUM(C10,C16,C22,C28,C34,C40,C46,C52,C58,C64,C70,C76,C82,C83)</f>
        <v>76278</v>
      </c>
      <c r="D84" s="8">
        <f t="shared" si="13"/>
        <v>79089</v>
      </c>
      <c r="E84" s="8">
        <f>SUM(C84:D84)</f>
        <v>155367</v>
      </c>
      <c r="F84" s="8">
        <f t="shared" si="13"/>
        <v>38374</v>
      </c>
      <c r="G84" s="8">
        <f t="shared" si="13"/>
        <v>37972</v>
      </c>
      <c r="H84" s="8">
        <f t="shared" si="13"/>
        <v>76346</v>
      </c>
      <c r="I84" s="28">
        <f>IF(C84=0,0,F84/C84*100)</f>
        <v>50.30808358897716</v>
      </c>
      <c r="J84" s="28">
        <f>IF(D84=0,0,G84/D84*100)</f>
        <v>48.01173361655856</v>
      </c>
      <c r="K84" s="31">
        <f>IF(E84=0,0,H84/E84*100)</f>
        <v>49.13913508016503</v>
      </c>
    </row>
    <row r="85" ht="13.5" customHeight="1">
      <c r="A85" s="3"/>
    </row>
    <row r="86" ht="13.5" customHeight="1">
      <c r="A86" s="3"/>
    </row>
    <row r="87" ht="13.5" customHeight="1">
      <c r="A87" s="3"/>
    </row>
    <row r="88" ht="13.5" customHeight="1">
      <c r="A88" s="3"/>
    </row>
    <row r="89" ht="13.5" customHeight="1">
      <c r="A89" s="3"/>
    </row>
    <row r="90" ht="13.5" customHeight="1">
      <c r="A90" s="3"/>
    </row>
    <row r="91" ht="13.5" customHeight="1">
      <c r="A91" s="3"/>
    </row>
    <row r="92" ht="13.5" customHeight="1">
      <c r="A92" s="3"/>
    </row>
    <row r="93" ht="13.5" customHeight="1">
      <c r="A93" s="3"/>
    </row>
    <row r="94" ht="13.5" customHeight="1">
      <c r="A94" s="3"/>
    </row>
    <row r="95" ht="13.5" customHeight="1">
      <c r="A95" s="3"/>
    </row>
    <row r="96" ht="13.5" customHeight="1">
      <c r="A96" s="3"/>
    </row>
    <row r="97" ht="13.5" customHeight="1">
      <c r="A97" s="3"/>
    </row>
    <row r="98" ht="13.5" customHeight="1">
      <c r="A98" s="3"/>
    </row>
    <row r="99" ht="13.5" customHeight="1">
      <c r="A99" s="3"/>
    </row>
    <row r="100" ht="13.5" customHeight="1">
      <c r="A100" s="3"/>
    </row>
  </sheetData>
  <sheetProtection/>
  <mergeCells count="18">
    <mergeCell ref="M23:O26"/>
    <mergeCell ref="P23:P26"/>
    <mergeCell ref="M9:P10"/>
    <mergeCell ref="M11:P14"/>
    <mergeCell ref="M15:O18"/>
    <mergeCell ref="P15:P18"/>
    <mergeCell ref="M19:O22"/>
    <mergeCell ref="P19:P22"/>
    <mergeCell ref="I6:K6"/>
    <mergeCell ref="B2:H3"/>
    <mergeCell ref="K4:L4"/>
    <mergeCell ref="M4:N4"/>
    <mergeCell ref="O4:P4"/>
    <mergeCell ref="M5:N6"/>
    <mergeCell ref="O5:P6"/>
    <mergeCell ref="B6:B7"/>
    <mergeCell ref="C6:E6"/>
    <mergeCell ref="F6:H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008786</dc:creator>
  <cp:keywords/>
  <dc:description/>
  <cp:lastModifiedBy>千葉 理央</cp:lastModifiedBy>
  <cp:lastPrinted>2019-07-31T23:56:28Z</cp:lastPrinted>
  <dcterms:created xsi:type="dcterms:W3CDTF">2008-05-19T15:53:46Z</dcterms:created>
  <dcterms:modified xsi:type="dcterms:W3CDTF">2019-07-31T23:56:33Z</dcterms:modified>
  <cp:category/>
  <cp:version/>
  <cp:contentType/>
  <cp:contentStatus/>
</cp:coreProperties>
</file>