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ba2260\Desktop\opendata\"/>
    </mc:Choice>
  </mc:AlternateContent>
  <bookViews>
    <workbookView xWindow="720" yWindow="405" windowWidth="15480" windowHeight="11010" tabRatio="826"/>
  </bookViews>
  <sheets>
    <sheet name="照会" sheetId="3" r:id="rId1"/>
  </sheets>
  <definedNames>
    <definedName name="_xlnm.Print_Area" localSheetId="0">照会!$A$1:$Q$84</definedName>
  </definedNames>
  <calcPr calcId="162913"/>
</workbook>
</file>

<file path=xl/calcChain.xml><?xml version="1.0" encoding="utf-8"?>
<calcChain xmlns="http://schemas.openxmlformats.org/spreadsheetml/2006/main">
  <c r="G64" i="3" l="1"/>
  <c r="P23" i="3"/>
  <c r="J83" i="3"/>
  <c r="I83" i="3"/>
  <c r="I17" i="3"/>
  <c r="J17" i="3"/>
  <c r="I18" i="3"/>
  <c r="J18" i="3"/>
  <c r="I19" i="3"/>
  <c r="J19" i="3"/>
  <c r="I20" i="3"/>
  <c r="J20" i="3"/>
  <c r="I21" i="3"/>
  <c r="J21" i="3"/>
  <c r="I23" i="3"/>
  <c r="J23" i="3"/>
  <c r="I24" i="3"/>
  <c r="J24" i="3"/>
  <c r="I25" i="3"/>
  <c r="J25" i="3"/>
  <c r="I26" i="3"/>
  <c r="J26" i="3"/>
  <c r="I27" i="3"/>
  <c r="J27" i="3"/>
  <c r="I29" i="3"/>
  <c r="J29" i="3"/>
  <c r="I30" i="3"/>
  <c r="J30" i="3"/>
  <c r="I31" i="3"/>
  <c r="J31" i="3"/>
  <c r="I32" i="3"/>
  <c r="J32" i="3"/>
  <c r="I33" i="3"/>
  <c r="J33" i="3"/>
  <c r="I35" i="3"/>
  <c r="J35" i="3"/>
  <c r="I36" i="3"/>
  <c r="J36" i="3"/>
  <c r="I37" i="3"/>
  <c r="J37" i="3"/>
  <c r="I38" i="3"/>
  <c r="J38" i="3"/>
  <c r="I39" i="3"/>
  <c r="J39" i="3"/>
  <c r="I41" i="3"/>
  <c r="J41" i="3"/>
  <c r="I42" i="3"/>
  <c r="J42" i="3"/>
  <c r="I43" i="3"/>
  <c r="J43" i="3"/>
  <c r="I44" i="3"/>
  <c r="J44" i="3"/>
  <c r="I45" i="3"/>
  <c r="J45" i="3"/>
  <c r="I47" i="3"/>
  <c r="J47" i="3"/>
  <c r="I48" i="3"/>
  <c r="J48" i="3"/>
  <c r="I49" i="3"/>
  <c r="J49" i="3"/>
  <c r="I50" i="3"/>
  <c r="J50" i="3"/>
  <c r="I51" i="3"/>
  <c r="J51" i="3"/>
  <c r="I53" i="3"/>
  <c r="J53" i="3"/>
  <c r="I54" i="3"/>
  <c r="J54" i="3"/>
  <c r="I55" i="3"/>
  <c r="J55" i="3"/>
  <c r="I56" i="3"/>
  <c r="J56" i="3"/>
  <c r="I57" i="3"/>
  <c r="J57" i="3"/>
  <c r="I59" i="3"/>
  <c r="J59" i="3"/>
  <c r="I60" i="3"/>
  <c r="J60" i="3"/>
  <c r="I61" i="3"/>
  <c r="J61" i="3"/>
  <c r="I62" i="3"/>
  <c r="J62" i="3"/>
  <c r="I63" i="3"/>
  <c r="J63" i="3"/>
  <c r="I65" i="3"/>
  <c r="J65" i="3"/>
  <c r="I66" i="3"/>
  <c r="J66" i="3"/>
  <c r="I67" i="3"/>
  <c r="J67" i="3"/>
  <c r="I68" i="3"/>
  <c r="J68" i="3"/>
  <c r="I69" i="3"/>
  <c r="J69" i="3"/>
  <c r="I71" i="3"/>
  <c r="J71" i="3"/>
  <c r="I72" i="3"/>
  <c r="J72" i="3"/>
  <c r="I73" i="3"/>
  <c r="J73" i="3"/>
  <c r="I74" i="3"/>
  <c r="J74" i="3"/>
  <c r="I75" i="3"/>
  <c r="J75" i="3"/>
  <c r="I77" i="3"/>
  <c r="J77" i="3"/>
  <c r="I78" i="3"/>
  <c r="J78" i="3"/>
  <c r="I79" i="3"/>
  <c r="J79" i="3"/>
  <c r="I80" i="3"/>
  <c r="J80" i="3"/>
  <c r="I81" i="3"/>
  <c r="J81" i="3"/>
  <c r="J15" i="3"/>
  <c r="J14" i="3"/>
  <c r="J13" i="3"/>
  <c r="J12" i="3"/>
  <c r="J11" i="3"/>
  <c r="I14" i="3"/>
  <c r="I12" i="3"/>
  <c r="I13" i="3"/>
  <c r="I15" i="3"/>
  <c r="I11" i="3"/>
  <c r="H83" i="3"/>
  <c r="H17" i="3"/>
  <c r="H18" i="3"/>
  <c r="H19" i="3"/>
  <c r="H20" i="3"/>
  <c r="H21" i="3"/>
  <c r="F22" i="3"/>
  <c r="G22" i="3"/>
  <c r="H23" i="3"/>
  <c r="H24" i="3"/>
  <c r="H25" i="3"/>
  <c r="H26" i="3"/>
  <c r="H27" i="3"/>
  <c r="F28" i="3"/>
  <c r="G28" i="3"/>
  <c r="H29" i="3"/>
  <c r="H30" i="3"/>
  <c r="H31" i="3"/>
  <c r="H32" i="3"/>
  <c r="H33" i="3"/>
  <c r="F34" i="3"/>
  <c r="G34" i="3"/>
  <c r="H35" i="3"/>
  <c r="H36" i="3"/>
  <c r="H37" i="3"/>
  <c r="H38" i="3"/>
  <c r="H39" i="3"/>
  <c r="F40" i="3"/>
  <c r="G40" i="3"/>
  <c r="H41" i="3"/>
  <c r="H42" i="3"/>
  <c r="H43" i="3"/>
  <c r="H44" i="3"/>
  <c r="H45" i="3"/>
  <c r="F46" i="3"/>
  <c r="G46" i="3"/>
  <c r="H47" i="3"/>
  <c r="H48" i="3"/>
  <c r="H49" i="3"/>
  <c r="H50" i="3"/>
  <c r="H51" i="3"/>
  <c r="F52" i="3"/>
  <c r="G52" i="3"/>
  <c r="H53" i="3"/>
  <c r="H54" i="3"/>
  <c r="H55" i="3"/>
  <c r="H56" i="3"/>
  <c r="H57" i="3"/>
  <c r="F58" i="3"/>
  <c r="G58" i="3"/>
  <c r="H59" i="3"/>
  <c r="H60" i="3"/>
  <c r="H61" i="3"/>
  <c r="H62" i="3"/>
  <c r="H63" i="3"/>
  <c r="F64" i="3"/>
  <c r="H65" i="3"/>
  <c r="H66" i="3"/>
  <c r="H67" i="3"/>
  <c r="H68" i="3"/>
  <c r="H69" i="3"/>
  <c r="F70" i="3"/>
  <c r="G70" i="3"/>
  <c r="H71" i="3"/>
  <c r="H72" i="3"/>
  <c r="H73" i="3"/>
  <c r="H74" i="3"/>
  <c r="H75" i="3"/>
  <c r="F76" i="3"/>
  <c r="G76" i="3"/>
  <c r="H77" i="3"/>
  <c r="H78" i="3"/>
  <c r="H79" i="3"/>
  <c r="H80" i="3"/>
  <c r="H81" i="3"/>
  <c r="F82" i="3"/>
  <c r="G82" i="3"/>
  <c r="G16" i="3"/>
  <c r="F16" i="3"/>
  <c r="F84" i="3" s="1"/>
  <c r="H15" i="3"/>
  <c r="H14" i="3"/>
  <c r="H13" i="3"/>
  <c r="H12" i="3"/>
  <c r="H11" i="3"/>
  <c r="E83" i="3"/>
  <c r="D82" i="3"/>
  <c r="C82" i="3"/>
  <c r="E17" i="3"/>
  <c r="K17" i="3"/>
  <c r="E18" i="3"/>
  <c r="E19" i="3"/>
  <c r="K19" i="3" s="1"/>
  <c r="E20" i="3"/>
  <c r="E21" i="3"/>
  <c r="K21" i="3"/>
  <c r="C22" i="3"/>
  <c r="D22" i="3"/>
  <c r="E23" i="3"/>
  <c r="K23" i="3" s="1"/>
  <c r="E24" i="3"/>
  <c r="K24" i="3" s="1"/>
  <c r="E25" i="3"/>
  <c r="K25" i="3" s="1"/>
  <c r="E26" i="3"/>
  <c r="K26" i="3" s="1"/>
  <c r="E27" i="3"/>
  <c r="K27" i="3" s="1"/>
  <c r="C28" i="3"/>
  <c r="I28" i="3" s="1"/>
  <c r="D28" i="3"/>
  <c r="J28" i="3" s="1"/>
  <c r="E29" i="3"/>
  <c r="K29" i="3" s="1"/>
  <c r="E30" i="3"/>
  <c r="K30" i="3" s="1"/>
  <c r="E31" i="3"/>
  <c r="K31" i="3" s="1"/>
  <c r="E32" i="3"/>
  <c r="K32" i="3" s="1"/>
  <c r="E33" i="3"/>
  <c r="K33" i="3" s="1"/>
  <c r="C34" i="3"/>
  <c r="I34" i="3" s="1"/>
  <c r="D34" i="3"/>
  <c r="J34" i="3" s="1"/>
  <c r="E35" i="3"/>
  <c r="K35" i="3" s="1"/>
  <c r="E36" i="3"/>
  <c r="K36" i="3" s="1"/>
  <c r="E37" i="3"/>
  <c r="K37" i="3" s="1"/>
  <c r="E38" i="3"/>
  <c r="K38" i="3" s="1"/>
  <c r="E39" i="3"/>
  <c r="K39" i="3" s="1"/>
  <c r="C40" i="3"/>
  <c r="I40" i="3" s="1"/>
  <c r="D40" i="3"/>
  <c r="J40" i="3" s="1"/>
  <c r="E41" i="3"/>
  <c r="K41" i="3" s="1"/>
  <c r="E42" i="3"/>
  <c r="K42" i="3" s="1"/>
  <c r="E43" i="3"/>
  <c r="K43" i="3" s="1"/>
  <c r="E44" i="3"/>
  <c r="K44" i="3" s="1"/>
  <c r="E45" i="3"/>
  <c r="K45" i="3" s="1"/>
  <c r="C46" i="3"/>
  <c r="I46" i="3" s="1"/>
  <c r="D46" i="3"/>
  <c r="J46" i="3" s="1"/>
  <c r="E47" i="3"/>
  <c r="K47" i="3" s="1"/>
  <c r="E48" i="3"/>
  <c r="K48" i="3" s="1"/>
  <c r="E49" i="3"/>
  <c r="K49" i="3" s="1"/>
  <c r="E50" i="3"/>
  <c r="K50" i="3" s="1"/>
  <c r="E51" i="3"/>
  <c r="K51" i="3" s="1"/>
  <c r="C52" i="3"/>
  <c r="I52" i="3" s="1"/>
  <c r="D52" i="3"/>
  <c r="J52" i="3" s="1"/>
  <c r="E53" i="3"/>
  <c r="K53" i="3" s="1"/>
  <c r="E54" i="3"/>
  <c r="K54" i="3" s="1"/>
  <c r="E55" i="3"/>
  <c r="K55" i="3" s="1"/>
  <c r="E56" i="3"/>
  <c r="K56" i="3" s="1"/>
  <c r="E57" i="3"/>
  <c r="K57" i="3" s="1"/>
  <c r="C58" i="3"/>
  <c r="I58" i="3" s="1"/>
  <c r="D58" i="3"/>
  <c r="J58" i="3" s="1"/>
  <c r="E59" i="3"/>
  <c r="E60" i="3"/>
  <c r="K60" i="3" s="1"/>
  <c r="E61" i="3"/>
  <c r="K61" i="3" s="1"/>
  <c r="E62" i="3"/>
  <c r="K62" i="3" s="1"/>
  <c r="E63" i="3"/>
  <c r="K63" i="3" s="1"/>
  <c r="C64" i="3"/>
  <c r="I64" i="3" s="1"/>
  <c r="D64" i="3"/>
  <c r="J64" i="3" s="1"/>
  <c r="E65" i="3"/>
  <c r="E66" i="3"/>
  <c r="K66" i="3" s="1"/>
  <c r="E67" i="3"/>
  <c r="E68" i="3"/>
  <c r="K68" i="3" s="1"/>
  <c r="E69" i="3"/>
  <c r="C70" i="3"/>
  <c r="I70" i="3" s="1"/>
  <c r="D70" i="3"/>
  <c r="E71" i="3"/>
  <c r="E72" i="3"/>
  <c r="E73" i="3"/>
  <c r="K73" i="3" s="1"/>
  <c r="E74" i="3"/>
  <c r="E75" i="3"/>
  <c r="K75" i="3" s="1"/>
  <c r="C76" i="3"/>
  <c r="D76" i="3"/>
  <c r="J76" i="3" s="1"/>
  <c r="E77" i="3"/>
  <c r="E78" i="3"/>
  <c r="K78" i="3" s="1"/>
  <c r="E79" i="3"/>
  <c r="E80" i="3"/>
  <c r="K80" i="3" s="1"/>
  <c r="E81" i="3"/>
  <c r="K81" i="3"/>
  <c r="D16" i="3"/>
  <c r="J16" i="3" s="1"/>
  <c r="C16" i="3"/>
  <c r="E12" i="3"/>
  <c r="E13" i="3"/>
  <c r="K13" i="3" s="1"/>
  <c r="E14" i="3"/>
  <c r="E15" i="3"/>
  <c r="K15" i="3"/>
  <c r="E11" i="3"/>
  <c r="B53" i="3"/>
  <c r="B48" i="3"/>
  <c r="B49" i="3"/>
  <c r="B50" i="3" s="1"/>
  <c r="B51" i="3" s="1"/>
  <c r="B17" i="3"/>
  <c r="B23" i="3" s="1"/>
  <c r="B12" i="3"/>
  <c r="B13" i="3" s="1"/>
  <c r="B14" i="3" s="1"/>
  <c r="B15" i="3" s="1"/>
  <c r="I82" i="3"/>
  <c r="G84" i="3"/>
  <c r="K14" i="3"/>
  <c r="B18" i="3"/>
  <c r="B19" i="3" s="1"/>
  <c r="B20" i="3" s="1"/>
  <c r="B21" i="3" s="1"/>
  <c r="H64" i="3"/>
  <c r="E52" i="3"/>
  <c r="E40" i="3"/>
  <c r="E28" i="3"/>
  <c r="E22" i="3"/>
  <c r="I22" i="3"/>
  <c r="H70" i="3"/>
  <c r="B29" i="3" l="1"/>
  <c r="B30" i="3" s="1"/>
  <c r="B31" i="3" s="1"/>
  <c r="B32" i="3" s="1"/>
  <c r="B33" i="3" s="1"/>
  <c r="B24" i="3"/>
  <c r="B25" i="3" s="1"/>
  <c r="B26" i="3" s="1"/>
  <c r="B27" i="3" s="1"/>
  <c r="K18" i="3"/>
  <c r="J82" i="3"/>
  <c r="K20" i="3"/>
  <c r="K83" i="3"/>
  <c r="B54" i="3"/>
  <c r="B55" i="3" s="1"/>
  <c r="B56" i="3" s="1"/>
  <c r="B57" i="3" s="1"/>
  <c r="B59" i="3"/>
  <c r="K71" i="3"/>
  <c r="E76" i="3"/>
  <c r="K59" i="3"/>
  <c r="E64" i="3"/>
  <c r="K64" i="3" s="1"/>
  <c r="B35" i="3"/>
  <c r="C84" i="3"/>
  <c r="I84" i="3" s="1"/>
  <c r="E34" i="3"/>
  <c r="E46" i="3"/>
  <c r="E58" i="3"/>
  <c r="E70" i="3"/>
  <c r="K70" i="3" s="1"/>
  <c r="I16" i="3"/>
  <c r="K79" i="3"/>
  <c r="K77" i="3"/>
  <c r="I76" i="3"/>
  <c r="K74" i="3"/>
  <c r="K72" i="3"/>
  <c r="J70" i="3"/>
  <c r="K69" i="3"/>
  <c r="K67" i="3"/>
  <c r="K65" i="3"/>
  <c r="J22" i="3"/>
  <c r="D84" i="3"/>
  <c r="J84" i="3" s="1"/>
  <c r="H16" i="3"/>
  <c r="K11" i="3"/>
  <c r="K12" i="3"/>
  <c r="E16" i="3"/>
  <c r="E82" i="3"/>
  <c r="H82" i="3"/>
  <c r="H76" i="3"/>
  <c r="K76" i="3" s="1"/>
  <c r="H58" i="3"/>
  <c r="K58" i="3" s="1"/>
  <c r="H52" i="3"/>
  <c r="K52" i="3" s="1"/>
  <c r="H46" i="3"/>
  <c r="K46" i="3" s="1"/>
  <c r="H40" i="3"/>
  <c r="K40" i="3" s="1"/>
  <c r="H34" i="3"/>
  <c r="K34" i="3" s="1"/>
  <c r="H28" i="3"/>
  <c r="K28" i="3" s="1"/>
  <c r="H22" i="3"/>
  <c r="K22" i="3" s="1"/>
  <c r="K16" i="3" l="1"/>
  <c r="K82" i="3"/>
  <c r="E84" i="3"/>
  <c r="B60" i="3"/>
  <c r="B61" i="3" s="1"/>
  <c r="B62" i="3" s="1"/>
  <c r="B63" i="3" s="1"/>
  <c r="B65" i="3"/>
  <c r="B36" i="3"/>
  <c r="B37" i="3" s="1"/>
  <c r="B38" i="3" s="1"/>
  <c r="B39" i="3" s="1"/>
  <c r="B41" i="3"/>
  <c r="B42" i="3" s="1"/>
  <c r="B43" i="3" s="1"/>
  <c r="B44" i="3" s="1"/>
  <c r="B45" i="3" s="1"/>
  <c r="H84" i="3"/>
  <c r="K84" i="3" s="1"/>
  <c r="B66" i="3" l="1"/>
  <c r="B67" i="3" s="1"/>
  <c r="B68" i="3" s="1"/>
  <c r="B69" i="3" s="1"/>
  <c r="B71" i="3"/>
  <c r="B72" i="3" l="1"/>
  <c r="B73" i="3" s="1"/>
  <c r="B74" i="3" s="1"/>
  <c r="B75" i="3" s="1"/>
  <c r="B77" i="3"/>
  <c r="B78" i="3" s="1"/>
  <c r="B79" i="3" s="1"/>
  <c r="B80" i="3" s="1"/>
  <c r="B81" i="3" s="1"/>
</calcChain>
</file>

<file path=xl/sharedStrings.xml><?xml version="1.0" encoding="utf-8"?>
<sst xmlns="http://schemas.openxmlformats.org/spreadsheetml/2006/main" count="39" uniqueCount="23">
  <si>
    <t>年齢別投票者数に関する調査表</t>
    <rPh sb="0" eb="2">
      <t>ネンレイ</t>
    </rPh>
    <rPh sb="2" eb="3">
      <t>ベツ</t>
    </rPh>
    <rPh sb="3" eb="6">
      <t>トウヒョウシャ</t>
    </rPh>
    <rPh sb="6" eb="7">
      <t>スウ</t>
    </rPh>
    <rPh sb="8" eb="9">
      <t>カン</t>
    </rPh>
    <rPh sb="11" eb="13">
      <t>チョウサ</t>
    </rPh>
    <rPh sb="13" eb="14">
      <t>ヒョウ</t>
    </rPh>
    <phoneticPr fontId="3"/>
  </si>
  <si>
    <t>年齢</t>
    <rPh sb="0" eb="2">
      <t>ネンレイ</t>
    </rPh>
    <phoneticPr fontId="3"/>
  </si>
  <si>
    <t>有権者数</t>
    <rPh sb="0" eb="2">
      <t>ユウケン</t>
    </rPh>
    <rPh sb="2" eb="3">
      <t>シャ</t>
    </rPh>
    <rPh sb="3" eb="4">
      <t>スウ</t>
    </rPh>
    <phoneticPr fontId="3"/>
  </si>
  <si>
    <t>投票者数</t>
    <rPh sb="0" eb="3">
      <t>トウヒョウシャ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</si>
  <si>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</si>
  <si>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</si>
  <si>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</si>
  <si>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小計</t>
    <rPh sb="0" eb="2">
      <t>ショウケイ</t>
    </rPh>
    <phoneticPr fontId="3"/>
  </si>
  <si>
    <t>小計</t>
  </si>
  <si>
    <t>80～</t>
    <phoneticPr fontId="3"/>
  </si>
  <si>
    <t>合計</t>
    <rPh sb="0" eb="2">
      <t>ゴウケイ</t>
    </rPh>
    <phoneticPr fontId="3"/>
  </si>
  <si>
    <t>投票率</t>
    <rPh sb="0" eb="3">
      <t>トウヒョウリツ</t>
    </rPh>
    <phoneticPr fontId="3"/>
  </si>
  <si>
    <t>市区町村名</t>
    <rPh sb="0" eb="4">
      <t>シクチョウソン</t>
    </rPh>
    <rPh sb="4" eb="5">
      <t>メイ</t>
    </rPh>
    <phoneticPr fontId="1"/>
  </si>
  <si>
    <t>投票区名</t>
    <rPh sb="0" eb="3">
      <t>トウヒョウク</t>
    </rPh>
    <rPh sb="3" eb="4">
      <t>メイ</t>
    </rPh>
    <phoneticPr fontId="1"/>
  </si>
  <si>
    <t>（単位：人、％）</t>
    <rPh sb="1" eb="3">
      <t>タンイ</t>
    </rPh>
    <rPh sb="4" eb="5">
      <t>ニン</t>
    </rPh>
    <phoneticPr fontId="1"/>
  </si>
  <si>
    <t>④
当該投票区の属する
市区町村の投票率
(Ｂ)/(Ａ)×100</t>
    <phoneticPr fontId="1"/>
  </si>
  <si>
    <t>②
当該投票区の属する
市区町村の有権者数
(Ａ)</t>
    <phoneticPr fontId="1"/>
  </si>
  <si>
    <t>③
当該投票区の属する
市区町村の投票者数
(Ｂ)</t>
    <phoneticPr fontId="1"/>
  </si>
  <si>
    <t>①
当該投票区の特色</t>
    <phoneticPr fontId="1"/>
  </si>
  <si>
    <t>流山市</t>
    <rPh sb="0" eb="3">
      <t>ナガレヤマシ</t>
    </rPh>
    <phoneticPr fontId="1"/>
  </si>
  <si>
    <t>住宅地と農地が混在する地域</t>
    <rPh sb="0" eb="3">
      <t>ジュウタクチ</t>
    </rPh>
    <rPh sb="4" eb="6">
      <t>ノウチ</t>
    </rPh>
    <rPh sb="7" eb="9">
      <t>コンザイ</t>
    </rPh>
    <rPh sb="11" eb="13">
      <t>チイキ</t>
    </rPh>
    <phoneticPr fontId="1"/>
  </si>
  <si>
    <t>新川小学校体育館</t>
    <rPh sb="0" eb="2">
      <t>シンカワ</t>
    </rPh>
    <rPh sb="2" eb="5">
      <t>ショウガッコウ</t>
    </rPh>
    <rPh sb="5" eb="8">
      <t>タイイクカン</t>
    </rPh>
    <phoneticPr fontId="1"/>
  </si>
  <si>
    <t>H27.4.12千葉県議会議員一般選挙</t>
    <rPh sb="8" eb="10">
      <t>チバ</t>
    </rPh>
    <rPh sb="10" eb="13">
      <t>ケンギカイ</t>
    </rPh>
    <rPh sb="13" eb="15">
      <t>ギイン</t>
    </rPh>
    <rPh sb="15" eb="17">
      <t>イッパン</t>
    </rPh>
    <rPh sb="17" eb="19">
      <t>センキョ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</si>
</sst>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85">
    <xf numFmtId="0" fontId="0" fillId="0" borderId="0" xfId="0">
      <alignment vertical="center"/>
    </xf>
    <xf numFmtId="176" fontId="4" fillId="0" borderId="0" xfId="1" applyNumberFormat="1" applyFont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177" fontId="4" fillId="0" borderId="8" xfId="1" applyNumberFormat="1" applyFont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4" fillId="0" borderId="6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7" fontId="4" fillId="0" borderId="5" xfId="1" applyNumberFormat="1" applyFont="1" applyFill="1" applyBorder="1" applyAlignment="1">
      <alignment vertical="center"/>
    </xf>
    <xf numFmtId="177" fontId="4" fillId="0" borderId="11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177" fontId="4" fillId="0" borderId="7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8" xfId="1" applyNumberFormat="1" applyFont="1" applyFill="1" applyBorder="1" applyAlignment="1">
      <alignment vertical="center"/>
    </xf>
    <xf numFmtId="10" fontId="4" fillId="0" borderId="0" xfId="1" applyNumberFormat="1" applyFont="1" applyAlignment="1">
      <alignment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19" xfId="1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76" fontId="6" fillId="0" borderId="8" xfId="1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6" fontId="4" fillId="0" borderId="17" xfId="1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vertical="center" wrapText="1"/>
    </xf>
    <xf numFmtId="177" fontId="4" fillId="0" borderId="8" xfId="1" applyNumberFormat="1" applyFont="1" applyFill="1" applyBorder="1" applyAlignment="1">
      <alignment vertical="center"/>
    </xf>
    <xf numFmtId="176" fontId="4" fillId="0" borderId="6" xfId="1" applyNumberFormat="1" applyFont="1" applyBorder="1" applyAlignment="1">
      <alignment vertical="center" wrapText="1"/>
    </xf>
    <xf numFmtId="176" fontId="4" fillId="0" borderId="15" xfId="1" applyNumberFormat="1" applyFont="1" applyBorder="1" applyAlignment="1">
      <alignment vertical="center" wrapText="1"/>
    </xf>
    <xf numFmtId="176" fontId="4" fillId="0" borderId="16" xfId="1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176" fontId="4" fillId="0" borderId="6" xfId="1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76" fontId="4" fillId="0" borderId="8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6" fontId="5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0" xfId="1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00"/>
  <sheetViews>
    <sheetView showZeros="0" tabSelected="1" view="pageBreakPreview" zoomScaleNormal="100" zoomScaleSheetLayoutView="100" workbookViewId="0">
      <selection activeCell="F5" sqref="F5"/>
    </sheetView>
  </sheetViews>
  <sheetFormatPr defaultRowHeight="14.1" customHeight="1" x14ac:dyDescent="0.15"/>
  <cols>
    <col min="1" max="1" width="1.625" style="1" customWidth="1"/>
    <col min="2" max="2" width="5.625" style="2" customWidth="1"/>
    <col min="3" max="11" width="9.625" style="1" customWidth="1"/>
    <col min="12" max="12" width="1.625" style="1" customWidth="1"/>
    <col min="13" max="14" width="6.625" style="1" customWidth="1"/>
    <col min="15" max="16" width="9" style="1"/>
    <col min="17" max="17" width="1.625" style="1" customWidth="1"/>
    <col min="18" max="22" width="6.625" style="1" customWidth="1"/>
    <col min="23" max="23" width="8.875" style="1" customWidth="1"/>
    <col min="24" max="24" width="1.375" style="1" customWidth="1"/>
    <col min="25" max="25" width="8.75" style="1" customWidth="1"/>
    <col min="26" max="26" width="1.375" style="1" customWidth="1"/>
    <col min="27" max="27" width="8.75" style="1" customWidth="1"/>
    <col min="28" max="28" width="1.375" style="1" customWidth="1"/>
    <col min="29" max="29" width="8.75" style="1" customWidth="1"/>
    <col min="30" max="30" width="1.375" style="1" customWidth="1"/>
    <col min="31" max="31" width="8.875" style="1" customWidth="1"/>
    <col min="32" max="32" width="1.375" style="1" customWidth="1"/>
    <col min="33" max="33" width="8.75" style="1" customWidth="1"/>
    <col min="34" max="34" width="1.375" style="1" customWidth="1"/>
    <col min="35" max="16384" width="9" style="1"/>
  </cols>
  <sheetData>
    <row r="1" spans="2:16" ht="14.1" customHeight="1" x14ac:dyDescent="0.15">
      <c r="B1" s="1"/>
      <c r="C1" s="1" t="s">
        <v>22</v>
      </c>
      <c r="K1" s="73"/>
      <c r="L1" s="74"/>
      <c r="M1" s="73"/>
      <c r="N1" s="73"/>
      <c r="O1" s="73"/>
      <c r="P1" s="73"/>
    </row>
    <row r="2" spans="2:16" ht="14.1" customHeight="1" x14ac:dyDescent="0.15">
      <c r="B2" s="75" t="s">
        <v>0</v>
      </c>
      <c r="C2" s="75"/>
      <c r="D2" s="75"/>
      <c r="E2" s="75"/>
      <c r="F2" s="75"/>
      <c r="G2" s="75"/>
      <c r="H2" s="75"/>
      <c r="K2" s="77"/>
      <c r="L2" s="78"/>
      <c r="M2" s="46"/>
      <c r="N2" s="80"/>
      <c r="O2" s="80"/>
      <c r="P2" s="81"/>
    </row>
    <row r="3" spans="2:16" ht="14.1" customHeight="1" x14ac:dyDescent="0.15">
      <c r="B3" s="76"/>
      <c r="C3" s="76"/>
      <c r="D3" s="76"/>
      <c r="E3" s="76"/>
      <c r="F3" s="76"/>
      <c r="G3" s="76"/>
      <c r="H3" s="76"/>
      <c r="K3" s="79"/>
      <c r="L3" s="79"/>
      <c r="M3" s="82"/>
      <c r="N3" s="83"/>
      <c r="O3" s="83"/>
      <c r="P3" s="84"/>
    </row>
    <row r="4" spans="2:16" ht="14.1" customHeight="1" x14ac:dyDescent="0.15">
      <c r="G4" s="3"/>
      <c r="H4" s="3"/>
      <c r="J4" s="3"/>
      <c r="K4" s="52"/>
      <c r="L4" s="53"/>
      <c r="M4" s="44" t="s">
        <v>12</v>
      </c>
      <c r="N4" s="44"/>
      <c r="O4" s="44" t="s">
        <v>13</v>
      </c>
      <c r="P4" s="45"/>
    </row>
    <row r="5" spans="2:16" ht="14.1" customHeight="1" x14ac:dyDescent="0.15">
      <c r="G5" s="3"/>
      <c r="H5" s="3"/>
      <c r="J5" s="3"/>
      <c r="K5" s="46"/>
      <c r="L5" s="47"/>
      <c r="M5" s="50" t="s">
        <v>19</v>
      </c>
      <c r="N5" s="50"/>
      <c r="O5" s="50" t="s">
        <v>21</v>
      </c>
      <c r="P5" s="51"/>
    </row>
    <row r="6" spans="2:16" ht="14.1" customHeight="1" x14ac:dyDescent="0.15">
      <c r="G6" s="3"/>
      <c r="H6" s="3"/>
      <c r="J6" s="3"/>
      <c r="K6" s="48"/>
      <c r="L6" s="49"/>
      <c r="M6" s="51"/>
      <c r="N6" s="51"/>
      <c r="O6" s="51"/>
      <c r="P6" s="51"/>
    </row>
    <row r="7" spans="2:16" ht="14.1" customHeight="1" x14ac:dyDescent="0.15">
      <c r="G7" s="3"/>
      <c r="H7" s="3"/>
      <c r="K7" s="16"/>
      <c r="L7" s="16"/>
      <c r="M7" s="16"/>
      <c r="N7" s="16"/>
      <c r="O7" s="16"/>
      <c r="P7" s="16"/>
    </row>
    <row r="8" spans="2:16" ht="14.1" customHeight="1" x14ac:dyDescent="0.15">
      <c r="K8" s="15"/>
      <c r="P8" s="15" t="s">
        <v>14</v>
      </c>
    </row>
    <row r="9" spans="2:16" ht="14.1" customHeight="1" x14ac:dyDescent="0.15">
      <c r="B9" s="39" t="s">
        <v>1</v>
      </c>
      <c r="C9" s="41" t="s">
        <v>2</v>
      </c>
      <c r="D9" s="42"/>
      <c r="E9" s="42"/>
      <c r="F9" s="41" t="s">
        <v>3</v>
      </c>
      <c r="G9" s="42"/>
      <c r="H9" s="42"/>
      <c r="I9" s="41" t="s">
        <v>11</v>
      </c>
      <c r="J9" s="42"/>
      <c r="K9" s="43"/>
      <c r="M9" s="56" t="s">
        <v>18</v>
      </c>
      <c r="N9" s="57"/>
      <c r="O9" s="57"/>
      <c r="P9" s="58"/>
    </row>
    <row r="10" spans="2:16" ht="14.1" customHeight="1" x14ac:dyDescent="0.15">
      <c r="B10" s="40"/>
      <c r="C10" s="10" t="s">
        <v>4</v>
      </c>
      <c r="D10" s="10" t="s">
        <v>5</v>
      </c>
      <c r="E10" s="10" t="s">
        <v>6</v>
      </c>
      <c r="F10" s="10" t="s">
        <v>4</v>
      </c>
      <c r="G10" s="13" t="s">
        <v>5</v>
      </c>
      <c r="H10" s="10" t="s">
        <v>6</v>
      </c>
      <c r="I10" s="10" t="s">
        <v>4</v>
      </c>
      <c r="J10" s="10" t="s">
        <v>5</v>
      </c>
      <c r="K10" s="13" t="s">
        <v>6</v>
      </c>
      <c r="M10" s="59"/>
      <c r="N10" s="60"/>
      <c r="O10" s="60"/>
      <c r="P10" s="61"/>
    </row>
    <row r="11" spans="2:16" ht="14.1" customHeight="1" x14ac:dyDescent="0.15">
      <c r="B11" s="5">
        <v>20</v>
      </c>
      <c r="C11" s="18">
        <v>24</v>
      </c>
      <c r="D11" s="19">
        <v>20</v>
      </c>
      <c r="E11" s="19">
        <f>SUM(C11:D11)</f>
        <v>44</v>
      </c>
      <c r="F11" s="18">
        <v>5</v>
      </c>
      <c r="G11" s="18">
        <v>7</v>
      </c>
      <c r="H11" s="19">
        <f>SUM(G11,F11)</f>
        <v>12</v>
      </c>
      <c r="I11" s="20">
        <f t="shared" ref="I11:I16" si="0">IF(C11=0,0,F11/C11*100)</f>
        <v>20.833333333333336</v>
      </c>
      <c r="J11" s="21">
        <f t="shared" ref="J11:J42" si="1">IF(D11=0,0,G11/D11*100)</f>
        <v>35</v>
      </c>
      <c r="K11" s="22">
        <f t="shared" ref="K11:K42" si="2">IF(E11=0,0,H11/E11*100)</f>
        <v>27.27272727272727</v>
      </c>
      <c r="L11" s="23"/>
      <c r="M11" s="62" t="s">
        <v>20</v>
      </c>
      <c r="N11" s="63"/>
      <c r="O11" s="63"/>
      <c r="P11" s="64"/>
    </row>
    <row r="12" spans="2:16" ht="14.1" customHeight="1" x14ac:dyDescent="0.15">
      <c r="B12" s="6">
        <f>B11+1</f>
        <v>21</v>
      </c>
      <c r="C12" s="24">
        <v>16</v>
      </c>
      <c r="D12" s="24">
        <v>18</v>
      </c>
      <c r="E12" s="24">
        <f>SUM(C12:D12)</f>
        <v>34</v>
      </c>
      <c r="F12" s="24">
        <v>3</v>
      </c>
      <c r="G12" s="24">
        <v>4</v>
      </c>
      <c r="H12" s="24">
        <f>SUM(G12,F12)</f>
        <v>7</v>
      </c>
      <c r="I12" s="25">
        <f t="shared" si="0"/>
        <v>18.75</v>
      </c>
      <c r="J12" s="25">
        <f t="shared" si="1"/>
        <v>22.222222222222221</v>
      </c>
      <c r="K12" s="26">
        <f t="shared" si="2"/>
        <v>20.588235294117645</v>
      </c>
      <c r="L12" s="23"/>
      <c r="M12" s="65"/>
      <c r="N12" s="66"/>
      <c r="O12" s="66"/>
      <c r="P12" s="67"/>
    </row>
    <row r="13" spans="2:16" ht="14.1" customHeight="1" x14ac:dyDescent="0.15">
      <c r="B13" s="6">
        <f>B12+1</f>
        <v>22</v>
      </c>
      <c r="C13" s="24">
        <v>15</v>
      </c>
      <c r="D13" s="27">
        <v>17</v>
      </c>
      <c r="E13" s="27">
        <f>SUM(C13:D13)</f>
        <v>32</v>
      </c>
      <c r="F13" s="24">
        <v>0</v>
      </c>
      <c r="G13" s="24">
        <v>1</v>
      </c>
      <c r="H13" s="27">
        <f>SUM(G13,F13)</f>
        <v>1</v>
      </c>
      <c r="I13" s="25">
        <f t="shared" si="0"/>
        <v>0</v>
      </c>
      <c r="J13" s="28">
        <f t="shared" si="1"/>
        <v>5.8823529411764701</v>
      </c>
      <c r="K13" s="29">
        <f t="shared" si="2"/>
        <v>3.125</v>
      </c>
      <c r="L13" s="23"/>
      <c r="M13" s="65"/>
      <c r="N13" s="66"/>
      <c r="O13" s="66"/>
      <c r="P13" s="67"/>
    </row>
    <row r="14" spans="2:16" ht="14.1" customHeight="1" x14ac:dyDescent="0.15">
      <c r="B14" s="6">
        <f>B13+1</f>
        <v>23</v>
      </c>
      <c r="C14" s="24">
        <v>23</v>
      </c>
      <c r="D14" s="24">
        <v>16</v>
      </c>
      <c r="E14" s="24">
        <f>SUM(C14:D14)</f>
        <v>39</v>
      </c>
      <c r="F14" s="24">
        <v>5</v>
      </c>
      <c r="G14" s="24">
        <v>0</v>
      </c>
      <c r="H14" s="24">
        <f>SUM(G14,F14)</f>
        <v>5</v>
      </c>
      <c r="I14" s="25">
        <f t="shared" si="0"/>
        <v>21.739130434782609</v>
      </c>
      <c r="J14" s="25">
        <f t="shared" si="1"/>
        <v>0</v>
      </c>
      <c r="K14" s="26">
        <f t="shared" si="2"/>
        <v>12.820512820512819</v>
      </c>
      <c r="L14" s="23"/>
      <c r="M14" s="68"/>
      <c r="N14" s="69"/>
      <c r="O14" s="69"/>
      <c r="P14" s="70"/>
    </row>
    <row r="15" spans="2:16" ht="14.1" customHeight="1" x14ac:dyDescent="0.15">
      <c r="B15" s="7">
        <f>B14+1</f>
        <v>24</v>
      </c>
      <c r="C15" s="30">
        <v>23</v>
      </c>
      <c r="D15" s="31">
        <v>10</v>
      </c>
      <c r="E15" s="31">
        <f>SUM(C15:D15)</f>
        <v>33</v>
      </c>
      <c r="F15" s="30">
        <v>6</v>
      </c>
      <c r="G15" s="30">
        <v>1</v>
      </c>
      <c r="H15" s="27">
        <f>SUM(G15,F15)</f>
        <v>7</v>
      </c>
      <c r="I15" s="32">
        <f t="shared" si="0"/>
        <v>26.086956521739129</v>
      </c>
      <c r="J15" s="33">
        <f t="shared" si="1"/>
        <v>10</v>
      </c>
      <c r="K15" s="34">
        <f t="shared" si="2"/>
        <v>21.212121212121211</v>
      </c>
      <c r="L15" s="23"/>
      <c r="M15" s="54" t="s">
        <v>16</v>
      </c>
      <c r="N15" s="54"/>
      <c r="O15" s="54"/>
      <c r="P15" s="72">
        <v>137194</v>
      </c>
    </row>
    <row r="16" spans="2:16" ht="14.1" customHeight="1" x14ac:dyDescent="0.15">
      <c r="B16" s="10" t="s">
        <v>7</v>
      </c>
      <c r="C16" s="35">
        <f t="shared" ref="C16:H16" si="3">SUM(C11:C15)</f>
        <v>101</v>
      </c>
      <c r="D16" s="35">
        <f t="shared" si="3"/>
        <v>81</v>
      </c>
      <c r="E16" s="35">
        <f t="shared" si="3"/>
        <v>182</v>
      </c>
      <c r="F16" s="35">
        <f t="shared" si="3"/>
        <v>19</v>
      </c>
      <c r="G16" s="35">
        <f t="shared" si="3"/>
        <v>13</v>
      </c>
      <c r="H16" s="35">
        <f t="shared" si="3"/>
        <v>32</v>
      </c>
      <c r="I16" s="36">
        <f t="shared" si="0"/>
        <v>18.811881188118811</v>
      </c>
      <c r="J16" s="36">
        <f t="shared" si="1"/>
        <v>16.049382716049383</v>
      </c>
      <c r="K16" s="37">
        <f t="shared" si="2"/>
        <v>17.582417582417584</v>
      </c>
      <c r="L16" s="23"/>
      <c r="M16" s="54"/>
      <c r="N16" s="54"/>
      <c r="O16" s="54"/>
      <c r="P16" s="72"/>
    </row>
    <row r="17" spans="1:19" ht="14.1" customHeight="1" x14ac:dyDescent="0.15">
      <c r="B17" s="5">
        <f>B11+5</f>
        <v>25</v>
      </c>
      <c r="C17" s="18">
        <v>13</v>
      </c>
      <c r="D17" s="19">
        <v>21</v>
      </c>
      <c r="E17" s="19">
        <f>SUM(C17:D17)</f>
        <v>34</v>
      </c>
      <c r="F17" s="18">
        <v>3</v>
      </c>
      <c r="G17" s="18">
        <v>5</v>
      </c>
      <c r="H17" s="19">
        <f>SUM(G17,F17)</f>
        <v>8</v>
      </c>
      <c r="I17" s="20">
        <f t="shared" ref="I17:I80" si="4">IF(C17=0,0,F17/C17*100)</f>
        <v>23.076923076923077</v>
      </c>
      <c r="J17" s="21">
        <f t="shared" si="1"/>
        <v>23.809523809523807</v>
      </c>
      <c r="K17" s="22">
        <f t="shared" si="2"/>
        <v>23.52941176470588</v>
      </c>
      <c r="L17" s="23"/>
      <c r="M17" s="54"/>
      <c r="N17" s="54"/>
      <c r="O17" s="54"/>
      <c r="P17" s="72"/>
      <c r="S17" s="38"/>
    </row>
    <row r="18" spans="1:19" ht="14.1" customHeight="1" x14ac:dyDescent="0.15">
      <c r="B18" s="6">
        <f>B17+1</f>
        <v>26</v>
      </c>
      <c r="C18" s="24">
        <v>17</v>
      </c>
      <c r="D18" s="24">
        <v>16</v>
      </c>
      <c r="E18" s="24">
        <f>SUM(C18:D18)</f>
        <v>33</v>
      </c>
      <c r="F18" s="24">
        <v>4</v>
      </c>
      <c r="G18" s="24">
        <v>4</v>
      </c>
      <c r="H18" s="24">
        <f>SUM(G18,F18)</f>
        <v>8</v>
      </c>
      <c r="I18" s="25">
        <f t="shared" si="4"/>
        <v>23.52941176470588</v>
      </c>
      <c r="J18" s="25">
        <f t="shared" si="1"/>
        <v>25</v>
      </c>
      <c r="K18" s="26">
        <f t="shared" si="2"/>
        <v>24.242424242424242</v>
      </c>
      <c r="L18" s="23"/>
      <c r="M18" s="71"/>
      <c r="N18" s="71"/>
      <c r="O18" s="71"/>
      <c r="P18" s="72"/>
    </row>
    <row r="19" spans="1:19" ht="14.1" customHeight="1" x14ac:dyDescent="0.15">
      <c r="B19" s="6">
        <f>B18+1</f>
        <v>27</v>
      </c>
      <c r="C19" s="24">
        <v>13</v>
      </c>
      <c r="D19" s="27">
        <v>13</v>
      </c>
      <c r="E19" s="27">
        <f>SUM(C19:D19)</f>
        <v>26</v>
      </c>
      <c r="F19" s="24">
        <v>4</v>
      </c>
      <c r="G19" s="24">
        <v>2</v>
      </c>
      <c r="H19" s="27">
        <f>SUM(G19,F19)</f>
        <v>6</v>
      </c>
      <c r="I19" s="25">
        <f t="shared" si="4"/>
        <v>30.76923076923077</v>
      </c>
      <c r="J19" s="28">
        <f t="shared" si="1"/>
        <v>15.384615384615385</v>
      </c>
      <c r="K19" s="29">
        <f t="shared" si="2"/>
        <v>23.076923076923077</v>
      </c>
      <c r="L19" s="23"/>
      <c r="M19" s="54" t="s">
        <v>17</v>
      </c>
      <c r="N19" s="54"/>
      <c r="O19" s="54"/>
      <c r="P19" s="72">
        <v>50524</v>
      </c>
    </row>
    <row r="20" spans="1:19" ht="14.1" customHeight="1" x14ac:dyDescent="0.15">
      <c r="B20" s="6">
        <f>B19+1</f>
        <v>28</v>
      </c>
      <c r="C20" s="24">
        <v>11</v>
      </c>
      <c r="D20" s="24">
        <v>14</v>
      </c>
      <c r="E20" s="24">
        <f>SUM(C20:D20)</f>
        <v>25</v>
      </c>
      <c r="F20" s="24">
        <v>1</v>
      </c>
      <c r="G20" s="24">
        <v>2</v>
      </c>
      <c r="H20" s="24">
        <f>SUM(G20,F20)</f>
        <v>3</v>
      </c>
      <c r="I20" s="25">
        <f t="shared" si="4"/>
        <v>9.0909090909090917</v>
      </c>
      <c r="J20" s="25">
        <f t="shared" si="1"/>
        <v>14.285714285714285</v>
      </c>
      <c r="K20" s="26">
        <f t="shared" si="2"/>
        <v>12</v>
      </c>
      <c r="L20" s="23"/>
      <c r="M20" s="54"/>
      <c r="N20" s="54"/>
      <c r="O20" s="54"/>
      <c r="P20" s="72"/>
    </row>
    <row r="21" spans="1:19" ht="14.1" customHeight="1" x14ac:dyDescent="0.15">
      <c r="B21" s="7">
        <f>B20+1</f>
        <v>29</v>
      </c>
      <c r="C21" s="30">
        <v>24</v>
      </c>
      <c r="D21" s="31">
        <v>24</v>
      </c>
      <c r="E21" s="31">
        <f>SUM(C21:D21)</f>
        <v>48</v>
      </c>
      <c r="F21" s="30">
        <v>6</v>
      </c>
      <c r="G21" s="30">
        <v>10</v>
      </c>
      <c r="H21" s="27">
        <f>SUM(G21,F21)</f>
        <v>16</v>
      </c>
      <c r="I21" s="32">
        <f t="shared" si="4"/>
        <v>25</v>
      </c>
      <c r="J21" s="33">
        <f t="shared" si="1"/>
        <v>41.666666666666671</v>
      </c>
      <c r="K21" s="34">
        <f t="shared" si="2"/>
        <v>33.333333333333329</v>
      </c>
      <c r="L21" s="23"/>
      <c r="M21" s="54"/>
      <c r="N21" s="54"/>
      <c r="O21" s="54"/>
      <c r="P21" s="72"/>
    </row>
    <row r="22" spans="1:19" ht="14.1" customHeight="1" x14ac:dyDescent="0.15">
      <c r="B22" s="10" t="s">
        <v>7</v>
      </c>
      <c r="C22" s="35">
        <f t="shared" ref="C22:H22" si="5">SUM(C17:C21)</f>
        <v>78</v>
      </c>
      <c r="D22" s="35">
        <f t="shared" si="5"/>
        <v>88</v>
      </c>
      <c r="E22" s="35">
        <f t="shared" si="5"/>
        <v>166</v>
      </c>
      <c r="F22" s="35">
        <f t="shared" si="5"/>
        <v>18</v>
      </c>
      <c r="G22" s="35">
        <f t="shared" si="5"/>
        <v>23</v>
      </c>
      <c r="H22" s="35">
        <f t="shared" si="5"/>
        <v>41</v>
      </c>
      <c r="I22" s="36">
        <f t="shared" si="4"/>
        <v>23.076923076923077</v>
      </c>
      <c r="J22" s="36">
        <f t="shared" si="1"/>
        <v>26.136363636363637</v>
      </c>
      <c r="K22" s="37">
        <f t="shared" si="2"/>
        <v>24.69879518072289</v>
      </c>
      <c r="L22" s="23"/>
      <c r="M22" s="54"/>
      <c r="N22" s="54"/>
      <c r="O22" s="54"/>
      <c r="P22" s="72"/>
    </row>
    <row r="23" spans="1:19" ht="14.1" customHeight="1" x14ac:dyDescent="0.15">
      <c r="B23" s="5">
        <f>B17+5</f>
        <v>30</v>
      </c>
      <c r="C23" s="18">
        <v>22</v>
      </c>
      <c r="D23" s="19">
        <v>23</v>
      </c>
      <c r="E23" s="19">
        <f>SUM(C23:D23)</f>
        <v>45</v>
      </c>
      <c r="F23" s="18">
        <v>6</v>
      </c>
      <c r="G23" s="18">
        <v>8</v>
      </c>
      <c r="H23" s="19">
        <f>SUM(G23,F23)</f>
        <v>14</v>
      </c>
      <c r="I23" s="20">
        <f t="shared" si="4"/>
        <v>27.27272727272727</v>
      </c>
      <c r="J23" s="21">
        <f t="shared" si="1"/>
        <v>34.782608695652172</v>
      </c>
      <c r="K23" s="22">
        <f t="shared" si="2"/>
        <v>31.111111111111111</v>
      </c>
      <c r="L23" s="23"/>
      <c r="M23" s="54" t="s">
        <v>15</v>
      </c>
      <c r="N23" s="54"/>
      <c r="O23" s="54"/>
      <c r="P23" s="55">
        <f>IF(P15=0,0,P19/P15*100)</f>
        <v>36.826683382655219</v>
      </c>
    </row>
    <row r="24" spans="1:19" ht="14.1" customHeight="1" x14ac:dyDescent="0.15">
      <c r="B24" s="6">
        <f>B23+1</f>
        <v>31</v>
      </c>
      <c r="C24" s="24">
        <v>19</v>
      </c>
      <c r="D24" s="24">
        <v>20</v>
      </c>
      <c r="E24" s="24">
        <f>SUM(C24:D24)</f>
        <v>39</v>
      </c>
      <c r="F24" s="24">
        <v>3</v>
      </c>
      <c r="G24" s="24">
        <v>6</v>
      </c>
      <c r="H24" s="24">
        <f>SUM(G24,F24)</f>
        <v>9</v>
      </c>
      <c r="I24" s="25">
        <f t="shared" si="4"/>
        <v>15.789473684210526</v>
      </c>
      <c r="J24" s="25">
        <f t="shared" si="1"/>
        <v>30</v>
      </c>
      <c r="K24" s="26">
        <f t="shared" si="2"/>
        <v>23.076923076923077</v>
      </c>
      <c r="L24" s="23"/>
      <c r="M24" s="54"/>
      <c r="N24" s="54"/>
      <c r="O24" s="54"/>
      <c r="P24" s="55"/>
    </row>
    <row r="25" spans="1:19" ht="14.1" customHeight="1" x14ac:dyDescent="0.15">
      <c r="B25" s="6">
        <f>B24+1</f>
        <v>32</v>
      </c>
      <c r="C25" s="24">
        <v>27</v>
      </c>
      <c r="D25" s="27">
        <v>28</v>
      </c>
      <c r="E25" s="27">
        <f>SUM(C25:D25)</f>
        <v>55</v>
      </c>
      <c r="F25" s="24">
        <v>5</v>
      </c>
      <c r="G25" s="24">
        <v>5</v>
      </c>
      <c r="H25" s="27">
        <f>SUM(G25,F25)</f>
        <v>10</v>
      </c>
      <c r="I25" s="25">
        <f t="shared" si="4"/>
        <v>18.518518518518519</v>
      </c>
      <c r="J25" s="28">
        <f t="shared" si="1"/>
        <v>17.857142857142858</v>
      </c>
      <c r="K25" s="29">
        <f t="shared" si="2"/>
        <v>18.181818181818183</v>
      </c>
      <c r="L25" s="23"/>
      <c r="M25" s="54"/>
      <c r="N25" s="54"/>
      <c r="O25" s="54"/>
      <c r="P25" s="55"/>
    </row>
    <row r="26" spans="1:19" ht="14.1" customHeight="1" x14ac:dyDescent="0.15">
      <c r="B26" s="6">
        <f>B25+1</f>
        <v>33</v>
      </c>
      <c r="C26" s="24">
        <v>19</v>
      </c>
      <c r="D26" s="24">
        <v>28</v>
      </c>
      <c r="E26" s="24">
        <f>SUM(C26:D26)</f>
        <v>47</v>
      </c>
      <c r="F26" s="24">
        <v>3</v>
      </c>
      <c r="G26" s="24">
        <v>4</v>
      </c>
      <c r="H26" s="24">
        <f>SUM(G26,F26)</f>
        <v>7</v>
      </c>
      <c r="I26" s="25">
        <f t="shared" si="4"/>
        <v>15.789473684210526</v>
      </c>
      <c r="J26" s="25">
        <f t="shared" si="1"/>
        <v>14.285714285714285</v>
      </c>
      <c r="K26" s="26">
        <f t="shared" si="2"/>
        <v>14.893617021276595</v>
      </c>
      <c r="L26" s="23"/>
      <c r="M26" s="54"/>
      <c r="N26" s="54"/>
      <c r="O26" s="54"/>
      <c r="P26" s="55"/>
    </row>
    <row r="27" spans="1:19" ht="14.1" customHeight="1" x14ac:dyDescent="0.15">
      <c r="B27" s="7">
        <f>B26+1</f>
        <v>34</v>
      </c>
      <c r="C27" s="30">
        <v>17</v>
      </c>
      <c r="D27" s="31">
        <v>21</v>
      </c>
      <c r="E27" s="31">
        <f>SUM(C27:D27)</f>
        <v>38</v>
      </c>
      <c r="F27" s="30">
        <v>6</v>
      </c>
      <c r="G27" s="30">
        <v>6</v>
      </c>
      <c r="H27" s="27">
        <f>SUM(G27,F27)</f>
        <v>12</v>
      </c>
      <c r="I27" s="32">
        <f t="shared" si="4"/>
        <v>35.294117647058826</v>
      </c>
      <c r="J27" s="33">
        <f t="shared" si="1"/>
        <v>28.571428571428569</v>
      </c>
      <c r="K27" s="34">
        <f t="shared" si="2"/>
        <v>31.578947368421051</v>
      </c>
      <c r="L27" s="23"/>
      <c r="M27" s="23"/>
      <c r="N27" s="23"/>
      <c r="O27" s="23"/>
      <c r="P27" s="23"/>
    </row>
    <row r="28" spans="1:19" ht="14.1" customHeight="1" x14ac:dyDescent="0.15">
      <c r="A28" s="3"/>
      <c r="B28" s="10" t="s">
        <v>7</v>
      </c>
      <c r="C28" s="35">
        <f t="shared" ref="C28:H28" si="6">SUM(C23:C27)</f>
        <v>104</v>
      </c>
      <c r="D28" s="35">
        <f t="shared" si="6"/>
        <v>120</v>
      </c>
      <c r="E28" s="35">
        <f t="shared" si="6"/>
        <v>224</v>
      </c>
      <c r="F28" s="35">
        <f t="shared" si="6"/>
        <v>23</v>
      </c>
      <c r="G28" s="35">
        <f t="shared" si="6"/>
        <v>29</v>
      </c>
      <c r="H28" s="35">
        <f t="shared" si="6"/>
        <v>52</v>
      </c>
      <c r="I28" s="36">
        <f t="shared" si="4"/>
        <v>22.115384615384613</v>
      </c>
      <c r="J28" s="36">
        <f t="shared" si="1"/>
        <v>24.166666666666668</v>
      </c>
      <c r="K28" s="37">
        <f t="shared" si="2"/>
        <v>23.214285714285715</v>
      </c>
      <c r="L28" s="23"/>
      <c r="M28" s="23"/>
      <c r="N28" s="23"/>
      <c r="O28" s="23"/>
      <c r="P28" s="23"/>
    </row>
    <row r="29" spans="1:19" ht="14.1" customHeight="1" x14ac:dyDescent="0.15">
      <c r="A29" s="3"/>
      <c r="B29" s="5">
        <f>B23+5</f>
        <v>35</v>
      </c>
      <c r="C29" s="18">
        <v>22</v>
      </c>
      <c r="D29" s="19">
        <v>19</v>
      </c>
      <c r="E29" s="19">
        <f>SUM(C29:D29)</f>
        <v>41</v>
      </c>
      <c r="F29" s="18">
        <v>3</v>
      </c>
      <c r="G29" s="18">
        <v>3</v>
      </c>
      <c r="H29" s="19">
        <f>SUM(G29,F29)</f>
        <v>6</v>
      </c>
      <c r="I29" s="20">
        <f t="shared" si="4"/>
        <v>13.636363636363635</v>
      </c>
      <c r="J29" s="21">
        <f t="shared" si="1"/>
        <v>15.789473684210526</v>
      </c>
      <c r="K29" s="22">
        <f t="shared" si="2"/>
        <v>14.634146341463413</v>
      </c>
      <c r="L29" s="23"/>
      <c r="M29" s="23"/>
      <c r="N29" s="23"/>
      <c r="O29" s="23"/>
      <c r="P29" s="23"/>
    </row>
    <row r="30" spans="1:19" ht="14.1" customHeight="1" x14ac:dyDescent="0.15">
      <c r="A30" s="3"/>
      <c r="B30" s="6">
        <f>B29+1</f>
        <v>36</v>
      </c>
      <c r="C30" s="24">
        <v>23</v>
      </c>
      <c r="D30" s="24">
        <v>23</v>
      </c>
      <c r="E30" s="24">
        <f>SUM(C30:D30)</f>
        <v>46</v>
      </c>
      <c r="F30" s="24">
        <v>7</v>
      </c>
      <c r="G30" s="24">
        <v>9</v>
      </c>
      <c r="H30" s="24">
        <f>SUM(G30,F30)</f>
        <v>16</v>
      </c>
      <c r="I30" s="25">
        <f t="shared" si="4"/>
        <v>30.434782608695656</v>
      </c>
      <c r="J30" s="25">
        <f t="shared" si="1"/>
        <v>39.130434782608695</v>
      </c>
      <c r="K30" s="26">
        <f t="shared" si="2"/>
        <v>34.782608695652172</v>
      </c>
      <c r="L30" s="23"/>
      <c r="M30" s="23"/>
      <c r="N30" s="23"/>
      <c r="O30" s="23"/>
      <c r="P30" s="23"/>
    </row>
    <row r="31" spans="1:19" ht="14.1" customHeight="1" x14ac:dyDescent="0.15">
      <c r="A31" s="3"/>
      <c r="B31" s="6">
        <f>B30+1</f>
        <v>37</v>
      </c>
      <c r="C31" s="24">
        <v>20</v>
      </c>
      <c r="D31" s="27">
        <v>27</v>
      </c>
      <c r="E31" s="27">
        <f>SUM(C31:D31)</f>
        <v>47</v>
      </c>
      <c r="F31" s="24">
        <v>7</v>
      </c>
      <c r="G31" s="24">
        <v>8</v>
      </c>
      <c r="H31" s="27">
        <f>SUM(G31,F31)</f>
        <v>15</v>
      </c>
      <c r="I31" s="25">
        <f t="shared" si="4"/>
        <v>35</v>
      </c>
      <c r="J31" s="28">
        <f t="shared" si="1"/>
        <v>29.629629629629626</v>
      </c>
      <c r="K31" s="29">
        <f t="shared" si="2"/>
        <v>31.914893617021278</v>
      </c>
      <c r="L31" s="23"/>
      <c r="M31" s="23"/>
      <c r="N31" s="23"/>
      <c r="O31" s="23"/>
      <c r="P31" s="23"/>
    </row>
    <row r="32" spans="1:19" ht="14.1" customHeight="1" x14ac:dyDescent="0.15">
      <c r="A32" s="3"/>
      <c r="B32" s="6">
        <f>B31+1</f>
        <v>38</v>
      </c>
      <c r="C32" s="24">
        <v>25</v>
      </c>
      <c r="D32" s="24">
        <v>24</v>
      </c>
      <c r="E32" s="24">
        <f>SUM(C32:D32)</f>
        <v>49</v>
      </c>
      <c r="F32" s="24">
        <v>7</v>
      </c>
      <c r="G32" s="24">
        <v>3</v>
      </c>
      <c r="H32" s="24">
        <f>SUM(G32,F32)</f>
        <v>10</v>
      </c>
      <c r="I32" s="25">
        <f t="shared" si="4"/>
        <v>28.000000000000004</v>
      </c>
      <c r="J32" s="25">
        <f t="shared" si="1"/>
        <v>12.5</v>
      </c>
      <c r="K32" s="26">
        <f t="shared" si="2"/>
        <v>20.408163265306122</v>
      </c>
      <c r="L32" s="23"/>
      <c r="M32" s="23"/>
      <c r="N32" s="23"/>
      <c r="O32" s="23"/>
      <c r="P32" s="23"/>
    </row>
    <row r="33" spans="1:16" ht="14.1" customHeight="1" x14ac:dyDescent="0.15">
      <c r="A33" s="3"/>
      <c r="B33" s="7">
        <f>B32+1</f>
        <v>39</v>
      </c>
      <c r="C33" s="30">
        <v>28</v>
      </c>
      <c r="D33" s="31">
        <v>25</v>
      </c>
      <c r="E33" s="31">
        <f>SUM(C33:D33)</f>
        <v>53</v>
      </c>
      <c r="F33" s="30">
        <v>11</v>
      </c>
      <c r="G33" s="30">
        <v>8</v>
      </c>
      <c r="H33" s="27">
        <f>SUM(G33,F33)</f>
        <v>19</v>
      </c>
      <c r="I33" s="32">
        <f t="shared" si="4"/>
        <v>39.285714285714285</v>
      </c>
      <c r="J33" s="33">
        <f t="shared" si="1"/>
        <v>32</v>
      </c>
      <c r="K33" s="34">
        <f t="shared" si="2"/>
        <v>35.849056603773583</v>
      </c>
      <c r="L33" s="23"/>
      <c r="M33" s="23"/>
      <c r="N33" s="23"/>
      <c r="O33" s="23"/>
      <c r="P33" s="23"/>
    </row>
    <row r="34" spans="1:16" ht="14.1" customHeight="1" x14ac:dyDescent="0.15">
      <c r="A34" s="3"/>
      <c r="B34" s="10" t="s">
        <v>7</v>
      </c>
      <c r="C34" s="35">
        <f t="shared" ref="C34:H34" si="7">SUM(C29:C33)</f>
        <v>118</v>
      </c>
      <c r="D34" s="35">
        <f t="shared" si="7"/>
        <v>118</v>
      </c>
      <c r="E34" s="35">
        <f t="shared" si="7"/>
        <v>236</v>
      </c>
      <c r="F34" s="35">
        <f t="shared" si="7"/>
        <v>35</v>
      </c>
      <c r="G34" s="35">
        <f t="shared" si="7"/>
        <v>31</v>
      </c>
      <c r="H34" s="35">
        <f t="shared" si="7"/>
        <v>66</v>
      </c>
      <c r="I34" s="36">
        <f t="shared" si="4"/>
        <v>29.66101694915254</v>
      </c>
      <c r="J34" s="36">
        <f t="shared" si="1"/>
        <v>26.271186440677969</v>
      </c>
      <c r="K34" s="37">
        <f t="shared" si="2"/>
        <v>27.966101694915253</v>
      </c>
      <c r="L34" s="23"/>
      <c r="M34" s="23"/>
      <c r="N34" s="23"/>
      <c r="O34" s="23"/>
      <c r="P34" s="23"/>
    </row>
    <row r="35" spans="1:16" ht="14.1" customHeight="1" x14ac:dyDescent="0.15">
      <c r="A35" s="3"/>
      <c r="B35" s="5">
        <f>B29+5</f>
        <v>40</v>
      </c>
      <c r="C35" s="18">
        <v>30</v>
      </c>
      <c r="D35" s="19">
        <v>21</v>
      </c>
      <c r="E35" s="19">
        <f>SUM(C35:D35)</f>
        <v>51</v>
      </c>
      <c r="F35" s="18">
        <v>3</v>
      </c>
      <c r="G35" s="18">
        <v>5</v>
      </c>
      <c r="H35" s="19">
        <f>SUM(G35,F35)</f>
        <v>8</v>
      </c>
      <c r="I35" s="20">
        <f t="shared" si="4"/>
        <v>10</v>
      </c>
      <c r="J35" s="21">
        <f t="shared" si="1"/>
        <v>23.809523809523807</v>
      </c>
      <c r="K35" s="22">
        <f t="shared" si="2"/>
        <v>15.686274509803921</v>
      </c>
      <c r="L35" s="23"/>
      <c r="M35" s="23"/>
      <c r="N35" s="23"/>
      <c r="O35" s="23"/>
      <c r="P35" s="23"/>
    </row>
    <row r="36" spans="1:16" ht="14.1" customHeight="1" x14ac:dyDescent="0.15">
      <c r="A36" s="3"/>
      <c r="B36" s="6">
        <f>B35+1</f>
        <v>41</v>
      </c>
      <c r="C36" s="24">
        <v>30</v>
      </c>
      <c r="D36" s="24">
        <v>21</v>
      </c>
      <c r="E36" s="24">
        <f>SUM(C36:D36)</f>
        <v>51</v>
      </c>
      <c r="F36" s="24">
        <v>9</v>
      </c>
      <c r="G36" s="24">
        <v>7</v>
      </c>
      <c r="H36" s="24">
        <f>SUM(G36,F36)</f>
        <v>16</v>
      </c>
      <c r="I36" s="25">
        <f t="shared" si="4"/>
        <v>30</v>
      </c>
      <c r="J36" s="25">
        <f t="shared" si="1"/>
        <v>33.333333333333329</v>
      </c>
      <c r="K36" s="26">
        <f t="shared" si="2"/>
        <v>31.372549019607842</v>
      </c>
      <c r="L36" s="23"/>
      <c r="M36" s="23"/>
      <c r="N36" s="23"/>
      <c r="O36" s="23"/>
      <c r="P36" s="23"/>
    </row>
    <row r="37" spans="1:16" ht="14.1" customHeight="1" x14ac:dyDescent="0.15">
      <c r="A37" s="3"/>
      <c r="B37" s="6">
        <f>B36+1</f>
        <v>42</v>
      </c>
      <c r="C37" s="24">
        <v>30</v>
      </c>
      <c r="D37" s="27">
        <v>23</v>
      </c>
      <c r="E37" s="27">
        <f>SUM(C37:D37)</f>
        <v>53</v>
      </c>
      <c r="F37" s="24">
        <v>7</v>
      </c>
      <c r="G37" s="24">
        <v>8</v>
      </c>
      <c r="H37" s="27">
        <f>SUM(G37,F37)</f>
        <v>15</v>
      </c>
      <c r="I37" s="25">
        <f t="shared" si="4"/>
        <v>23.333333333333332</v>
      </c>
      <c r="J37" s="28">
        <f t="shared" si="1"/>
        <v>34.782608695652172</v>
      </c>
      <c r="K37" s="29">
        <f t="shared" si="2"/>
        <v>28.30188679245283</v>
      </c>
      <c r="L37" s="23"/>
      <c r="M37" s="23"/>
      <c r="N37" s="23"/>
      <c r="O37" s="23"/>
      <c r="P37" s="23"/>
    </row>
    <row r="38" spans="1:16" ht="14.1" customHeight="1" x14ac:dyDescent="0.15">
      <c r="A38" s="3"/>
      <c r="B38" s="6">
        <f>B37+1</f>
        <v>43</v>
      </c>
      <c r="C38" s="24">
        <v>30</v>
      </c>
      <c r="D38" s="24">
        <v>20</v>
      </c>
      <c r="E38" s="24">
        <f>SUM(C38:D38)</f>
        <v>50</v>
      </c>
      <c r="F38" s="24">
        <v>6</v>
      </c>
      <c r="G38" s="24">
        <v>6</v>
      </c>
      <c r="H38" s="24">
        <f>SUM(G38,F38)</f>
        <v>12</v>
      </c>
      <c r="I38" s="25">
        <f t="shared" si="4"/>
        <v>20</v>
      </c>
      <c r="J38" s="25">
        <f t="shared" si="1"/>
        <v>30</v>
      </c>
      <c r="K38" s="26">
        <f t="shared" si="2"/>
        <v>24</v>
      </c>
      <c r="L38" s="23"/>
      <c r="M38" s="23"/>
      <c r="N38" s="23"/>
      <c r="O38" s="23"/>
      <c r="P38" s="23"/>
    </row>
    <row r="39" spans="1:16" ht="14.1" customHeight="1" x14ac:dyDescent="0.15">
      <c r="A39" s="3"/>
      <c r="B39" s="7">
        <f>B38+1</f>
        <v>44</v>
      </c>
      <c r="C39" s="30">
        <v>25</v>
      </c>
      <c r="D39" s="31">
        <v>24</v>
      </c>
      <c r="E39" s="31">
        <f>SUM(C39:D39)</f>
        <v>49</v>
      </c>
      <c r="F39" s="30">
        <v>7</v>
      </c>
      <c r="G39" s="30">
        <v>7</v>
      </c>
      <c r="H39" s="27">
        <f>SUM(G39,F39)</f>
        <v>14</v>
      </c>
      <c r="I39" s="32">
        <f t="shared" si="4"/>
        <v>28.000000000000004</v>
      </c>
      <c r="J39" s="33">
        <f t="shared" si="1"/>
        <v>29.166666666666668</v>
      </c>
      <c r="K39" s="34">
        <f t="shared" si="2"/>
        <v>28.571428571428569</v>
      </c>
      <c r="L39" s="23"/>
      <c r="M39" s="23"/>
      <c r="N39" s="23"/>
      <c r="O39" s="23"/>
      <c r="P39" s="23"/>
    </row>
    <row r="40" spans="1:16" ht="14.1" customHeight="1" x14ac:dyDescent="0.15">
      <c r="A40" s="3"/>
      <c r="B40" s="10" t="s">
        <v>7</v>
      </c>
      <c r="C40" s="35">
        <f t="shared" ref="C40:H40" si="8">SUM(C35:C39)</f>
        <v>145</v>
      </c>
      <c r="D40" s="35">
        <f t="shared" si="8"/>
        <v>109</v>
      </c>
      <c r="E40" s="35">
        <f t="shared" si="8"/>
        <v>254</v>
      </c>
      <c r="F40" s="35">
        <f t="shared" si="8"/>
        <v>32</v>
      </c>
      <c r="G40" s="35">
        <f t="shared" si="8"/>
        <v>33</v>
      </c>
      <c r="H40" s="35">
        <f t="shared" si="8"/>
        <v>65</v>
      </c>
      <c r="I40" s="36">
        <f t="shared" si="4"/>
        <v>22.068965517241381</v>
      </c>
      <c r="J40" s="36">
        <f t="shared" si="1"/>
        <v>30.275229357798167</v>
      </c>
      <c r="K40" s="37">
        <f t="shared" si="2"/>
        <v>25.590551181102363</v>
      </c>
      <c r="L40" s="23"/>
      <c r="M40" s="23"/>
      <c r="N40" s="23"/>
      <c r="O40" s="23"/>
      <c r="P40" s="23"/>
    </row>
    <row r="41" spans="1:16" ht="14.1" customHeight="1" x14ac:dyDescent="0.15">
      <c r="A41" s="3"/>
      <c r="B41" s="5">
        <f>B35+5</f>
        <v>45</v>
      </c>
      <c r="C41" s="18">
        <v>30</v>
      </c>
      <c r="D41" s="19">
        <v>28</v>
      </c>
      <c r="E41" s="19">
        <f>SUM(C41:D41)</f>
        <v>58</v>
      </c>
      <c r="F41" s="18">
        <v>9</v>
      </c>
      <c r="G41" s="18">
        <v>6</v>
      </c>
      <c r="H41" s="19">
        <f>SUM(G41,F41)</f>
        <v>15</v>
      </c>
      <c r="I41" s="20">
        <f t="shared" si="4"/>
        <v>30</v>
      </c>
      <c r="J41" s="21">
        <f t="shared" si="1"/>
        <v>21.428571428571427</v>
      </c>
      <c r="K41" s="22">
        <f t="shared" si="2"/>
        <v>25.862068965517242</v>
      </c>
      <c r="L41" s="23"/>
      <c r="M41" s="23"/>
      <c r="N41" s="23"/>
      <c r="O41" s="23"/>
      <c r="P41" s="23"/>
    </row>
    <row r="42" spans="1:16" ht="14.1" customHeight="1" x14ac:dyDescent="0.15">
      <c r="A42" s="3"/>
      <c r="B42" s="6">
        <f>B41+1</f>
        <v>46</v>
      </c>
      <c r="C42" s="24">
        <v>27</v>
      </c>
      <c r="D42" s="24">
        <v>30</v>
      </c>
      <c r="E42" s="24">
        <f>SUM(C42:D42)</f>
        <v>57</v>
      </c>
      <c r="F42" s="24">
        <v>5</v>
      </c>
      <c r="G42" s="24">
        <v>10</v>
      </c>
      <c r="H42" s="24">
        <f>SUM(G42,F42)</f>
        <v>15</v>
      </c>
      <c r="I42" s="25">
        <f t="shared" si="4"/>
        <v>18.518518518518519</v>
      </c>
      <c r="J42" s="25">
        <f t="shared" si="1"/>
        <v>33.333333333333329</v>
      </c>
      <c r="K42" s="26">
        <f t="shared" si="2"/>
        <v>26.315789473684209</v>
      </c>
      <c r="L42" s="23"/>
      <c r="M42" s="23"/>
      <c r="N42" s="23"/>
      <c r="O42" s="23"/>
      <c r="P42" s="23"/>
    </row>
    <row r="43" spans="1:16" ht="14.1" customHeight="1" x14ac:dyDescent="0.15">
      <c r="A43" s="3"/>
      <c r="B43" s="6">
        <f>B42+1</f>
        <v>47</v>
      </c>
      <c r="C43" s="24">
        <v>26</v>
      </c>
      <c r="D43" s="27">
        <v>32</v>
      </c>
      <c r="E43" s="27">
        <f>SUM(C43:D43)</f>
        <v>58</v>
      </c>
      <c r="F43" s="24">
        <v>7</v>
      </c>
      <c r="G43" s="24">
        <v>7</v>
      </c>
      <c r="H43" s="27">
        <f>SUM(G43,F43)</f>
        <v>14</v>
      </c>
      <c r="I43" s="25">
        <f t="shared" si="4"/>
        <v>26.923076923076923</v>
      </c>
      <c r="J43" s="28">
        <f t="shared" ref="J43:J74" si="9">IF(D43=0,0,G43/D43*100)</f>
        <v>21.875</v>
      </c>
      <c r="K43" s="29">
        <f t="shared" ref="K43:K74" si="10">IF(E43=0,0,H43/E43*100)</f>
        <v>24.137931034482758</v>
      </c>
      <c r="L43" s="23"/>
      <c r="M43" s="23"/>
      <c r="N43" s="23"/>
      <c r="O43" s="23"/>
      <c r="P43" s="23"/>
    </row>
    <row r="44" spans="1:16" ht="14.1" customHeight="1" x14ac:dyDescent="0.15">
      <c r="A44" s="3"/>
      <c r="B44" s="6">
        <f>B43+1</f>
        <v>48</v>
      </c>
      <c r="C44" s="24">
        <v>15</v>
      </c>
      <c r="D44" s="24">
        <v>15</v>
      </c>
      <c r="E44" s="24">
        <f>SUM(C44:D44)</f>
        <v>30</v>
      </c>
      <c r="F44" s="24">
        <v>5</v>
      </c>
      <c r="G44" s="24">
        <v>5</v>
      </c>
      <c r="H44" s="24">
        <f>SUM(G44,F44)</f>
        <v>10</v>
      </c>
      <c r="I44" s="25">
        <f t="shared" si="4"/>
        <v>33.333333333333329</v>
      </c>
      <c r="J44" s="25">
        <f t="shared" si="9"/>
        <v>33.333333333333329</v>
      </c>
      <c r="K44" s="26">
        <f t="shared" si="10"/>
        <v>33.333333333333329</v>
      </c>
      <c r="L44" s="23"/>
      <c r="M44" s="23"/>
      <c r="N44" s="23"/>
      <c r="O44" s="23"/>
      <c r="P44" s="23"/>
    </row>
    <row r="45" spans="1:16" ht="14.1" customHeight="1" x14ac:dyDescent="0.15">
      <c r="A45" s="3"/>
      <c r="B45" s="7">
        <f>B44+1</f>
        <v>49</v>
      </c>
      <c r="C45" s="30">
        <v>19</v>
      </c>
      <c r="D45" s="31">
        <v>19</v>
      </c>
      <c r="E45" s="31">
        <f>SUM(C45:D45)</f>
        <v>38</v>
      </c>
      <c r="F45" s="30">
        <v>5</v>
      </c>
      <c r="G45" s="30">
        <v>6</v>
      </c>
      <c r="H45" s="27">
        <f>SUM(G45,F45)</f>
        <v>11</v>
      </c>
      <c r="I45" s="32">
        <f t="shared" si="4"/>
        <v>26.315789473684209</v>
      </c>
      <c r="J45" s="33">
        <f t="shared" si="9"/>
        <v>31.578947368421051</v>
      </c>
      <c r="K45" s="34">
        <f t="shared" si="10"/>
        <v>28.947368421052634</v>
      </c>
      <c r="L45" s="23"/>
      <c r="M45" s="23"/>
      <c r="N45" s="23"/>
      <c r="O45" s="23"/>
      <c r="P45" s="23"/>
    </row>
    <row r="46" spans="1:16" ht="14.1" customHeight="1" x14ac:dyDescent="0.15">
      <c r="A46" s="3"/>
      <c r="B46" s="10" t="s">
        <v>7</v>
      </c>
      <c r="C46" s="35">
        <f t="shared" ref="C46:H46" si="11">SUM(C41:C45)</f>
        <v>117</v>
      </c>
      <c r="D46" s="35">
        <f t="shared" si="11"/>
        <v>124</v>
      </c>
      <c r="E46" s="35">
        <f t="shared" si="11"/>
        <v>241</v>
      </c>
      <c r="F46" s="35">
        <f t="shared" si="11"/>
        <v>31</v>
      </c>
      <c r="G46" s="35">
        <f t="shared" si="11"/>
        <v>34</v>
      </c>
      <c r="H46" s="35">
        <f t="shared" si="11"/>
        <v>65</v>
      </c>
      <c r="I46" s="36">
        <f t="shared" si="4"/>
        <v>26.495726495726498</v>
      </c>
      <c r="J46" s="36">
        <f t="shared" si="9"/>
        <v>27.419354838709676</v>
      </c>
      <c r="K46" s="37">
        <f t="shared" si="10"/>
        <v>26.970954356846473</v>
      </c>
      <c r="L46" s="23"/>
      <c r="M46" s="23"/>
      <c r="N46" s="23"/>
      <c r="O46" s="23"/>
      <c r="P46" s="23"/>
    </row>
    <row r="47" spans="1:16" ht="14.1" customHeight="1" x14ac:dyDescent="0.15">
      <c r="A47" s="9"/>
      <c r="B47" s="11">
        <v>50</v>
      </c>
      <c r="C47" s="18">
        <v>20</v>
      </c>
      <c r="D47" s="19">
        <v>16</v>
      </c>
      <c r="E47" s="19">
        <f>SUM(C47:D47)</f>
        <v>36</v>
      </c>
      <c r="F47" s="18">
        <v>4</v>
      </c>
      <c r="G47" s="18">
        <v>4</v>
      </c>
      <c r="H47" s="19">
        <f>SUM(G47,F47)</f>
        <v>8</v>
      </c>
      <c r="I47" s="20">
        <f t="shared" si="4"/>
        <v>20</v>
      </c>
      <c r="J47" s="21">
        <f t="shared" si="9"/>
        <v>25</v>
      </c>
      <c r="K47" s="22">
        <f t="shared" si="10"/>
        <v>22.222222222222221</v>
      </c>
      <c r="L47" s="23"/>
      <c r="M47" s="23"/>
      <c r="N47" s="23"/>
      <c r="O47" s="23"/>
      <c r="P47" s="23"/>
    </row>
    <row r="48" spans="1:16" ht="14.1" customHeight="1" x14ac:dyDescent="0.15">
      <c r="A48" s="9"/>
      <c r="B48" s="6">
        <f>B47+1</f>
        <v>51</v>
      </c>
      <c r="C48" s="24">
        <v>30</v>
      </c>
      <c r="D48" s="24">
        <v>23</v>
      </c>
      <c r="E48" s="24">
        <f>SUM(C48:D48)</f>
        <v>53</v>
      </c>
      <c r="F48" s="24">
        <v>8</v>
      </c>
      <c r="G48" s="24">
        <v>10</v>
      </c>
      <c r="H48" s="24">
        <f>SUM(G48,F48)</f>
        <v>18</v>
      </c>
      <c r="I48" s="25">
        <f t="shared" si="4"/>
        <v>26.666666666666668</v>
      </c>
      <c r="J48" s="25">
        <f t="shared" si="9"/>
        <v>43.478260869565219</v>
      </c>
      <c r="K48" s="26">
        <f t="shared" si="10"/>
        <v>33.962264150943398</v>
      </c>
      <c r="L48" s="23"/>
      <c r="M48" s="23"/>
      <c r="N48" s="23"/>
      <c r="O48" s="23"/>
      <c r="P48" s="23"/>
    </row>
    <row r="49" spans="1:16" ht="14.1" customHeight="1" x14ac:dyDescent="0.15">
      <c r="A49" s="9"/>
      <c r="B49" s="8">
        <f>B48+1</f>
        <v>52</v>
      </c>
      <c r="C49" s="24">
        <v>27</v>
      </c>
      <c r="D49" s="27">
        <v>28</v>
      </c>
      <c r="E49" s="27">
        <f>SUM(C49:D49)</f>
        <v>55</v>
      </c>
      <c r="F49" s="24">
        <v>5</v>
      </c>
      <c r="G49" s="24">
        <v>9</v>
      </c>
      <c r="H49" s="27">
        <f>SUM(G49,F49)</f>
        <v>14</v>
      </c>
      <c r="I49" s="25">
        <f t="shared" si="4"/>
        <v>18.518518518518519</v>
      </c>
      <c r="J49" s="28">
        <f t="shared" si="9"/>
        <v>32.142857142857146</v>
      </c>
      <c r="K49" s="29">
        <f t="shared" si="10"/>
        <v>25.454545454545453</v>
      </c>
      <c r="L49" s="23"/>
      <c r="M49" s="23"/>
      <c r="N49" s="23"/>
      <c r="O49" s="23"/>
      <c r="P49" s="23"/>
    </row>
    <row r="50" spans="1:16" ht="14.1" customHeight="1" x14ac:dyDescent="0.15">
      <c r="A50" s="9"/>
      <c r="B50" s="6">
        <f>B49+1</f>
        <v>53</v>
      </c>
      <c r="C50" s="24">
        <v>30</v>
      </c>
      <c r="D50" s="24">
        <v>22</v>
      </c>
      <c r="E50" s="24">
        <f>SUM(C50:D50)</f>
        <v>52</v>
      </c>
      <c r="F50" s="24">
        <v>16</v>
      </c>
      <c r="G50" s="24">
        <v>8</v>
      </c>
      <c r="H50" s="24">
        <f>SUM(G50,F50)</f>
        <v>24</v>
      </c>
      <c r="I50" s="25">
        <f t="shared" si="4"/>
        <v>53.333333333333336</v>
      </c>
      <c r="J50" s="25">
        <f t="shared" si="9"/>
        <v>36.363636363636367</v>
      </c>
      <c r="K50" s="26">
        <f t="shared" si="10"/>
        <v>46.153846153846153</v>
      </c>
      <c r="L50" s="23"/>
      <c r="M50" s="23"/>
      <c r="N50" s="23"/>
      <c r="O50" s="23"/>
      <c r="P50" s="23"/>
    </row>
    <row r="51" spans="1:16" ht="14.1" customHeight="1" x14ac:dyDescent="0.15">
      <c r="A51" s="9"/>
      <c r="B51" s="12">
        <f>B50+1</f>
        <v>54</v>
      </c>
      <c r="C51" s="30">
        <v>16</v>
      </c>
      <c r="D51" s="31">
        <v>15</v>
      </c>
      <c r="E51" s="31">
        <f>SUM(C51:D51)</f>
        <v>31</v>
      </c>
      <c r="F51" s="30">
        <v>5</v>
      </c>
      <c r="G51" s="30">
        <v>6</v>
      </c>
      <c r="H51" s="27">
        <f>SUM(G51,F51)</f>
        <v>11</v>
      </c>
      <c r="I51" s="32">
        <f t="shared" si="4"/>
        <v>31.25</v>
      </c>
      <c r="J51" s="33">
        <f t="shared" si="9"/>
        <v>40</v>
      </c>
      <c r="K51" s="34">
        <f t="shared" si="10"/>
        <v>35.483870967741936</v>
      </c>
      <c r="L51" s="23"/>
      <c r="M51" s="23"/>
      <c r="N51" s="23"/>
      <c r="O51" s="23"/>
      <c r="P51" s="23"/>
    </row>
    <row r="52" spans="1:16" ht="14.1" customHeight="1" x14ac:dyDescent="0.15">
      <c r="A52" s="9"/>
      <c r="B52" s="10" t="s">
        <v>8</v>
      </c>
      <c r="C52" s="35">
        <f t="shared" ref="C52:H52" si="12">SUM(C47:C51)</f>
        <v>123</v>
      </c>
      <c r="D52" s="35">
        <f t="shared" si="12"/>
        <v>104</v>
      </c>
      <c r="E52" s="35">
        <f t="shared" si="12"/>
        <v>227</v>
      </c>
      <c r="F52" s="35">
        <f t="shared" si="12"/>
        <v>38</v>
      </c>
      <c r="G52" s="35">
        <f t="shared" si="12"/>
        <v>37</v>
      </c>
      <c r="H52" s="35">
        <f t="shared" si="12"/>
        <v>75</v>
      </c>
      <c r="I52" s="36">
        <f t="shared" si="4"/>
        <v>30.894308943089431</v>
      </c>
      <c r="J52" s="36">
        <f t="shared" si="9"/>
        <v>35.57692307692308</v>
      </c>
      <c r="K52" s="37">
        <f t="shared" si="10"/>
        <v>33.039647577092509</v>
      </c>
      <c r="L52" s="23"/>
      <c r="M52" s="23"/>
      <c r="N52" s="23"/>
      <c r="O52" s="23"/>
      <c r="P52" s="23"/>
    </row>
    <row r="53" spans="1:16" ht="14.1" customHeight="1" x14ac:dyDescent="0.15">
      <c r="A53" s="9"/>
      <c r="B53" s="11">
        <f>B47+5</f>
        <v>55</v>
      </c>
      <c r="C53" s="18">
        <v>24</v>
      </c>
      <c r="D53" s="19">
        <v>36</v>
      </c>
      <c r="E53" s="19">
        <f>SUM(C53:D53)</f>
        <v>60</v>
      </c>
      <c r="F53" s="18">
        <v>10</v>
      </c>
      <c r="G53" s="18">
        <v>13</v>
      </c>
      <c r="H53" s="19">
        <f>SUM(G53,F53)</f>
        <v>23</v>
      </c>
      <c r="I53" s="20">
        <f t="shared" si="4"/>
        <v>41.666666666666671</v>
      </c>
      <c r="J53" s="21">
        <f t="shared" si="9"/>
        <v>36.111111111111107</v>
      </c>
      <c r="K53" s="22">
        <f t="shared" si="10"/>
        <v>38.333333333333336</v>
      </c>
      <c r="L53" s="23"/>
      <c r="M53" s="23"/>
      <c r="N53" s="23"/>
      <c r="O53" s="23"/>
      <c r="P53" s="23"/>
    </row>
    <row r="54" spans="1:16" ht="14.1" customHeight="1" x14ac:dyDescent="0.15">
      <c r="A54" s="9"/>
      <c r="B54" s="6">
        <f>B53+1</f>
        <v>56</v>
      </c>
      <c r="C54" s="24">
        <v>18</v>
      </c>
      <c r="D54" s="24">
        <v>21</v>
      </c>
      <c r="E54" s="24">
        <f>SUM(C54:D54)</f>
        <v>39</v>
      </c>
      <c r="F54" s="24">
        <v>6</v>
      </c>
      <c r="G54" s="24">
        <v>7</v>
      </c>
      <c r="H54" s="24">
        <f>SUM(G54,F54)</f>
        <v>13</v>
      </c>
      <c r="I54" s="25">
        <f t="shared" si="4"/>
        <v>33.333333333333329</v>
      </c>
      <c r="J54" s="25">
        <f t="shared" si="9"/>
        <v>33.333333333333329</v>
      </c>
      <c r="K54" s="26">
        <f t="shared" si="10"/>
        <v>33.333333333333329</v>
      </c>
      <c r="L54" s="23"/>
      <c r="M54" s="23"/>
      <c r="N54" s="23"/>
      <c r="O54" s="23"/>
      <c r="P54" s="23"/>
    </row>
    <row r="55" spans="1:16" ht="14.1" customHeight="1" x14ac:dyDescent="0.15">
      <c r="A55" s="9"/>
      <c r="B55" s="8">
        <f>B54+1</f>
        <v>57</v>
      </c>
      <c r="C55" s="24">
        <v>23</v>
      </c>
      <c r="D55" s="27">
        <v>22</v>
      </c>
      <c r="E55" s="27">
        <f>SUM(C55:D55)</f>
        <v>45</v>
      </c>
      <c r="F55" s="24">
        <v>11</v>
      </c>
      <c r="G55" s="24">
        <v>13</v>
      </c>
      <c r="H55" s="27">
        <f>SUM(G55,F55)</f>
        <v>24</v>
      </c>
      <c r="I55" s="25">
        <f t="shared" si="4"/>
        <v>47.826086956521742</v>
      </c>
      <c r="J55" s="28">
        <f t="shared" si="9"/>
        <v>59.090909090909093</v>
      </c>
      <c r="K55" s="29">
        <f t="shared" si="10"/>
        <v>53.333333333333336</v>
      </c>
      <c r="L55" s="23"/>
      <c r="M55" s="23"/>
      <c r="N55" s="23"/>
      <c r="O55" s="23"/>
      <c r="P55" s="23"/>
    </row>
    <row r="56" spans="1:16" ht="14.1" customHeight="1" x14ac:dyDescent="0.15">
      <c r="A56" s="9"/>
      <c r="B56" s="6">
        <f>B55+1</f>
        <v>58</v>
      </c>
      <c r="C56" s="24">
        <v>22</v>
      </c>
      <c r="D56" s="24">
        <v>29</v>
      </c>
      <c r="E56" s="24">
        <f>SUM(C56:D56)</f>
        <v>51</v>
      </c>
      <c r="F56" s="24">
        <v>8</v>
      </c>
      <c r="G56" s="24">
        <v>13</v>
      </c>
      <c r="H56" s="24">
        <f>SUM(G56,F56)</f>
        <v>21</v>
      </c>
      <c r="I56" s="25">
        <f t="shared" si="4"/>
        <v>36.363636363636367</v>
      </c>
      <c r="J56" s="25">
        <f t="shared" si="9"/>
        <v>44.827586206896555</v>
      </c>
      <c r="K56" s="26">
        <f t="shared" si="10"/>
        <v>41.17647058823529</v>
      </c>
      <c r="L56" s="23"/>
      <c r="M56" s="23"/>
      <c r="N56" s="23"/>
      <c r="O56" s="23"/>
      <c r="P56" s="23"/>
    </row>
    <row r="57" spans="1:16" ht="14.1" customHeight="1" x14ac:dyDescent="0.15">
      <c r="A57" s="9"/>
      <c r="B57" s="12">
        <f>B56+1</f>
        <v>59</v>
      </c>
      <c r="C57" s="30">
        <v>25</v>
      </c>
      <c r="D57" s="31">
        <v>24</v>
      </c>
      <c r="E57" s="31">
        <f>SUM(C57:D57)</f>
        <v>49</v>
      </c>
      <c r="F57" s="30">
        <v>14</v>
      </c>
      <c r="G57" s="30">
        <v>7</v>
      </c>
      <c r="H57" s="27">
        <f>SUM(G57,F57)</f>
        <v>21</v>
      </c>
      <c r="I57" s="32">
        <f t="shared" si="4"/>
        <v>56.000000000000007</v>
      </c>
      <c r="J57" s="33">
        <f t="shared" si="9"/>
        <v>29.166666666666668</v>
      </c>
      <c r="K57" s="34">
        <f t="shared" si="10"/>
        <v>42.857142857142854</v>
      </c>
      <c r="L57" s="23"/>
      <c r="M57" s="23"/>
      <c r="N57" s="23"/>
      <c r="O57" s="23"/>
      <c r="P57" s="23"/>
    </row>
    <row r="58" spans="1:16" ht="14.1" customHeight="1" x14ac:dyDescent="0.15">
      <c r="A58" s="9"/>
      <c r="B58" s="10" t="s">
        <v>8</v>
      </c>
      <c r="C58" s="35">
        <f t="shared" ref="C58:H58" si="13">SUM(C53:C57)</f>
        <v>112</v>
      </c>
      <c r="D58" s="35">
        <f t="shared" si="13"/>
        <v>132</v>
      </c>
      <c r="E58" s="35">
        <f t="shared" si="13"/>
        <v>244</v>
      </c>
      <c r="F58" s="35">
        <f t="shared" si="13"/>
        <v>49</v>
      </c>
      <c r="G58" s="35">
        <f t="shared" si="13"/>
        <v>53</v>
      </c>
      <c r="H58" s="35">
        <f t="shared" si="13"/>
        <v>102</v>
      </c>
      <c r="I58" s="36">
        <f t="shared" si="4"/>
        <v>43.75</v>
      </c>
      <c r="J58" s="36">
        <f t="shared" si="9"/>
        <v>40.151515151515149</v>
      </c>
      <c r="K58" s="37">
        <f t="shared" si="10"/>
        <v>41.803278688524593</v>
      </c>
      <c r="L58" s="23"/>
      <c r="M58" s="23"/>
      <c r="N58" s="23"/>
      <c r="O58" s="23"/>
      <c r="P58" s="23"/>
    </row>
    <row r="59" spans="1:16" ht="14.1" customHeight="1" x14ac:dyDescent="0.15">
      <c r="A59" s="9"/>
      <c r="B59" s="11">
        <f>B53+5</f>
        <v>60</v>
      </c>
      <c r="C59" s="18">
        <v>25</v>
      </c>
      <c r="D59" s="19">
        <v>26</v>
      </c>
      <c r="E59" s="19">
        <f>SUM(C59:D59)</f>
        <v>51</v>
      </c>
      <c r="F59" s="18">
        <v>12</v>
      </c>
      <c r="G59" s="18">
        <v>12</v>
      </c>
      <c r="H59" s="19">
        <f>SUM(G59,F59)</f>
        <v>24</v>
      </c>
      <c r="I59" s="20">
        <f t="shared" si="4"/>
        <v>48</v>
      </c>
      <c r="J59" s="21">
        <f t="shared" si="9"/>
        <v>46.153846153846153</v>
      </c>
      <c r="K59" s="22">
        <f t="shared" si="10"/>
        <v>47.058823529411761</v>
      </c>
      <c r="L59" s="23"/>
      <c r="M59" s="23"/>
      <c r="N59" s="23"/>
      <c r="O59" s="23"/>
      <c r="P59" s="23"/>
    </row>
    <row r="60" spans="1:16" ht="14.1" customHeight="1" x14ac:dyDescent="0.15">
      <c r="A60" s="9"/>
      <c r="B60" s="6">
        <f>B59+1</f>
        <v>61</v>
      </c>
      <c r="C60" s="24">
        <v>27</v>
      </c>
      <c r="D60" s="24">
        <v>28</v>
      </c>
      <c r="E60" s="24">
        <f>SUM(C60:D60)</f>
        <v>55</v>
      </c>
      <c r="F60" s="24">
        <v>12</v>
      </c>
      <c r="G60" s="24">
        <v>14</v>
      </c>
      <c r="H60" s="24">
        <f>SUM(G60,F60)</f>
        <v>26</v>
      </c>
      <c r="I60" s="25">
        <f t="shared" si="4"/>
        <v>44.444444444444443</v>
      </c>
      <c r="J60" s="25">
        <f t="shared" si="9"/>
        <v>50</v>
      </c>
      <c r="K60" s="26">
        <f t="shared" si="10"/>
        <v>47.272727272727273</v>
      </c>
      <c r="L60" s="23"/>
      <c r="M60" s="23"/>
      <c r="N60" s="23"/>
      <c r="O60" s="23"/>
      <c r="P60" s="23"/>
    </row>
    <row r="61" spans="1:16" ht="14.1" customHeight="1" x14ac:dyDescent="0.15">
      <c r="A61" s="9"/>
      <c r="B61" s="8">
        <f>B60+1</f>
        <v>62</v>
      </c>
      <c r="C61" s="24">
        <v>24</v>
      </c>
      <c r="D61" s="27">
        <v>33</v>
      </c>
      <c r="E61" s="27">
        <f>SUM(C61:D61)</f>
        <v>57</v>
      </c>
      <c r="F61" s="24">
        <v>8</v>
      </c>
      <c r="G61" s="24">
        <v>12</v>
      </c>
      <c r="H61" s="27">
        <f>SUM(G61,F61)</f>
        <v>20</v>
      </c>
      <c r="I61" s="25">
        <f t="shared" si="4"/>
        <v>33.333333333333329</v>
      </c>
      <c r="J61" s="28">
        <f t="shared" si="9"/>
        <v>36.363636363636367</v>
      </c>
      <c r="K61" s="29">
        <f t="shared" si="10"/>
        <v>35.087719298245609</v>
      </c>
      <c r="L61" s="23"/>
      <c r="M61" s="23"/>
      <c r="N61" s="23"/>
      <c r="O61" s="23"/>
      <c r="P61" s="23"/>
    </row>
    <row r="62" spans="1:16" ht="14.1" customHeight="1" x14ac:dyDescent="0.15">
      <c r="A62" s="9"/>
      <c r="B62" s="6">
        <f>B61+1</f>
        <v>63</v>
      </c>
      <c r="C62" s="24">
        <v>36</v>
      </c>
      <c r="D62" s="24">
        <v>36</v>
      </c>
      <c r="E62" s="24">
        <f>SUM(C62:D62)</f>
        <v>72</v>
      </c>
      <c r="F62" s="24">
        <v>16</v>
      </c>
      <c r="G62" s="24">
        <v>17</v>
      </c>
      <c r="H62" s="24">
        <f>SUM(G62,F62)</f>
        <v>33</v>
      </c>
      <c r="I62" s="25">
        <f t="shared" si="4"/>
        <v>44.444444444444443</v>
      </c>
      <c r="J62" s="25">
        <f t="shared" si="9"/>
        <v>47.222222222222221</v>
      </c>
      <c r="K62" s="26">
        <f t="shared" si="10"/>
        <v>45.833333333333329</v>
      </c>
      <c r="L62" s="23"/>
      <c r="M62" s="23"/>
      <c r="N62" s="23"/>
      <c r="O62" s="23"/>
      <c r="P62" s="23"/>
    </row>
    <row r="63" spans="1:16" ht="14.1" customHeight="1" x14ac:dyDescent="0.15">
      <c r="A63" s="9"/>
      <c r="B63" s="12">
        <f>B62+1</f>
        <v>64</v>
      </c>
      <c r="C63" s="30">
        <v>37</v>
      </c>
      <c r="D63" s="31">
        <v>40</v>
      </c>
      <c r="E63" s="31">
        <f>SUM(C63:D63)</f>
        <v>77</v>
      </c>
      <c r="F63" s="30">
        <v>14</v>
      </c>
      <c r="G63" s="30">
        <v>22</v>
      </c>
      <c r="H63" s="27">
        <f>SUM(G63,F63)</f>
        <v>36</v>
      </c>
      <c r="I63" s="32">
        <f t="shared" si="4"/>
        <v>37.837837837837839</v>
      </c>
      <c r="J63" s="33">
        <f t="shared" si="9"/>
        <v>55.000000000000007</v>
      </c>
      <c r="K63" s="34">
        <f t="shared" si="10"/>
        <v>46.753246753246749</v>
      </c>
      <c r="L63" s="23"/>
      <c r="M63" s="23"/>
      <c r="N63" s="23"/>
      <c r="O63" s="23"/>
      <c r="P63" s="23"/>
    </row>
    <row r="64" spans="1:16" ht="14.1" customHeight="1" x14ac:dyDescent="0.15">
      <c r="A64" s="9"/>
      <c r="B64" s="10" t="s">
        <v>8</v>
      </c>
      <c r="C64" s="35">
        <f t="shared" ref="C64:H64" si="14">SUM(C59:C63)</f>
        <v>149</v>
      </c>
      <c r="D64" s="35">
        <f t="shared" si="14"/>
        <v>163</v>
      </c>
      <c r="E64" s="35">
        <f t="shared" si="14"/>
        <v>312</v>
      </c>
      <c r="F64" s="35">
        <f t="shared" si="14"/>
        <v>62</v>
      </c>
      <c r="G64" s="35">
        <f t="shared" si="14"/>
        <v>77</v>
      </c>
      <c r="H64" s="35">
        <f t="shared" si="14"/>
        <v>139</v>
      </c>
      <c r="I64" s="36">
        <f t="shared" si="4"/>
        <v>41.61073825503356</v>
      </c>
      <c r="J64" s="36">
        <f t="shared" si="9"/>
        <v>47.239263803680984</v>
      </c>
      <c r="K64" s="37">
        <f t="shared" si="10"/>
        <v>44.551282051282051</v>
      </c>
      <c r="L64" s="23"/>
      <c r="M64" s="23"/>
      <c r="N64" s="23"/>
      <c r="O64" s="23"/>
      <c r="P64" s="23"/>
    </row>
    <row r="65" spans="1:16" ht="14.1" customHeight="1" x14ac:dyDescent="0.15">
      <c r="A65" s="9"/>
      <c r="B65" s="11">
        <f>B59+5</f>
        <v>65</v>
      </c>
      <c r="C65" s="18">
        <v>46</v>
      </c>
      <c r="D65" s="19">
        <v>37</v>
      </c>
      <c r="E65" s="19">
        <f>SUM(C65:D65)</f>
        <v>83</v>
      </c>
      <c r="F65" s="18">
        <v>24</v>
      </c>
      <c r="G65" s="18">
        <v>23</v>
      </c>
      <c r="H65" s="19">
        <f>SUM(G65,F65)</f>
        <v>47</v>
      </c>
      <c r="I65" s="20">
        <f t="shared" si="4"/>
        <v>52.173913043478258</v>
      </c>
      <c r="J65" s="21">
        <f t="shared" si="9"/>
        <v>62.162162162162161</v>
      </c>
      <c r="K65" s="22">
        <f t="shared" si="10"/>
        <v>56.626506024096393</v>
      </c>
      <c r="L65" s="23"/>
      <c r="M65" s="23"/>
      <c r="N65" s="23"/>
      <c r="O65" s="23"/>
      <c r="P65" s="23"/>
    </row>
    <row r="66" spans="1:16" ht="14.1" customHeight="1" x14ac:dyDescent="0.15">
      <c r="A66" s="9"/>
      <c r="B66" s="6">
        <f>B65+1</f>
        <v>66</v>
      </c>
      <c r="C66" s="24">
        <v>47</v>
      </c>
      <c r="D66" s="24">
        <v>38</v>
      </c>
      <c r="E66" s="24">
        <f>SUM(C66:D66)</f>
        <v>85</v>
      </c>
      <c r="F66" s="24">
        <v>25</v>
      </c>
      <c r="G66" s="24">
        <v>23</v>
      </c>
      <c r="H66" s="24">
        <f>SUM(G66,F66)</f>
        <v>48</v>
      </c>
      <c r="I66" s="25">
        <f t="shared" si="4"/>
        <v>53.191489361702125</v>
      </c>
      <c r="J66" s="25">
        <f t="shared" si="9"/>
        <v>60.526315789473685</v>
      </c>
      <c r="K66" s="26">
        <f t="shared" si="10"/>
        <v>56.470588235294116</v>
      </c>
      <c r="L66" s="23"/>
      <c r="M66" s="23"/>
      <c r="N66" s="23"/>
      <c r="O66" s="23"/>
      <c r="P66" s="23"/>
    </row>
    <row r="67" spans="1:16" ht="14.1" customHeight="1" x14ac:dyDescent="0.15">
      <c r="A67" s="9"/>
      <c r="B67" s="8">
        <f>B66+1</f>
        <v>67</v>
      </c>
      <c r="C67" s="24">
        <v>30</v>
      </c>
      <c r="D67" s="27">
        <v>46</v>
      </c>
      <c r="E67" s="27">
        <f>SUM(C67:D67)</f>
        <v>76</v>
      </c>
      <c r="F67" s="24">
        <v>18</v>
      </c>
      <c r="G67" s="24">
        <v>22</v>
      </c>
      <c r="H67" s="27">
        <f>SUM(G67,F67)</f>
        <v>40</v>
      </c>
      <c r="I67" s="25">
        <f t="shared" si="4"/>
        <v>60</v>
      </c>
      <c r="J67" s="28">
        <f t="shared" si="9"/>
        <v>47.826086956521742</v>
      </c>
      <c r="K67" s="29">
        <f t="shared" si="10"/>
        <v>52.631578947368418</v>
      </c>
      <c r="L67" s="23"/>
      <c r="M67" s="23"/>
      <c r="N67" s="23"/>
      <c r="O67" s="23"/>
      <c r="P67" s="23"/>
    </row>
    <row r="68" spans="1:16" ht="14.1" customHeight="1" x14ac:dyDescent="0.15">
      <c r="A68" s="9"/>
      <c r="B68" s="6">
        <f>B67+1</f>
        <v>68</v>
      </c>
      <c r="C68" s="24">
        <v>30</v>
      </c>
      <c r="D68" s="24">
        <v>34</v>
      </c>
      <c r="E68" s="24">
        <f>SUM(C68:D68)</f>
        <v>64</v>
      </c>
      <c r="F68" s="24">
        <v>15</v>
      </c>
      <c r="G68" s="24">
        <v>20</v>
      </c>
      <c r="H68" s="24">
        <f>SUM(G68,F68)</f>
        <v>35</v>
      </c>
      <c r="I68" s="25">
        <f t="shared" si="4"/>
        <v>50</v>
      </c>
      <c r="J68" s="25">
        <f t="shared" si="9"/>
        <v>58.82352941176471</v>
      </c>
      <c r="K68" s="26">
        <f t="shared" si="10"/>
        <v>54.6875</v>
      </c>
      <c r="L68" s="23"/>
      <c r="M68" s="23"/>
      <c r="N68" s="23"/>
      <c r="O68" s="23"/>
      <c r="P68" s="23"/>
    </row>
    <row r="69" spans="1:16" ht="14.1" customHeight="1" x14ac:dyDescent="0.15">
      <c r="A69" s="9"/>
      <c r="B69" s="12">
        <f>B68+1</f>
        <v>69</v>
      </c>
      <c r="C69" s="30">
        <v>22</v>
      </c>
      <c r="D69" s="31">
        <v>24</v>
      </c>
      <c r="E69" s="31">
        <f>SUM(C69:D69)</f>
        <v>46</v>
      </c>
      <c r="F69" s="30">
        <v>11</v>
      </c>
      <c r="G69" s="30">
        <v>15</v>
      </c>
      <c r="H69" s="27">
        <f>SUM(G69,F69)</f>
        <v>26</v>
      </c>
      <c r="I69" s="32">
        <f t="shared" si="4"/>
        <v>50</v>
      </c>
      <c r="J69" s="33">
        <f t="shared" si="9"/>
        <v>62.5</v>
      </c>
      <c r="K69" s="34">
        <f t="shared" si="10"/>
        <v>56.521739130434781</v>
      </c>
      <c r="L69" s="23"/>
      <c r="M69" s="23"/>
      <c r="N69" s="23"/>
      <c r="O69" s="23"/>
      <c r="P69" s="23"/>
    </row>
    <row r="70" spans="1:16" ht="14.1" customHeight="1" x14ac:dyDescent="0.15">
      <c r="A70" s="9"/>
      <c r="B70" s="10" t="s">
        <v>8</v>
      </c>
      <c r="C70" s="35">
        <f t="shared" ref="C70:H70" si="15">SUM(C65:C69)</f>
        <v>175</v>
      </c>
      <c r="D70" s="35">
        <f t="shared" si="15"/>
        <v>179</v>
      </c>
      <c r="E70" s="35">
        <f t="shared" si="15"/>
        <v>354</v>
      </c>
      <c r="F70" s="35">
        <f t="shared" si="15"/>
        <v>93</v>
      </c>
      <c r="G70" s="35">
        <f t="shared" si="15"/>
        <v>103</v>
      </c>
      <c r="H70" s="35">
        <f t="shared" si="15"/>
        <v>196</v>
      </c>
      <c r="I70" s="36">
        <f t="shared" si="4"/>
        <v>53.142857142857146</v>
      </c>
      <c r="J70" s="36">
        <f t="shared" si="9"/>
        <v>57.541899441340782</v>
      </c>
      <c r="K70" s="37">
        <f t="shared" si="10"/>
        <v>55.367231638418076</v>
      </c>
      <c r="L70" s="23"/>
      <c r="M70" s="23"/>
      <c r="N70" s="23"/>
      <c r="O70" s="23"/>
      <c r="P70" s="23"/>
    </row>
    <row r="71" spans="1:16" ht="14.1" customHeight="1" x14ac:dyDescent="0.15">
      <c r="A71" s="9"/>
      <c r="B71" s="11">
        <f>B65+5</f>
        <v>70</v>
      </c>
      <c r="C71" s="18">
        <v>30</v>
      </c>
      <c r="D71" s="19">
        <v>18</v>
      </c>
      <c r="E71" s="19">
        <f>SUM(C71:D71)</f>
        <v>48</v>
      </c>
      <c r="F71" s="18">
        <v>18</v>
      </c>
      <c r="G71" s="18">
        <v>9</v>
      </c>
      <c r="H71" s="19">
        <f>SUM(G71,F71)</f>
        <v>27</v>
      </c>
      <c r="I71" s="20">
        <f t="shared" si="4"/>
        <v>60</v>
      </c>
      <c r="J71" s="21">
        <f t="shared" si="9"/>
        <v>50</v>
      </c>
      <c r="K71" s="22">
        <f t="shared" si="10"/>
        <v>56.25</v>
      </c>
      <c r="L71" s="23"/>
      <c r="M71" s="23"/>
      <c r="N71" s="23"/>
      <c r="O71" s="23"/>
      <c r="P71" s="23"/>
    </row>
    <row r="72" spans="1:16" ht="14.1" customHeight="1" x14ac:dyDescent="0.15">
      <c r="A72" s="9"/>
      <c r="B72" s="6">
        <f>B71+1</f>
        <v>71</v>
      </c>
      <c r="C72" s="24">
        <v>37</v>
      </c>
      <c r="D72" s="24">
        <v>29</v>
      </c>
      <c r="E72" s="24">
        <f>SUM(C72:D72)</f>
        <v>66</v>
      </c>
      <c r="F72" s="24">
        <v>24</v>
      </c>
      <c r="G72" s="24">
        <v>17</v>
      </c>
      <c r="H72" s="24">
        <f>SUM(G72,F72)</f>
        <v>41</v>
      </c>
      <c r="I72" s="25">
        <f t="shared" si="4"/>
        <v>64.86486486486487</v>
      </c>
      <c r="J72" s="25">
        <f t="shared" si="9"/>
        <v>58.620689655172406</v>
      </c>
      <c r="K72" s="26">
        <f t="shared" si="10"/>
        <v>62.121212121212125</v>
      </c>
      <c r="L72" s="23"/>
      <c r="M72" s="23"/>
      <c r="N72" s="23"/>
      <c r="O72" s="23"/>
      <c r="P72" s="23"/>
    </row>
    <row r="73" spans="1:16" ht="14.1" customHeight="1" x14ac:dyDescent="0.15">
      <c r="A73" s="9"/>
      <c r="B73" s="8">
        <f>B72+1</f>
        <v>72</v>
      </c>
      <c r="C73" s="24">
        <v>34</v>
      </c>
      <c r="D73" s="27">
        <v>23</v>
      </c>
      <c r="E73" s="27">
        <f>SUM(C73:D73)</f>
        <v>57</v>
      </c>
      <c r="F73" s="24">
        <v>25</v>
      </c>
      <c r="G73" s="24">
        <v>11</v>
      </c>
      <c r="H73" s="27">
        <f>SUM(G73,F73)</f>
        <v>36</v>
      </c>
      <c r="I73" s="25">
        <f t="shared" si="4"/>
        <v>73.529411764705884</v>
      </c>
      <c r="J73" s="28">
        <f t="shared" si="9"/>
        <v>47.826086956521742</v>
      </c>
      <c r="K73" s="29">
        <f t="shared" si="10"/>
        <v>63.157894736842103</v>
      </c>
      <c r="L73" s="23"/>
      <c r="M73" s="23"/>
      <c r="N73" s="23"/>
      <c r="O73" s="23"/>
      <c r="P73" s="23"/>
    </row>
    <row r="74" spans="1:16" ht="14.1" customHeight="1" x14ac:dyDescent="0.15">
      <c r="A74" s="9"/>
      <c r="B74" s="6">
        <f>B73+1</f>
        <v>73</v>
      </c>
      <c r="C74" s="24">
        <v>28</v>
      </c>
      <c r="D74" s="24">
        <v>26</v>
      </c>
      <c r="E74" s="24">
        <f>SUM(C74:D74)</f>
        <v>54</v>
      </c>
      <c r="F74" s="24">
        <v>16</v>
      </c>
      <c r="G74" s="24">
        <v>17</v>
      </c>
      <c r="H74" s="24">
        <f>SUM(G74,F74)</f>
        <v>33</v>
      </c>
      <c r="I74" s="25">
        <f t="shared" si="4"/>
        <v>57.142857142857139</v>
      </c>
      <c r="J74" s="25">
        <f t="shared" si="9"/>
        <v>65.384615384615387</v>
      </c>
      <c r="K74" s="26">
        <f t="shared" si="10"/>
        <v>61.111111111111114</v>
      </c>
      <c r="L74" s="23"/>
      <c r="M74" s="23"/>
      <c r="N74" s="23"/>
      <c r="O74" s="23"/>
      <c r="P74" s="23"/>
    </row>
    <row r="75" spans="1:16" ht="14.1" customHeight="1" x14ac:dyDescent="0.15">
      <c r="A75" s="9"/>
      <c r="B75" s="12">
        <f>B74+1</f>
        <v>74</v>
      </c>
      <c r="C75" s="30">
        <v>21</v>
      </c>
      <c r="D75" s="31">
        <v>26</v>
      </c>
      <c r="E75" s="31">
        <f>SUM(C75:D75)</f>
        <v>47</v>
      </c>
      <c r="F75" s="30">
        <v>11</v>
      </c>
      <c r="G75" s="30">
        <v>15</v>
      </c>
      <c r="H75" s="27">
        <f>SUM(G75,F75)</f>
        <v>26</v>
      </c>
      <c r="I75" s="32">
        <f t="shared" si="4"/>
        <v>52.380952380952387</v>
      </c>
      <c r="J75" s="33">
        <f t="shared" ref="J75:J84" si="16">IF(D75=0,0,G75/D75*100)</f>
        <v>57.692307692307686</v>
      </c>
      <c r="K75" s="34">
        <f t="shared" ref="K75:K84" si="17">IF(E75=0,0,H75/E75*100)</f>
        <v>55.319148936170215</v>
      </c>
      <c r="L75" s="23"/>
      <c r="M75" s="23"/>
      <c r="N75" s="23"/>
      <c r="O75" s="23"/>
      <c r="P75" s="23"/>
    </row>
    <row r="76" spans="1:16" ht="14.1" customHeight="1" x14ac:dyDescent="0.15">
      <c r="A76" s="9"/>
      <c r="B76" s="10" t="s">
        <v>8</v>
      </c>
      <c r="C76" s="35">
        <f t="shared" ref="C76:H76" si="18">SUM(C71:C75)</f>
        <v>150</v>
      </c>
      <c r="D76" s="35">
        <f t="shared" si="18"/>
        <v>122</v>
      </c>
      <c r="E76" s="35">
        <f t="shared" si="18"/>
        <v>272</v>
      </c>
      <c r="F76" s="35">
        <f t="shared" si="18"/>
        <v>94</v>
      </c>
      <c r="G76" s="35">
        <f t="shared" si="18"/>
        <v>69</v>
      </c>
      <c r="H76" s="35">
        <f t="shared" si="18"/>
        <v>163</v>
      </c>
      <c r="I76" s="36">
        <f t="shared" si="4"/>
        <v>62.666666666666671</v>
      </c>
      <c r="J76" s="36">
        <f t="shared" si="16"/>
        <v>56.557377049180324</v>
      </c>
      <c r="K76" s="37">
        <f t="shared" si="17"/>
        <v>59.92647058823529</v>
      </c>
      <c r="L76" s="23"/>
      <c r="M76" s="23"/>
      <c r="N76" s="23"/>
      <c r="O76" s="23"/>
      <c r="P76" s="23"/>
    </row>
    <row r="77" spans="1:16" ht="14.1" customHeight="1" x14ac:dyDescent="0.15">
      <c r="A77" s="9"/>
      <c r="B77" s="11">
        <f>B71+5</f>
        <v>75</v>
      </c>
      <c r="C77" s="18">
        <v>13</v>
      </c>
      <c r="D77" s="19">
        <v>17</v>
      </c>
      <c r="E77" s="19">
        <f>SUM(C77:D77)</f>
        <v>30</v>
      </c>
      <c r="F77" s="18">
        <v>10</v>
      </c>
      <c r="G77" s="18">
        <v>7</v>
      </c>
      <c r="H77" s="19">
        <f>SUM(G77,F77)</f>
        <v>17</v>
      </c>
      <c r="I77" s="20">
        <f t="shared" si="4"/>
        <v>76.923076923076934</v>
      </c>
      <c r="J77" s="21">
        <f t="shared" si="16"/>
        <v>41.17647058823529</v>
      </c>
      <c r="K77" s="22">
        <f t="shared" si="17"/>
        <v>56.666666666666664</v>
      </c>
      <c r="L77" s="23"/>
      <c r="M77" s="23"/>
      <c r="N77" s="23"/>
      <c r="O77" s="23"/>
      <c r="P77" s="23"/>
    </row>
    <row r="78" spans="1:16" ht="14.1" customHeight="1" x14ac:dyDescent="0.15">
      <c r="A78" s="9"/>
      <c r="B78" s="6">
        <f>B77+1</f>
        <v>76</v>
      </c>
      <c r="C78" s="24">
        <v>19</v>
      </c>
      <c r="D78" s="24">
        <v>20</v>
      </c>
      <c r="E78" s="24">
        <f>SUM(C78:D78)</f>
        <v>39</v>
      </c>
      <c r="F78" s="24">
        <v>9</v>
      </c>
      <c r="G78" s="24">
        <v>15</v>
      </c>
      <c r="H78" s="24">
        <f>SUM(G78,F78)</f>
        <v>24</v>
      </c>
      <c r="I78" s="25">
        <f t="shared" si="4"/>
        <v>47.368421052631575</v>
      </c>
      <c r="J78" s="25">
        <f t="shared" si="16"/>
        <v>75</v>
      </c>
      <c r="K78" s="26">
        <f t="shared" si="17"/>
        <v>61.53846153846154</v>
      </c>
      <c r="L78" s="23"/>
      <c r="M78" s="23"/>
      <c r="N78" s="23"/>
      <c r="O78" s="23"/>
      <c r="P78" s="23"/>
    </row>
    <row r="79" spans="1:16" ht="14.1" customHeight="1" x14ac:dyDescent="0.15">
      <c r="A79" s="9"/>
      <c r="B79" s="8">
        <f>B78+1</f>
        <v>77</v>
      </c>
      <c r="C79" s="24">
        <v>17</v>
      </c>
      <c r="D79" s="27">
        <v>16</v>
      </c>
      <c r="E79" s="27">
        <f>SUM(C79:D79)</f>
        <v>33</v>
      </c>
      <c r="F79" s="24">
        <v>10</v>
      </c>
      <c r="G79" s="24">
        <v>11</v>
      </c>
      <c r="H79" s="27">
        <f>SUM(G79,F79)</f>
        <v>21</v>
      </c>
      <c r="I79" s="25">
        <f t="shared" si="4"/>
        <v>58.82352941176471</v>
      </c>
      <c r="J79" s="28">
        <f t="shared" si="16"/>
        <v>68.75</v>
      </c>
      <c r="K79" s="29">
        <f t="shared" si="17"/>
        <v>63.636363636363633</v>
      </c>
      <c r="L79" s="23"/>
      <c r="M79" s="23"/>
      <c r="N79" s="23"/>
      <c r="O79" s="23"/>
      <c r="P79" s="23"/>
    </row>
    <row r="80" spans="1:16" ht="14.1" customHeight="1" x14ac:dyDescent="0.15">
      <c r="A80" s="9"/>
      <c r="B80" s="6">
        <f>B79+1</f>
        <v>78</v>
      </c>
      <c r="C80" s="24">
        <v>15</v>
      </c>
      <c r="D80" s="24">
        <v>18</v>
      </c>
      <c r="E80" s="24">
        <f>SUM(C80:D80)</f>
        <v>33</v>
      </c>
      <c r="F80" s="24">
        <v>12</v>
      </c>
      <c r="G80" s="24">
        <v>14</v>
      </c>
      <c r="H80" s="24">
        <f>SUM(G80,F80)</f>
        <v>26</v>
      </c>
      <c r="I80" s="25">
        <f t="shared" si="4"/>
        <v>80</v>
      </c>
      <c r="J80" s="25">
        <f t="shared" si="16"/>
        <v>77.777777777777786</v>
      </c>
      <c r="K80" s="26">
        <f t="shared" si="17"/>
        <v>78.787878787878782</v>
      </c>
      <c r="L80" s="23"/>
      <c r="M80" s="23"/>
      <c r="N80" s="23"/>
      <c r="O80" s="23"/>
      <c r="P80" s="23"/>
    </row>
    <row r="81" spans="1:16" ht="14.1" customHeight="1" x14ac:dyDescent="0.15">
      <c r="A81" s="9"/>
      <c r="B81" s="12">
        <f>B80+1</f>
        <v>79</v>
      </c>
      <c r="C81" s="30">
        <v>14</v>
      </c>
      <c r="D81" s="31">
        <v>17</v>
      </c>
      <c r="E81" s="31">
        <f>SUM(C81:D81)</f>
        <v>31</v>
      </c>
      <c r="F81" s="30">
        <v>7</v>
      </c>
      <c r="G81" s="30">
        <v>6</v>
      </c>
      <c r="H81" s="27">
        <f>SUM(G81,F81)</f>
        <v>13</v>
      </c>
      <c r="I81" s="32">
        <f>IF(C81=0,0,F81/C81*100)</f>
        <v>50</v>
      </c>
      <c r="J81" s="33">
        <f t="shared" si="16"/>
        <v>35.294117647058826</v>
      </c>
      <c r="K81" s="34">
        <f t="shared" si="17"/>
        <v>41.935483870967744</v>
      </c>
      <c r="L81" s="23"/>
      <c r="M81" s="23"/>
      <c r="N81" s="23"/>
      <c r="O81" s="23"/>
      <c r="P81" s="23"/>
    </row>
    <row r="82" spans="1:16" ht="14.1" customHeight="1" x14ac:dyDescent="0.15">
      <c r="A82" s="9"/>
      <c r="B82" s="10" t="s">
        <v>8</v>
      </c>
      <c r="C82" s="35">
        <f t="shared" ref="C82:H82" si="19">SUM(C77:C81)</f>
        <v>78</v>
      </c>
      <c r="D82" s="35">
        <f t="shared" si="19"/>
        <v>88</v>
      </c>
      <c r="E82" s="35">
        <f t="shared" si="19"/>
        <v>166</v>
      </c>
      <c r="F82" s="35">
        <f t="shared" si="19"/>
        <v>48</v>
      </c>
      <c r="G82" s="35">
        <f t="shared" si="19"/>
        <v>53</v>
      </c>
      <c r="H82" s="35">
        <f t="shared" si="19"/>
        <v>101</v>
      </c>
      <c r="I82" s="36">
        <f>IF(C82=0,0,F82/C82*100)</f>
        <v>61.53846153846154</v>
      </c>
      <c r="J82" s="36">
        <f t="shared" si="16"/>
        <v>60.227272727272727</v>
      </c>
      <c r="K82" s="37">
        <f t="shared" si="17"/>
        <v>60.843373493975903</v>
      </c>
      <c r="L82" s="23"/>
      <c r="M82" s="23"/>
      <c r="N82" s="23"/>
      <c r="O82" s="23"/>
      <c r="P82" s="23"/>
    </row>
    <row r="83" spans="1:16" ht="14.1" customHeight="1" x14ac:dyDescent="0.15">
      <c r="A83" s="9"/>
      <c r="B83" s="10" t="s">
        <v>9</v>
      </c>
      <c r="C83" s="35">
        <v>84</v>
      </c>
      <c r="D83" s="35">
        <v>125</v>
      </c>
      <c r="E83" s="35">
        <f>SUM(C83:D83)</f>
        <v>209</v>
      </c>
      <c r="F83" s="35">
        <v>28</v>
      </c>
      <c r="G83" s="35">
        <v>18</v>
      </c>
      <c r="H83" s="35">
        <f>SUM(G83,F83)</f>
        <v>46</v>
      </c>
      <c r="I83" s="36">
        <f>IF(C83=0,0,F83/C83*100)</f>
        <v>33.333333333333329</v>
      </c>
      <c r="J83" s="36">
        <f t="shared" si="16"/>
        <v>14.399999999999999</v>
      </c>
      <c r="K83" s="37">
        <f t="shared" si="17"/>
        <v>22.009569377990431</v>
      </c>
      <c r="L83" s="23"/>
      <c r="M83" s="23"/>
      <c r="N83" s="23"/>
      <c r="O83" s="23"/>
      <c r="P83" s="23"/>
    </row>
    <row r="84" spans="1:16" ht="14.1" customHeight="1" x14ac:dyDescent="0.15">
      <c r="A84" s="9"/>
      <c r="B84" s="10" t="s">
        <v>10</v>
      </c>
      <c r="C84" s="4">
        <f t="shared" ref="C84:H84" si="20">SUM(C16,C22,C28,C34,C40,C46,C52,C58,C64,C70,C76,C82,C83)</f>
        <v>1534</v>
      </c>
      <c r="D84" s="4">
        <f t="shared" si="20"/>
        <v>1553</v>
      </c>
      <c r="E84" s="4">
        <f t="shared" si="20"/>
        <v>3087</v>
      </c>
      <c r="F84" s="4">
        <f t="shared" si="20"/>
        <v>570</v>
      </c>
      <c r="G84" s="4">
        <f t="shared" si="20"/>
        <v>573</v>
      </c>
      <c r="H84" s="4">
        <f t="shared" si="20"/>
        <v>1143</v>
      </c>
      <c r="I84" s="14">
        <f>IF(C84=0,0,F84/C84*100)</f>
        <v>37.157757496740544</v>
      </c>
      <c r="J84" s="14">
        <f t="shared" si="16"/>
        <v>36.89632968448165</v>
      </c>
      <c r="K84" s="17">
        <f t="shared" si="17"/>
        <v>37.026239067055393</v>
      </c>
    </row>
    <row r="85" spans="1:16" ht="14.1" customHeight="1" x14ac:dyDescent="0.15">
      <c r="A85" s="3"/>
    </row>
    <row r="86" spans="1:16" ht="14.1" customHeight="1" x14ac:dyDescent="0.15">
      <c r="A86" s="3"/>
    </row>
    <row r="87" spans="1:16" ht="14.1" customHeight="1" x14ac:dyDescent="0.15">
      <c r="A87" s="3"/>
    </row>
    <row r="88" spans="1:16" ht="14.1" customHeight="1" x14ac:dyDescent="0.15">
      <c r="A88" s="3"/>
    </row>
    <row r="89" spans="1:16" ht="14.1" customHeight="1" x14ac:dyDescent="0.15">
      <c r="A89" s="3"/>
    </row>
    <row r="90" spans="1:16" ht="14.1" customHeight="1" x14ac:dyDescent="0.15">
      <c r="A90" s="3"/>
    </row>
    <row r="91" spans="1:16" ht="14.1" customHeight="1" x14ac:dyDescent="0.15">
      <c r="A91" s="3"/>
    </row>
    <row r="92" spans="1:16" ht="14.1" customHeight="1" x14ac:dyDescent="0.15">
      <c r="A92" s="3"/>
    </row>
    <row r="93" spans="1:16" ht="14.1" customHeight="1" x14ac:dyDescent="0.15">
      <c r="A93" s="3"/>
    </row>
    <row r="94" spans="1:16" ht="14.1" customHeight="1" x14ac:dyDescent="0.15">
      <c r="A94" s="3"/>
    </row>
    <row r="95" spans="1:16" ht="14.1" customHeight="1" x14ac:dyDescent="0.15">
      <c r="A95" s="3"/>
    </row>
    <row r="96" spans="1:16" ht="14.1" customHeight="1" x14ac:dyDescent="0.15">
      <c r="A96" s="3"/>
    </row>
    <row r="97" spans="1:1" ht="14.1" customHeight="1" x14ac:dyDescent="0.15">
      <c r="A97" s="3"/>
    </row>
    <row r="98" spans="1:1" ht="14.1" customHeight="1" x14ac:dyDescent="0.15">
      <c r="A98" s="3"/>
    </row>
    <row r="99" spans="1:1" ht="14.1" customHeight="1" x14ac:dyDescent="0.15">
      <c r="A99" s="3"/>
    </row>
    <row r="100" spans="1:1" ht="14.1" customHeight="1" x14ac:dyDescent="0.15">
      <c r="A100" s="3"/>
    </row>
  </sheetData>
  <mergeCells count="23">
    <mergeCell ref="K1:L1"/>
    <mergeCell ref="M1:P1"/>
    <mergeCell ref="B2:H3"/>
    <mergeCell ref="K2:L3"/>
    <mergeCell ref="M2:P3"/>
    <mergeCell ref="M23:O26"/>
    <mergeCell ref="P23:P26"/>
    <mergeCell ref="M9:P10"/>
    <mergeCell ref="M11:P14"/>
    <mergeCell ref="M15:O18"/>
    <mergeCell ref="P15:P18"/>
    <mergeCell ref="M19:O22"/>
    <mergeCell ref="P19:P22"/>
    <mergeCell ref="B9:B10"/>
    <mergeCell ref="C9:E9"/>
    <mergeCell ref="F9:H9"/>
    <mergeCell ref="I9:K9"/>
    <mergeCell ref="O4:P4"/>
    <mergeCell ref="K5:L6"/>
    <mergeCell ref="M5:N6"/>
    <mergeCell ref="O5:P6"/>
    <mergeCell ref="K4:L4"/>
    <mergeCell ref="M4:N4"/>
  </mergeCells>
  <phoneticPr fontId="1"/>
  <pageMargins left="0.59055118110236227" right="0.59055118110236227" top="0.39370078740157483" bottom="0.39370078740157483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照会</vt:lpstr>
      <vt:lpstr>照会!Print_Area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008786</dc:creator>
  <cp:lastModifiedBy>千葉 理央</cp:lastModifiedBy>
  <cp:lastPrinted>2017-12-07T04:57:55Z</cp:lastPrinted>
  <dcterms:created xsi:type="dcterms:W3CDTF">2008-05-19T15:53:46Z</dcterms:created>
  <dcterms:modified xsi:type="dcterms:W3CDTF">2017-12-07T04:57:56Z</dcterms:modified>
</cp:coreProperties>
</file>