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UserData\t.hysh93\Desktop\R4\"/>
    </mc:Choice>
  </mc:AlternateContent>
  <xr:revisionPtr revIDLastSave="0" documentId="13_ncr:1_{98D28708-45B2-42F9-BEDB-4034EED22141}" xr6:coauthVersionLast="47" xr6:coauthVersionMax="47" xr10:uidLastSave="{00000000-0000-0000-0000-000000000000}"/>
  <bookViews>
    <workbookView xWindow="-12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W39" i="10"/>
  <c r="BW40" i="10" s="1"/>
  <c r="BW41" i="10" s="1"/>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C35" i="10"/>
  <c r="CO34" i="10"/>
  <c r="BW34" i="10"/>
  <c r="C34" i="10"/>
  <c r="AM34" i="10" l="1"/>
  <c r="AM35"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<sst xmlns="http://schemas.openxmlformats.org/spreadsheetml/2006/main" count="1043" uniqueCount="594">
  <si>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</si>
  <si>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</si>
  <si>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</si>
  <si>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</si>
  <si>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</si>
  <si>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</si>
  <si>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</si>
  <si>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</si>
  <si>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</si>
  <si>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</si>
  <si>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</si>
  <si>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</si>
  <si>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</si>
  <si>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</si>
  <si>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</si>
  <si>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</si>
  <si>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</si>
  <si>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</si>
  <si>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</si>
  <si>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</si>
  <si>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</si>
  <si>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</si>
  <si>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</si>
  <si>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</si>
  <si>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</si>
  <si>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</si>
  <si>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</si>
  <si>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</si>
  <si>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</si>
  <si>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</si>
  <si>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</si>
  <si>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</si>
  <si>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</si>
  <si>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</si>
  <si>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</si>
  <si>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</si>
  <si>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</si>
  <si>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</si>
  <si>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</si>
  <si>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</si>
  <si>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</si>
  <si>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</si>
  <si>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</si>
  <si>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</si>
  <si>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</si>
  <si>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</si>
  <si>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</si>
  <si>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</si>
  <si>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</si>
  <si>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</si>
  <si>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</si>
  <si>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</si>
  <si>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</si>
  <si>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</si>
  <si>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</si>
  <si>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</si>
  <si>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</si>
  <si>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</si>
  <si>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</si>
  <si>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</si>
  <si>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</si>
  <si>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</si>
  <si>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</si>
  <si>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</si>
  <si>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</si>
  <si>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</si>
  <si>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</si>
  <si>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</si>
  <si>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</si>
  <si>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</si>
  <si>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</si>
  <si>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</si>
  <si>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</si>
  <si>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</si>
  <si>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</si>
  <si>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</si>
  <si>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</si>
  <si>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</si>
  <si>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</si>
  <si>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</si>
  <si>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</si>
  <si>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</si>
  <si>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</si>
  <si>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</si>
  <si>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</si>
  <si>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</si>
  <si>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</si>
  <si>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</si>
  <si>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</si>
  <si>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</si>
  <si>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</si>
  <si>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</si>
  <si>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</si>
  <si>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</si>
  <si>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</si>
  <si>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</si>
  <si>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</si>
  <si>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</si>
  <si>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</si>
  <si>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</si>
  <si>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流山市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</si>
  <si>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</si>
  <si>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</si>
  <si>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</si>
  <si>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</si>
  <si>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</si>
  <si>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</si>
  <si>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</si>
  <si>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</si>
  <si>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</si>
  <si>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</si>
  <si>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</si>
  <si>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</si>
  <si>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</si>
  <si>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</si>
  <si>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</si>
  <si>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</si>
  <si>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</si>
  <si>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</si>
  <si>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</si>
  <si>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</si>
  <si>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</si>
  <si>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</si>
  <si>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</si>
  <si>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</si>
  <si>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</si>
  <si>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</si>
  <si>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</si>
  <si>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</si>
  <si>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</si>
  <si>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</si>
  <si>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</si>
  <si>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</si>
  <si>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</si>
  <si>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</si>
  <si>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</si>
  <si>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</si>
  <si>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</si>
  <si>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</si>
  <si>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</si>
  <si>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</si>
  <si>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</si>
  <si>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</si>
  <si>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</si>
  <si>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</si>
  <si>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</si>
  <si>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</si>
  <si>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</si>
  <si>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</si>
  <si>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</si>
  <si>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</si>
  <si>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</si>
  <si>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</si>
  <si>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</si>
  <si>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</si>
  <si>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</si>
  <si>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</si>
  <si>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</si>
  <si>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</si>
  <si>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</si>
  <si>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</si>
  <si>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</si>
  <si>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</si>
  <si>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</si>
  <si>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</si>
  <si>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</si>
  <si>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</si>
  <si>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</si>
  <si>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</si>
  <si>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</si>
  <si>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</si>
  <si>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</si>
  <si>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</si>
  <si>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</si>
  <si>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</si>
  <si>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</si>
  <si>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</si>
  <si>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</si>
  <si>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</si>
  <si>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</si>
  <si>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</si>
  <si>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</si>
  <si>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</si>
  <si>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</si>
  <si>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</si>
  <si>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</si>
  <si>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</si>
  <si>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</si>
  <si>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</si>
  <si>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</si>
  <si>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</si>
  <si>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</si>
  <si>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</si>
  <si>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</si>
  <si>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</si>
  <si>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</si>
  <si>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</si>
  <si>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</si>
  <si>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</si>
  <si>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</si>
  <si>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</si>
  <si>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</si>
  <si>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</si>
  <si>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</si>
  <si>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</si>
  <si>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</si>
  <si>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</si>
  <si>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</si>
  <si>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</si>
  <si>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</si>
  <si>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</si>
  <si>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</si>
  <si>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</si>
  <si>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</si>
  <si>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</si>
  <si>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</si>
  <si>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</si>
  <si>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</si>
  <si>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</si>
  <si>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千葉県流山市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</si>
  <si>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</si>
  <si>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</si>
  <si>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</si>
  <si>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</si>
  <si>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</si>
  <si>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</si>
  <si>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</si>
  <si>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</si>
  <si>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</si>
  <si>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</si>
  <si>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</si>
  <si>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</si>
  <si>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</si>
  <si>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</si>
  <si>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</si>
  <si>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</si>
  <si>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</si>
  <si>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</si>
  <si>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</si>
  <si>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</si>
  <si>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</si>
  <si>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</si>
  <si>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</si>
  <si>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</si>
  <si>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</si>
  <si>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</si>
  <si>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</si>
  <si>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</si>
  <si>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</si>
  <si>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</si>
  <si>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</si>
  <si>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</si>
  <si>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</si>
  <si>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</si>
  <si>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</si>
  <si>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</si>
  <si>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</si>
  <si>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</si>
  <si>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</si>
  <si>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</si>
  <si>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</si>
  <si>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</si>
  <si>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</si>
  <si>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</si>
  <si>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</si>
  <si>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</si>
  <si>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</si>
  <si>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</si>
  <si>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</si>
  <si>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</si>
  <si>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</si>
  <si>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</si>
  <si>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</si>
  <si>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</si>
  <si>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</si>
  <si>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</si>
  <si>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</si>
  <si>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</si>
  <si>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</si>
  <si>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</si>
  <si>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</si>
  <si>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</si>
  <si>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</si>
  <si>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</si>
  <si>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</si>
  <si>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</si>
  <si>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</si>
  <si>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</si>
  <si>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</si>
  <si>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</si>
  <si>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</si>
  <si>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</si>
  <si>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</si>
  <si>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</si>
  <si>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</si>
  <si>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</si>
  <si>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</si>
  <si>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</si>
  <si>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</si>
  <si>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</si>
  <si>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</si>
  <si>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</si>
  <si>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</si>
  <si>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</si>
  <si>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</si>
  <si>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</si>
  <si>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</si>
  <si>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</si>
  <si>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</si>
  <si>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</si>
  <si>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</si>
  <si>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</si>
  <si>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</si>
  <si>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</si>
  <si>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</si>
  <si>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</si>
  <si>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</si>
  <si>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</si>
  <si>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</si>
  <si>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</si>
  <si>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</si>
  <si>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</si>
  <si>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</si>
  <si>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</si>
  <si>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</si>
  <si>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</si>
  <si>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</si>
  <si>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</si>
  <si>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</si>
  <si>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</si>
  <si>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</si>
  <si>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</si>
  <si>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</si>
  <si>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</si>
  <si>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</si>
  <si>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</si>
  <si>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</si>
  <si>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</si>
  <si>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</si>
  <si>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</si>
  <si>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</si>
  <si>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</si>
  <si>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宅地造成</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</si>
  <si>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</si>
  <si>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</si>
  <si>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</si>
  <si>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</si>
  <si>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</si>
  <si>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</si>
  <si>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</si>
  <si>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</si>
  <si>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</si>
  <si>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</si>
  <si>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</si>
  <si>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</si>
  <si>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</si>
  <si>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</si>
  <si>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</si>
  <si>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</si>
  <si>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</si>
  <si>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</si>
  <si>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</si>
  <si>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</si>
  <si>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</si>
  <si>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</si>
  <si>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</si>
  <si>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</si>
  <si>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</si>
  <si>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</si>
  <si>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</si>
  <si>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</si>
  <si>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</si>
  <si>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</si>
  <si>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千葉県流山市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</si>
  <si>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</si>
  <si>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</si>
  <si>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</si>
  <si>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</si>
  <si>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</si>
  <si>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</si>
  <si>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</si>
  <si>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</si>
  <si>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</si>
  <si>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</si>
  <si>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</si>
  <si>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</si>
  <si>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</si>
  <si>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</si>
  <si>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</si>
  <si>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</si>
  <si>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</si>
  <si>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</si>
  <si>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</si>
  <si>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</si>
  <si>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</si>
  <si>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</si>
  <si>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</si>
  <si>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</si>
  <si>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</si>
  <si>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</si>
  <si>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</si>
  <si>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</si>
  <si>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</si>
  <si>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</si>
  <si>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</si>
  <si>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</si>
  <si>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</si>
  <si>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</si>
  <si>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</si>
  <si>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</si>
  <si>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</si>
  <si>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</si>
  <si>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</si>
  <si>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</si>
  <si>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</si>
  <si>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</si>
  <si>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</si>
  <si>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</si>
  <si>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</si>
  <si>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</si>
  <si>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</si>
  <si>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</si>
  <si>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</si>
  <si>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</si>
  <si>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</si>
  <si>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</si>
  <si>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</si>
  <si>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</si>
  <si>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</si>
  <si>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</si>
  <si>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</si>
  <si>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</si>
  <si>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</si>
  <si>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</si>
  <si>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</si>
  <si>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</si>
  <si>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</si>
  <si>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</si>
  <si>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</si>
  <si>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</si>
  <si>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</si>
  <si>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</si>
  <si>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</si>
  <si>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</si>
  <si>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</si>
  <si>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</si>
  <si>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</si>
  <si>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</si>
  <si>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</si>
  <si>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</si>
  <si>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</si>
  <si>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</si>
  <si>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</si>
  <si>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</si>
  <si>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</si>
  <si>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</si>
  <si>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</si>
  <si>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</si>
  <si>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</si>
  <si>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</si>
  <si>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</si>
  <si>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</si>
  <si>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</si>
  <si>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</si>
  <si>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</si>
  <si>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</si>
  <si>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</si>
  <si>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</si>
  <si>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</si>
  <si>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</si>
  <si>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</si>
  <si>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</si>
  <si>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</si>
  <si>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</si>
  <si>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</si>
  <si>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</si>
  <si>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</si>
  <si>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</si>
  <si>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</si>
  <si>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</si>
  <si>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</si>
  <si>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</si>
  <si>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</si>
  <si>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</si>
  <si>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</si>
  <si>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</si>
  <si>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</si>
  <si>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</si>
  <si>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</si>
  <si>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</si>
  <si>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</si>
  <si>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</si>
  <si>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</si>
  <si>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</si>
  <si>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</si>
  <si>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</si>
  <si>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</si>
  <si>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</si>
  <si>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</si>
  <si>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</si>
  <si>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</si>
  <si>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</si>
  <si>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</si>
  <si>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</si>
  <si>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</si>
  <si>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</si>
  <si>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</si>
  <si>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</si>
  <si>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</si>
  <si>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</si>
  <si>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</si>
  <si>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</si>
  <si>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</si>
  <si>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</si>
  <si>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</si>
  <si>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</si>
  <si>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</si>
  <si>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</si>
  <si>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</si>
  <si>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</si>
  <si>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</si>
  <si>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</si>
  <si>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</si>
  <si>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</si>
  <si>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</si>
  <si>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</si>
  <si>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</si>
  <si>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</si>
  <si>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</si>
  <si>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</si>
  <si>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</si>
  <si>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</si>
  <si>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</si>
  <si>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</si>
  <si>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</si>
  <si>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</si>
  <si>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</si>
  <si>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</si>
  <si>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</si>
  <si>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</si>
  <si>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</si>
  <si>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</si>
  <si>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</si>
  <si>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</si>
  <si>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</si>
  <si>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</si>
  <si>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</si>
  <si>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</si>
  <si>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</si>
  <si>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</si>
  <si>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</si>
  <si>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</si>
  <si>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</si>
  <si>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</si>
  <si>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</si>
  <si>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</si>
  <si>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</si>
  <si>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</si>
  <si>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</si>
  <si>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</si>
  <si>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</si>
  <si>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2.08</t>
  </si>
  <si>
    <t>▲ 2.42</t>
  </si>
  <si>
    <t>水道事業会計</t>
  </si>
  <si>
    <t>一般会計</t>
  </si>
  <si>
    <t>下水道事業会計</t>
  </si>
  <si>
    <t>介護保険特別会計</t>
  </si>
  <si>
    <t>国民健康保険特別会計</t>
  </si>
  <si>
    <t>後期高齢者医療特別会計</t>
  </si>
  <si>
    <t>土地区画整理事業特別会計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</si>
  <si>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</si>
  <si>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</si>
  <si>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</si>
  <si>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</si>
  <si>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</si>
  <si>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</si>
  <si>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</si>
  <si>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</si>
  <si>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</si>
  <si>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千葉県市町村総合事務組合（一般会計）</t>
    <phoneticPr fontId="2"/>
  </si>
  <si>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</si>
  <si>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</si>
  <si>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</si>
  <si>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千葉県後期高齢者医療広域連合（一般会計）</t>
    <phoneticPr fontId="2"/>
  </si>
  <si>
    <t>千葉県後期高齢者医療広域連合（後期高齢者医療特別会計）</t>
    <phoneticPr fontId="2"/>
  </si>
  <si>
    <t>東葛中部地区総合開発事務組合(一般会計)</t>
    <rPh sb="0" eb="2">
      <t>トウカツ</t>
    </rPh>
    <rPh sb="2" eb="4">
      <t>チュウブ</t>
    </rPh>
    <rPh sb="4" eb="6">
      <t>チク</t>
    </rPh>
    <rPh sb="6" eb="8">
      <t>ソウゴウ</t>
    </rPh>
    <rPh sb="8" eb="10">
      <t>カイハツ</t>
    </rPh>
    <rPh sb="10" eb="12">
      <t>ジム</t>
    </rPh>
    <rPh sb="12" eb="14">
      <t>クミアイ</t>
    </rPh>
    <rPh sb="15" eb="17">
      <t>イッパン</t>
    </rPh>
    <rPh sb="17" eb="19">
      <t>カイケイ</t>
    </rPh>
    <phoneticPr fontId="2"/>
  </si>
  <si>
    <t>北千葉広域水道企業団(水道用水供給事業会計)</t>
    <rPh sb="0" eb="1">
      <t>キタ</t>
    </rPh>
    <rPh sb="1" eb="3">
      <t>チバ</t>
    </rPh>
    <rPh sb="3" eb="5">
      <t>コウイキ</t>
    </rPh>
    <rPh sb="5" eb="7">
      <t>スイドウ</t>
    </rPh>
    <rPh sb="7" eb="9">
      <t>キギョウ</t>
    </rPh>
    <rPh sb="9" eb="10">
      <t>ダン</t>
    </rPh>
    <rPh sb="11" eb="13">
      <t>スイドウ</t>
    </rPh>
    <rPh sb="13" eb="15">
      <t>ヨウスイ</t>
    </rPh>
    <rPh sb="15" eb="17">
      <t>キョウキュウ</t>
    </rPh>
    <rPh sb="17" eb="19">
      <t>ジギョウ</t>
    </rPh>
    <rPh sb="19" eb="21">
      <t>カイケイ</t>
    </rPh>
    <phoneticPr fontId="2"/>
  </si>
  <si>
    <t>流山市土地開発公社</t>
    <rPh sb="0" eb="2">
      <t>ナガレヤマ</t>
    </rPh>
    <rPh sb="2" eb="3">
      <t>シ</t>
    </rPh>
    <rPh sb="3" eb="5">
      <t>トチ</t>
    </rPh>
    <rPh sb="5" eb="7">
      <t>カイハツ</t>
    </rPh>
    <rPh sb="7" eb="9">
      <t>コウシャ</t>
    </rPh>
    <phoneticPr fontId="2"/>
  </si>
  <si>
    <t>株式会社流山ツーリズムデザイン</t>
    <rPh sb="0" eb="4">
      <t>カブシキカイシャ</t>
    </rPh>
    <rPh sb="4" eb="6">
      <t>ナガレヤマ</t>
    </rPh>
    <phoneticPr fontId="2"/>
  </si>
  <si>
    <t>教育・文化及びスポーツ振興基金</t>
  </si>
  <si>
    <t>廃棄物処理施設整備等基金</t>
  </si>
  <si>
    <t>ふるさと緑の基金</t>
  </si>
  <si>
    <t>消防施設及び消防装備整備基金</t>
  </si>
  <si>
    <t>初石駅施設整備基金</t>
    <rPh sb="0" eb="1">
      <t>ハツ</t>
    </rPh>
    <rPh sb="1" eb="2">
      <t>イシ</t>
    </rPh>
    <rPh sb="2" eb="3">
      <t>エキ</t>
    </rPh>
    <rPh sb="3" eb="5">
      <t>シセツ</t>
    </rPh>
    <rPh sb="5" eb="7">
      <t>セイビ</t>
    </rPh>
    <rPh sb="7" eb="9">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</si>
</sst>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33173</c:v>
                </c:pt>
                <c:pt idx="1">
                  <c:v>37644</c:v>
                </c:pt>
                <c:pt idx="2">
                  <c:v>39221</c:v>
                </c:pt>
                <c:pt idx="3">
                  <c:v>38566</c:v>
                </c:pt>
                <c:pt idx="4">
                  <c:v>35156</c:v>
                </c:pt>
              </c:numCache>
            </c:numRef>
          </c:val>
          <c:smooth val="0"/>
          <c:extLst>
            <c:ext xmlns:c16="http://schemas.microsoft.com/office/drawing/2014/chart" uri="{C3380CC4-5D6E-409C-BE32-E72D297353CC}">
              <c16:uniqueId val="{00000000-8B31-4598-9C47-BEEFDA3A987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37294</c:v>
                </c:pt>
                <c:pt idx="1">
                  <c:v>41348</c:v>
                </c:pt>
                <c:pt idx="2">
                  <c:v>55149</c:v>
                </c:pt>
                <c:pt idx="3">
                  <c:v>68063</c:v>
                </c:pt>
                <c:pt idx="4">
                  <c:v>42747</c:v>
                </c:pt>
              </c:numCache>
            </c:numRef>
          </c:val>
          <c:smooth val="0"/>
          <c:extLst>
            <c:ext xmlns:c16="http://schemas.microsoft.com/office/drawing/2014/chart" uri="{C3380CC4-5D6E-409C-BE32-E72D297353CC}">
              <c16:uniqueId val="{00000001-8B31-4598-9C47-BEEFDA3A987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4.67</c:v>
                </c:pt>
                <c:pt idx="1">
                  <c:v>6.48</c:v>
                </c:pt>
                <c:pt idx="2">
                  <c:v>6.32</c:v>
                </c:pt>
                <c:pt idx="3">
                  <c:v>8.4700000000000006</c:v>
                </c:pt>
                <c:pt idx="4">
                  <c:v>5.93</c:v>
                </c:pt>
              </c:numCache>
            </c:numRef>
          </c:val>
          <c:extLst>
            <c:ext xmlns:c16="http://schemas.microsoft.com/office/drawing/2014/chart" uri="{C3380CC4-5D6E-409C-BE32-E72D297353CC}">
              <c16:uniqueId val="{00000000-531C-4D85-9429-FA26DF13D7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14.29</c:v>
                </c:pt>
                <c:pt idx="1">
                  <c:v>13.93</c:v>
                </c:pt>
                <c:pt idx="2">
                  <c:v>13.28</c:v>
                </c:pt>
                <c:pt idx="3">
                  <c:v>12.21</c:v>
                </c:pt>
                <c:pt idx="4">
                  <c:v>12.04</c:v>
                </c:pt>
              </c:numCache>
            </c:numRef>
          </c:val>
          <c:extLst>
            <c:ext xmlns:c16="http://schemas.microsoft.com/office/drawing/2014/chart" uri="{C3380CC4-5D6E-409C-BE32-E72D297353CC}">
              <c16:uniqueId val="{00000001-531C-4D85-9429-FA26DF13D76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-2.08</c:v>
                </c:pt>
                <c:pt idx="1">
                  <c:v>2.11</c:v>
                </c:pt>
                <c:pt idx="2">
                  <c:v>0.15</c:v>
                </c:pt>
                <c:pt idx="3">
                  <c:v>2.66</c:v>
                </c:pt>
                <c:pt idx="4">
                  <c:v>-2.42</c:v>
                </c:pt>
              </c:numCache>
            </c:numRef>
          </c:val>
          <c:smooth val="0"/>
          <c:extLst>
            <c:ext xmlns:c16="http://schemas.microsoft.com/office/drawing/2014/chart" uri="{C3380CC4-5D6E-409C-BE32-E72D297353CC}">
              <c16:uniqueId val="{00000002-531C-4D85-9429-FA26DF13D76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F9E-49D0-ABAF-EB9746607B8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F9E-49D0-ABAF-EB9746607B8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F9E-49D0-ABAF-EB9746607B89}"/>
            </c:ext>
          </c:extLst>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F9E-49D0-ABAF-EB9746607B8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0.15</c:v>
                </c:pt>
                <c:pt idx="2">
                  <c:v>#N/A</c:v>
                </c:pt>
                <c:pt idx="3">
                  <c:v>0.24</c:v>
                </c:pt>
                <c:pt idx="4">
                  <c:v>#N/A</c:v>
                </c:pt>
                <c:pt idx="5">
                  <c:v>0.03</c:v>
                </c:pt>
                <c:pt idx="6">
                  <c:v>#N/A</c:v>
                </c:pt>
                <c:pt idx="7">
                  <c:v>0.01</c:v>
                </c:pt>
                <c:pt idx="8">
                  <c:v>#N/A</c:v>
                </c:pt>
                <c:pt idx="9">
                  <c:v>0.03</c:v>
                </c:pt>
              </c:numCache>
            </c:numRef>
          </c:val>
          <c:extLst>
            <c:ext xmlns:c16="http://schemas.microsoft.com/office/drawing/2014/chart" uri="{C3380CC4-5D6E-409C-BE32-E72D297353CC}">
              <c16:uniqueId val="{00000004-8F9E-49D0-ABAF-EB9746607B8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c:v>
                </c:pt>
                <c:pt idx="2">
                  <c:v>#N/A</c:v>
                </c:pt>
                <c:pt idx="3">
                  <c:v>0.23</c:v>
                </c:pt>
                <c:pt idx="4">
                  <c:v>#N/A</c:v>
                </c:pt>
                <c:pt idx="5">
                  <c:v>0.54</c:v>
                </c:pt>
                <c:pt idx="6">
                  <c:v>#N/A</c:v>
                </c:pt>
                <c:pt idx="7">
                  <c:v>0.48</c:v>
                </c:pt>
                <c:pt idx="8">
                  <c:v>#N/A</c:v>
                </c:pt>
                <c:pt idx="9">
                  <c:v>0.56999999999999995</c:v>
                </c:pt>
              </c:numCache>
            </c:numRef>
          </c:val>
          <c:extLst>
            <c:ext xmlns:c16="http://schemas.microsoft.com/office/drawing/2014/chart" uri="{C3380CC4-5D6E-409C-BE32-E72D297353CC}">
              <c16:uniqueId val="{00000005-8F9E-49D0-ABAF-EB9746607B8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0.68</c:v>
                </c:pt>
                <c:pt idx="2">
                  <c:v>#N/A</c:v>
                </c:pt>
                <c:pt idx="3">
                  <c:v>0.56000000000000005</c:v>
                </c:pt>
                <c:pt idx="4">
                  <c:v>#N/A</c:v>
                </c:pt>
                <c:pt idx="5">
                  <c:v>0.97</c:v>
                </c:pt>
                <c:pt idx="6">
                  <c:v>#N/A</c:v>
                </c:pt>
                <c:pt idx="7">
                  <c:v>1.1000000000000001</c:v>
                </c:pt>
                <c:pt idx="8">
                  <c:v>#N/A</c:v>
                </c:pt>
                <c:pt idx="9">
                  <c:v>0.71</c:v>
                </c:pt>
              </c:numCache>
            </c:numRef>
          </c:val>
          <c:extLst>
            <c:ext xmlns:c16="http://schemas.microsoft.com/office/drawing/2014/chart" uri="{C3380CC4-5D6E-409C-BE32-E72D297353CC}">
              <c16:uniqueId val="{00000006-8F9E-49D0-ABAF-EB9746607B8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4.32</c:v>
                </c:pt>
                <c:pt idx="2">
                  <c:v>#N/A</c:v>
                </c:pt>
                <c:pt idx="3">
                  <c:v>5.73</c:v>
                </c:pt>
                <c:pt idx="4">
                  <c:v>#N/A</c:v>
                </c:pt>
                <c:pt idx="5">
                  <c:v>5.16</c:v>
                </c:pt>
                <c:pt idx="6">
                  <c:v>#N/A</c:v>
                </c:pt>
                <c:pt idx="7">
                  <c:v>4.6900000000000004</c:v>
                </c:pt>
                <c:pt idx="8">
                  <c:v>#N/A</c:v>
                </c:pt>
                <c:pt idx="9">
                  <c:v>3.85</c:v>
                </c:pt>
              </c:numCache>
            </c:numRef>
          </c:val>
          <c:extLst>
            <c:ext xmlns:c16="http://schemas.microsoft.com/office/drawing/2014/chart" uri="{C3380CC4-5D6E-409C-BE32-E72D297353CC}">
              <c16:uniqueId val="{00000007-8F9E-49D0-ABAF-EB9746607B8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4.66</c:v>
                </c:pt>
                <c:pt idx="2">
                  <c:v>#N/A</c:v>
                </c:pt>
                <c:pt idx="3">
                  <c:v>6.48</c:v>
                </c:pt>
                <c:pt idx="4">
                  <c:v>#N/A</c:v>
                </c:pt>
                <c:pt idx="5">
                  <c:v>6.31</c:v>
                </c:pt>
                <c:pt idx="6">
                  <c:v>#N/A</c:v>
                </c:pt>
                <c:pt idx="7">
                  <c:v>8.4600000000000009</c:v>
                </c:pt>
                <c:pt idx="8">
                  <c:v>#N/A</c:v>
                </c:pt>
                <c:pt idx="9">
                  <c:v>5.92</c:v>
                </c:pt>
              </c:numCache>
            </c:numRef>
          </c:val>
          <c:extLst>
            <c:ext xmlns:c16="http://schemas.microsoft.com/office/drawing/2014/chart" uri="{C3380CC4-5D6E-409C-BE32-E72D297353CC}">
              <c16:uniqueId val="{00000008-8F9E-49D0-ABAF-EB9746607B8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17.399999999999999</c:v>
                </c:pt>
                <c:pt idx="2">
                  <c:v>#N/A</c:v>
                </c:pt>
                <c:pt idx="3">
                  <c:v>16.989999999999998</c:v>
                </c:pt>
                <c:pt idx="4">
                  <c:v>#N/A</c:v>
                </c:pt>
                <c:pt idx="5">
                  <c:v>14.39</c:v>
                </c:pt>
                <c:pt idx="6">
                  <c:v>#N/A</c:v>
                </c:pt>
                <c:pt idx="7">
                  <c:v>11.2</c:v>
                </c:pt>
                <c:pt idx="8">
                  <c:v>#N/A</c:v>
                </c:pt>
                <c:pt idx="9">
                  <c:v>10.19</c:v>
                </c:pt>
              </c:numCache>
            </c:numRef>
          </c:val>
          <c:extLst>
            <c:ext xmlns:c16="http://schemas.microsoft.com/office/drawing/2014/chart" uri="{C3380CC4-5D6E-409C-BE32-E72D297353CC}">
              <c16:uniqueId val="{00000009-8F9E-49D0-ABAF-EB9746607B8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3976</c:v>
                </c:pt>
                <c:pt idx="5">
                  <c:v>4090</c:v>
                </c:pt>
                <c:pt idx="8">
                  <c:v>4051</c:v>
                </c:pt>
                <c:pt idx="11">
                  <c:v>4177</c:v>
                </c:pt>
                <c:pt idx="14">
                  <c:v>4058</c:v>
                </c:pt>
              </c:numCache>
            </c:numRef>
          </c:val>
          <c:extLst>
            <c:ext xmlns:c16="http://schemas.microsoft.com/office/drawing/2014/chart" uri="{C3380CC4-5D6E-409C-BE32-E72D297353CC}">
              <c16:uniqueId val="{00000000-0437-4C40-9862-BE510F6429D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437-4C40-9862-BE510F6429D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36</c:v>
                </c:pt>
                <c:pt idx="3">
                  <c:v>38</c:v>
                </c:pt>
                <c:pt idx="6">
                  <c:v>122</c:v>
                </c:pt>
                <c:pt idx="9">
                  <c:v>176</c:v>
                </c:pt>
                <c:pt idx="12">
                  <c:v>138</c:v>
                </c:pt>
              </c:numCache>
            </c:numRef>
          </c:val>
          <c:extLst>
            <c:ext xmlns:c16="http://schemas.microsoft.com/office/drawing/2014/chart" uri="{C3380CC4-5D6E-409C-BE32-E72D297353CC}">
              <c16:uniqueId val="{00000002-0437-4C40-9862-BE510F6429D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18</c:v>
                </c:pt>
                <c:pt idx="3">
                  <c:v>13</c:v>
                </c:pt>
                <c:pt idx="6">
                  <c:v>18</c:v>
                </c:pt>
                <c:pt idx="9">
                  <c:v>19</c:v>
                </c:pt>
                <c:pt idx="12">
                  <c:v>22</c:v>
                </c:pt>
              </c:numCache>
            </c:numRef>
          </c:val>
          <c:extLst>
            <c:ext xmlns:c16="http://schemas.microsoft.com/office/drawing/2014/chart" uri="{C3380CC4-5D6E-409C-BE32-E72D297353CC}">
              <c16:uniqueId val="{00000003-0437-4C40-9862-BE510F6429D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532</c:v>
                </c:pt>
                <c:pt idx="3">
                  <c:v>679</c:v>
                </c:pt>
                <c:pt idx="6">
                  <c:v>555</c:v>
                </c:pt>
                <c:pt idx="9">
                  <c:v>550</c:v>
                </c:pt>
                <c:pt idx="12">
                  <c:v>455</c:v>
                </c:pt>
              </c:numCache>
            </c:numRef>
          </c:val>
          <c:extLst>
            <c:ext xmlns:c16="http://schemas.microsoft.com/office/drawing/2014/chart" uri="{C3380CC4-5D6E-409C-BE32-E72D297353CC}">
              <c16:uniqueId val="{00000004-0437-4C40-9862-BE510F6429D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15</c:v>
                </c:pt>
                <c:pt idx="3">
                  <c:v>15</c:v>
                </c:pt>
                <c:pt idx="6">
                  <c:v>15</c:v>
                </c:pt>
                <c:pt idx="9">
                  <c:v>15</c:v>
                </c:pt>
                <c:pt idx="12">
                  <c:v>15</c:v>
                </c:pt>
              </c:numCache>
            </c:numRef>
          </c:val>
          <c:extLst>
            <c:ext xmlns:c16="http://schemas.microsoft.com/office/drawing/2014/chart" uri="{C3380CC4-5D6E-409C-BE32-E72D297353CC}">
              <c16:uniqueId val="{00000005-0437-4C40-9862-BE510F6429D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437-4C40-9862-BE510F6429D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3786</c:v>
                </c:pt>
                <c:pt idx="3">
                  <c:v>3635</c:v>
                </c:pt>
                <c:pt idx="6">
                  <c:v>3608</c:v>
                </c:pt>
                <c:pt idx="9">
                  <c:v>3917</c:v>
                </c:pt>
                <c:pt idx="12">
                  <c:v>4123</c:v>
                </c:pt>
              </c:numCache>
            </c:numRef>
          </c:val>
          <c:extLst>
            <c:ext xmlns:c16="http://schemas.microsoft.com/office/drawing/2014/chart" uri="{C3380CC4-5D6E-409C-BE32-E72D297353CC}">
              <c16:uniqueId val="{00000007-0437-4C40-9862-BE510F6429D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411</c:v>
                </c:pt>
                <c:pt idx="2">
                  <c:v>#N/A</c:v>
                </c:pt>
                <c:pt idx="3">
                  <c:v>#N/A</c:v>
                </c:pt>
                <c:pt idx="4">
                  <c:v>290</c:v>
                </c:pt>
                <c:pt idx="5">
                  <c:v>#N/A</c:v>
                </c:pt>
                <c:pt idx="6">
                  <c:v>#N/A</c:v>
                </c:pt>
                <c:pt idx="7">
                  <c:v>267</c:v>
                </c:pt>
                <c:pt idx="8">
                  <c:v>#N/A</c:v>
                </c:pt>
                <c:pt idx="9">
                  <c:v>#N/A</c:v>
                </c:pt>
                <c:pt idx="10">
                  <c:v>500</c:v>
                </c:pt>
                <c:pt idx="11">
                  <c:v>#N/A</c:v>
                </c:pt>
                <c:pt idx="12">
                  <c:v>#N/A</c:v>
                </c:pt>
                <c:pt idx="13">
                  <c:v>695</c:v>
                </c:pt>
                <c:pt idx="14">
                  <c:v>#N/A</c:v>
                </c:pt>
              </c:numCache>
            </c:numRef>
          </c:val>
          <c:smooth val="0"/>
          <c:extLst>
            <c:ext xmlns:c16="http://schemas.microsoft.com/office/drawing/2014/chart" uri="{C3380CC4-5D6E-409C-BE32-E72D297353CC}">
              <c16:uniqueId val="{00000008-0437-4C40-9862-BE510F6429D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36861</c:v>
                </c:pt>
                <c:pt idx="5">
                  <c:v>36535</c:v>
                </c:pt>
                <c:pt idx="8">
                  <c:v>36451</c:v>
                </c:pt>
                <c:pt idx="11">
                  <c:v>36571</c:v>
                </c:pt>
                <c:pt idx="14">
                  <c:v>37117</c:v>
                </c:pt>
              </c:numCache>
            </c:numRef>
          </c:val>
          <c:extLst>
            <c:ext xmlns:c16="http://schemas.microsoft.com/office/drawing/2014/chart" uri="{C3380CC4-5D6E-409C-BE32-E72D297353CC}">
              <c16:uniqueId val="{00000000-CCA5-4D8C-990A-84FFA9C17E3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9833</c:v>
                </c:pt>
                <c:pt idx="5">
                  <c:v>11216</c:v>
                </c:pt>
                <c:pt idx="8">
                  <c:v>12038</c:v>
                </c:pt>
                <c:pt idx="11">
                  <c:v>13596</c:v>
                </c:pt>
                <c:pt idx="14">
                  <c:v>13978</c:v>
                </c:pt>
              </c:numCache>
            </c:numRef>
          </c:val>
          <c:extLst>
            <c:ext xmlns:c16="http://schemas.microsoft.com/office/drawing/2014/chart" uri="{C3380CC4-5D6E-409C-BE32-E72D297353CC}">
              <c16:uniqueId val="{00000001-CCA5-4D8C-990A-84FFA9C17E3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7665</c:v>
                </c:pt>
                <c:pt idx="5">
                  <c:v>9525</c:v>
                </c:pt>
                <c:pt idx="8">
                  <c:v>9305</c:v>
                </c:pt>
                <c:pt idx="11">
                  <c:v>10700</c:v>
                </c:pt>
                <c:pt idx="14">
                  <c:v>12673</c:v>
                </c:pt>
              </c:numCache>
            </c:numRef>
          </c:val>
          <c:extLst>
            <c:ext xmlns:c16="http://schemas.microsoft.com/office/drawing/2014/chart" uri="{C3380CC4-5D6E-409C-BE32-E72D297353CC}">
              <c16:uniqueId val="{00000002-CCA5-4D8C-990A-84FFA9C17E3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CA5-4D8C-990A-84FFA9C17E3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CA5-4D8C-990A-84FFA9C17E3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A5-4D8C-990A-84FFA9C17E3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4315</c:v>
                </c:pt>
                <c:pt idx="3">
                  <c:v>4489</c:v>
                </c:pt>
                <c:pt idx="6">
                  <c:v>4452</c:v>
                </c:pt>
                <c:pt idx="9">
                  <c:v>4493</c:v>
                </c:pt>
                <c:pt idx="12">
                  <c:v>4541</c:v>
                </c:pt>
              </c:numCache>
            </c:numRef>
          </c:val>
          <c:extLst>
            <c:ext xmlns:c16="http://schemas.microsoft.com/office/drawing/2014/chart" uri="{C3380CC4-5D6E-409C-BE32-E72D297353CC}">
              <c16:uniqueId val="{00000006-CCA5-4D8C-990A-84FFA9C17E3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230</c:v>
                </c:pt>
                <c:pt idx="3">
                  <c:v>241</c:v>
                </c:pt>
                <c:pt idx="6">
                  <c:v>255</c:v>
                </c:pt>
                <c:pt idx="9">
                  <c:v>269</c:v>
                </c:pt>
                <c:pt idx="12">
                  <c:v>241</c:v>
                </c:pt>
              </c:numCache>
            </c:numRef>
          </c:val>
          <c:extLst>
            <c:ext xmlns:c16="http://schemas.microsoft.com/office/drawing/2014/chart" uri="{C3380CC4-5D6E-409C-BE32-E72D297353CC}">
              <c16:uniqueId val="{00000007-CCA5-4D8C-990A-84FFA9C17E3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4355</c:v>
                </c:pt>
                <c:pt idx="3">
                  <c:v>5162</c:v>
                </c:pt>
                <c:pt idx="6">
                  <c:v>4855</c:v>
                </c:pt>
                <c:pt idx="9">
                  <c:v>5111</c:v>
                </c:pt>
                <c:pt idx="12">
                  <c:v>4759</c:v>
                </c:pt>
              </c:numCache>
            </c:numRef>
          </c:val>
          <c:extLst>
            <c:ext xmlns:c16="http://schemas.microsoft.com/office/drawing/2014/chart" uri="{C3380CC4-5D6E-409C-BE32-E72D297353CC}">
              <c16:uniqueId val="{00000008-CCA5-4D8C-990A-84FFA9C17E3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2524</c:v>
                </c:pt>
                <c:pt idx="3">
                  <c:v>2389</c:v>
                </c:pt>
                <c:pt idx="6">
                  <c:v>2213</c:v>
                </c:pt>
                <c:pt idx="9">
                  <c:v>5452</c:v>
                </c:pt>
                <c:pt idx="12">
                  <c:v>4625</c:v>
                </c:pt>
              </c:numCache>
            </c:numRef>
          </c:val>
          <c:extLst>
            <c:ext xmlns:c16="http://schemas.microsoft.com/office/drawing/2014/chart" uri="{C3380CC4-5D6E-409C-BE32-E72D297353CC}">
              <c16:uniqueId val="{00000009-CCA5-4D8C-990A-84FFA9C17E3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50691</c:v>
                </c:pt>
                <c:pt idx="3">
                  <c:v>52522</c:v>
                </c:pt>
                <c:pt idx="6">
                  <c:v>55487</c:v>
                </c:pt>
                <c:pt idx="9">
                  <c:v>60940</c:v>
                </c:pt>
                <c:pt idx="12">
                  <c:v>62294</c:v>
                </c:pt>
              </c:numCache>
            </c:numRef>
          </c:val>
          <c:extLst>
            <c:ext xmlns:c16="http://schemas.microsoft.com/office/drawing/2014/chart" uri="{C3380CC4-5D6E-409C-BE32-E72D297353CC}">
              <c16:uniqueId val="{0000000A-CCA5-4D8C-990A-84FFA9C17E3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7756</c:v>
                </c:pt>
                <c:pt idx="2">
                  <c:v>#N/A</c:v>
                </c:pt>
                <c:pt idx="3">
                  <c:v>#N/A</c:v>
                </c:pt>
                <c:pt idx="4">
                  <c:v>7526</c:v>
                </c:pt>
                <c:pt idx="5">
                  <c:v>#N/A</c:v>
                </c:pt>
                <c:pt idx="6">
                  <c:v>#N/A</c:v>
                </c:pt>
                <c:pt idx="7">
                  <c:v>9468</c:v>
                </c:pt>
                <c:pt idx="8">
                  <c:v>#N/A</c:v>
                </c:pt>
                <c:pt idx="9">
                  <c:v>#N/A</c:v>
                </c:pt>
                <c:pt idx="10">
                  <c:v>15398</c:v>
                </c:pt>
                <c:pt idx="11">
                  <c:v>#N/A</c:v>
                </c:pt>
                <c:pt idx="12">
                  <c:v>#N/A</c:v>
                </c:pt>
                <c:pt idx="13">
                  <c:v>12691</c:v>
                </c:pt>
                <c:pt idx="14">
                  <c:v>#N/A</c:v>
                </c:pt>
              </c:numCache>
            </c:numRef>
          </c:val>
          <c:smooth val="0"/>
          <c:extLst>
            <c:ext xmlns:c16="http://schemas.microsoft.com/office/drawing/2014/chart" uri="{C3380CC4-5D6E-409C-BE32-E72D297353CC}">
              <c16:uniqueId val="{0000000B-CCA5-4D8C-990A-84FFA9C17E3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4533</c:v>
                </c:pt>
                <c:pt idx="1">
                  <c:v>4533</c:v>
                </c:pt>
                <c:pt idx="2">
                  <c:v>4534</c:v>
                </c:pt>
              </c:numCache>
            </c:numRef>
          </c:val>
          <c:extLst>
            <c:ext xmlns:c16="http://schemas.microsoft.com/office/drawing/2014/chart" uri="{C3380CC4-5D6E-409C-BE32-E72D297353CC}">
              <c16:uniqueId val="{00000000-B207-4871-BD0F-DD64D526EED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33</c:v>
                </c:pt>
                <c:pt idx="1">
                  <c:v>737</c:v>
                </c:pt>
                <c:pt idx="2">
                  <c:v>867</c:v>
                </c:pt>
              </c:numCache>
            </c:numRef>
          </c:val>
          <c:extLst>
            <c:ext xmlns:c16="http://schemas.microsoft.com/office/drawing/2014/chart" uri="{C3380CC4-5D6E-409C-BE32-E72D297353CC}">
              <c16:uniqueId val="{00000001-B207-4871-BD0F-DD64D526EED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3212</c:v>
                </c:pt>
                <c:pt idx="1">
                  <c:v>4128</c:v>
                </c:pt>
                <c:pt idx="2">
                  <c:v>5512</c:v>
                </c:pt>
              </c:numCache>
            </c:numRef>
          </c:val>
          <c:extLst>
            <c:ext xmlns:c16="http://schemas.microsoft.com/office/drawing/2014/chart" uri="{C3380CC4-5D6E-409C-BE32-E72D297353CC}">
              <c16:uniqueId val="{00000002-B207-4871-BD0F-DD64D526EED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千葉県流山市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・今後、新設小中学校建設関係・廃棄物処理施設の延命化・消防庁舎の移転に係る地方債が増えていくため、分子となる元利償還金の増加が見込まれ、実質公債費比率の上昇が想定される。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・実質公債費比率については、類似団体よりも低い水準で推移しているが、今後も適正な行財政運営に資するよう、交付税措置のある地方債を積極的に活用するほか、計画的な起債管理に努める。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・平成</a:t>
          </a:r>
          <a:r>
            <a:rPr kumimoji="1" lang="en-US" altLang="ja-JP" sz="1000">
              <a:latin typeface="ＭＳ ゴシック" pitchFamily="49" charset="-128"/>
              <a:ea typeface="ＭＳ ゴシック" pitchFamily="49" charset="-128"/>
            </a:rPr>
            <a:t>14</a:t>
          </a:r>
          <a:r>
            <a:rPr kumimoji="1" lang="ja-JP" altLang="en-US" sz="1000">
              <a:latin typeface="ＭＳ ゴシック" pitchFamily="49" charset="-128"/>
              <a:ea typeface="ＭＳ ゴシック" pitchFamily="49" charset="-128"/>
            </a:rPr>
            <a:t>年及び平成</a:t>
          </a:r>
          <a:r>
            <a:rPr kumimoji="1" lang="en-US" altLang="ja-JP" sz="1000">
              <a:latin typeface="ＭＳ ゴシック" pitchFamily="49" charset="-128"/>
              <a:ea typeface="ＭＳ ゴシック" pitchFamily="49" charset="-128"/>
            </a:rPr>
            <a:t>15</a:t>
          </a:r>
          <a:r>
            <a:rPr kumimoji="1" lang="ja-JP" altLang="en-US" sz="1000">
              <a:latin typeface="ＭＳ ゴシック" pitchFamily="49" charset="-128"/>
              <a:ea typeface="ＭＳ ゴシック" pitchFamily="49" charset="-128"/>
            </a:rPr>
            <a:t>年に借入をしている満期一括償還の市場公募債については、すでに償還日を迎え、やむを得ない理由により償還できていないものを除き、償還が完了している。その他については、現在、満期一括償還地方債の借入は行っていない。</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・今後、満期一括償還地方債の借入を行う場合については、計画的に減債基金に積立を行っていく。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千葉県流山市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・寄附金を財源とした教育、文化及びスポーツ振興基金への積立ての増加や人口増加に伴う都市計画税の増加等により、充当可能特定歳入が増加したため、将来負担比率の分子が前年比で減少となった。</a:t>
          </a:r>
        </a:p>
        <a:p>
          <a:r>
            <a:rPr kumimoji="1" lang="ja-JP" altLang="en-US" sz="1400">
              <a:latin typeface="ＭＳ ゴシック" pitchFamily="49" charset="-128"/>
              <a:ea typeface="ＭＳ ゴシック" pitchFamily="49" charset="-128"/>
            </a:rPr>
            <a:t>・今後、廃棄物処理施設延命化事業や、学校建設事業など大型事業が見込まれることを勘案し、事業実施の適正化を図り、財政の健全化に努める。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千葉県流山市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・基金全体の残高は、寄付金や基金利子の歳入を積立てるほか、新設小学校の建設・改修、廃棄物処理施設延命化事業などの大規模事業等に備え積立てを行い、前年度から約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億の増額となった。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世代人口の増加に伴う小中学校等の施設整備や公共施設の老朽化対策など、今後の財政需要の増大にも適切に対応していけるように、社会情勢を適切に見極め、流山市総合計画に沿った積立て及び取崩しを行い、健全な行財政運営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・流山市総合計画に基づき、各施設整備等のために取り崩される。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・教育、文化及びスポーツ施設整備等基金：教育、文化及びスポーツの振興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・廃棄物処理施設建設基金：ごみ処理施設、し尿処理施設、粗大ごみ処理施設及び廃棄物再生利用総合施設の新設、改築、修繕等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・ふるさと緑の基金：市民と行政が一体となった緑化事業を推進し、緑豊かな、ふるさと流山の実現</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・消防施設及び消防装備整備基金：消防施設及び消防装備の整備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・初石駅施設整備基金：東武野田線初石駅の駅舎の整備に係る負担金及び自由通路の整備に係る経費並びにこれらに関連する経費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・教育、文化及びスポーツ振興基金：南流山地域図書館整備事業、新設小中学校の建設事業等に係る取崩しを約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億円行ったが、約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億円積立てを行い、約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・ふるさと緑の基金：良質なみどりの拠点保全事業に係る取崩しを行ったが、積立ても行い横ばいとなっている。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・廃棄物処理施設建設基金：廃棄物処理施設延命化事業に備え積立てを行い、約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・消防施設及び消防装備整備基金：消防署移転事業等に備え積立てを行い、約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初石駅施設整備基金：初石駅施設整備の実施に備え積立てを行い、約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・流山市総合計画に基づいて、特に公共施設、インフラ等の長寿命化対策や多額の負担が見込まれる特定の財政支出に備えるため、一定額を確保していく。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億円となっており、増減については横ばいである。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大規模事業により減少していく見込みであるが、流山市健全財政維持条例に従い、緊急的な行政需要に対応するため、必要と認められる額の資金を財政調整積立基金に留保できるよう計画的な財政運営に努めていき、標準財政規模の１０％程度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・今後の新設小中学校関係・廃棄物処理施設の延命化・消防庁舎の移転等の大規模事業による後年度の償還に備えるとともに計画的な償還に資するため、約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・今後も続くことが想定される大規模事業に備え、計画的に積立てを行っていき、計画的な償還に努めていく。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2C7D94CC-CFB7-415D-B879-D00F29E028B6}"/>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510DF665-355D-483C-B635-22BB3FB49A33}"/>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B1EECA24-1AE7-447C-B1C3-5EA432FD40B6}"/>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ED85813-AF41-4F2F-958B-376B0CE7BBDA}"/>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千葉県流山市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BA227001-6EB7-432C-9A18-699BA66D8917}"/>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FEC28DC4-3B8A-4B8B-9BD1-35BE700B1736}"/>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78C15173-65C1-4B1A-A57A-8F4D917B0C08}"/>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E08058B-2C86-401F-8203-3E637746D251}"/>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799A5508-F6AD-44EF-9B8E-2EFC8DF73855}"/>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55AA13DC-7666-4F6A-99A9-C7B74E65C4DD}"/>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208,401
204,979
35.32
80,068,744
77,037,826
2,231,537
37,654,501
62,293,695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DA96072D-E424-4CEF-9C99-A1C9D3CB1A6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F4D3CA9-9A6C-4BAD-830E-C5710CFBDC84}"/>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C2F7B144-9B82-458C-B3A7-8838CE4538C4}"/>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EB34CC6E-55DD-42EC-9784-B29277E35491}"/>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CA54AFEB-26BB-4B89-BB43-61A1B6943908}"/>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9F8E351C-0C7D-4D9D-B63D-68998CE3FD9D}"/>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845FBF79-8CAE-450F-A684-3202D0D4C199}"/>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3D9DD35B-3B35-418E-B221-876E7DC4748E}"/>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43D3C8B1-59C3-42C4-9DC1-3F63F6297D17}"/>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52034C89-6D55-4AE9-949B-39F88295C21B}"/>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9BFE035D-ACE7-4107-8025-13C6534F0712}"/>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E14EBFB1-0960-4E98-A514-F5FDB800F0D5}"/>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607E4D75-5D70-49DD-B5B8-9C3EAB3A2E68}"/>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297F5F42-D7F4-4758-8AF1-3DE40D9102BE}"/>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582BC6BF-E34A-4AD7-88CC-A58253ECC5CC}"/>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AFC145D-0942-47C8-83A7-12530BCEF9EC}"/>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7792DB72-7F97-4592-B57C-8CD963D41137}"/>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D50BDB02-EC27-45A4-8A3A-DFAACB521095}"/>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7DB805FC-963F-4968-9500-F19648878E63}"/>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99A6B88A-0771-4B80-86E3-7A6A39819D73}"/>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1C08266A-9F99-47E8-B9EE-72F39EC40CA4}"/>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511ACF50-3095-4753-948B-4F51F9A2BFF7}"/>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9958C589-9300-4EB6-A92D-6968249EE73B}"/>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B7B11994-9AA3-4F6E-89F5-0836BEECD59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3FF77D77-4769-4A30-8BE2-D5E20FC2BAF1}"/>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A5408D8C-CFB1-4D7F-AB3F-5BA6ECFB1FF2}"/>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DBF4F660-008C-40A7-A5B7-3D48142C686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63C76DBD-B9FF-41F6-8701-828B359CD8E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30376666-9354-4EBD-9631-3E8E3DA509E1}"/>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1D6F4579-99F3-45AB-B769-B38434D30005}"/>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7218748C-C20C-4E9E-A585-96539520C39F}"/>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B8F6BDCA-1FA7-4CFA-BF0B-13CBEB7CCA0F}"/>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D87CA51F-A52D-42DE-8654-C17997CCCB5F}"/>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420C2103-F8D3-4132-84CA-3F1A52A12354}"/>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4C594D09-D1CD-41E6-97E9-789DD6BA681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9B000A62-094D-4F54-984D-E8C48E7E85CE}"/>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A493A345-9822-472F-8002-D69A2AED07F2}"/>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つくばエクスプレス沿線開発事業やマーケティング活動等により、住民誘致や企業誘致による個人市民税、法人市民税、固定資産税等の確保、さらには、誘致企業の市民雇用による住民税の増収等を心がけており、全国平均を大きく上回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56DA1369-5992-4B3C-A490-954C60E97328}"/>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310CB53-5367-4C2A-A5F7-51EC826220CA}"/>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94073EC0-755E-4771-A9CA-D062772F6691}"/>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5A1DA7B0-8E25-427B-9B19-61E3168B81D7}"/>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DEECE6A7-C3B0-4E7C-A110-DF5660DF778F}"/>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568B1962-4982-4FE8-B462-33D4F187A6F5}"/>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C90C0E62-2D85-4263-8706-A00481EADC06}"/>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9F94A27-5327-49D4-9D95-40DB089B7EEA}"/>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63CE1E5E-954A-48A5-944F-B07FBDB2AC49}"/>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6DC501-18C6-40CF-AE54-20EA43A189D5}"/>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2BD5023C-EC1A-4D03-A301-DE83AC10BEC7}"/>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D2C6295-0066-41E5-AA17-29CE2AE5ECE7}"/>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F9E268C8-CAF7-4BE7-B12C-ADF18C0DD151}"/>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23EEF5B6-5672-444A-8DF1-31545AF5B573}"/>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7176435-3CDE-48C7-B44F-6FEB330EE17C}"/>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7B7B1DBB-F042-4CA3-964C-4521CCD502F6}"/>
            </a:ext>
          </a:extLst>
        </xdr:cNvPr>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6499CB99-58CA-4679-941E-1F3736CABFA8}"/>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2020440E-773A-4D94-A7A7-4C0A23FB31A1}"/>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a:extLst>
            <a:ext uri="{FF2B5EF4-FFF2-40B4-BE49-F238E27FC236}">
              <a16:creationId xmlns:a16="http://schemas.microsoft.com/office/drawing/2014/main" id="{F4330762-4E10-4E87-846E-83A17F2E0C07}"/>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a:extLst>
            <a:ext uri="{FF2B5EF4-FFF2-40B4-BE49-F238E27FC236}">
              <a16:creationId xmlns:a16="http://schemas.microsoft.com/office/drawing/2014/main" id="{F8BFF445-C9CA-4E5F-8949-DC0D765E588F}"/>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73378</xdr:rowOff>
    </xdr:from>
    <xdr:to>
      <xdr:col>23</xdr:col>
      <xdr:colOff>133350</xdr:colOff>
      <xdr:row>40</xdr:row>
      <xdr:rowOff>86783</xdr:rowOff>
    </xdr:to>
    <xdr:cxnSp macro="">
      <xdr:nvCxnSpPr>
        <xdr:cNvPr id="69" name="直線コネクタ 68">
          <a:extLst>
            <a:ext uri="{FF2B5EF4-FFF2-40B4-BE49-F238E27FC236}">
              <a16:creationId xmlns:a16="http://schemas.microsoft.com/office/drawing/2014/main" id="{BCDC4AF3-9B1B-47B7-B399-59FBD588F57C}"/>
            </a:ext>
          </a:extLst>
        </xdr:cNvPr>
        <xdr:cNvCxnSpPr/>
      </xdr:nvCxnSpPr>
      <xdr:spPr>
        <a:xfrm>
          <a:off x="4114800" y="69313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34872</xdr:rowOff>
    </xdr:from>
    <xdr:ext cx="762000" cy="259045"/>
    <xdr:sp macro="" textlink="">
      <xdr:nvSpPr>
        <xdr:cNvPr id="70" name="財政力平均値テキスト">
          <a:extLst>
            <a:ext uri="{FF2B5EF4-FFF2-40B4-BE49-F238E27FC236}">
              <a16:creationId xmlns:a16="http://schemas.microsoft.com/office/drawing/2014/main" id="{20241193-F5C1-4896-8E9F-38388A8A8CA9}"/>
            </a:ext>
          </a:extLst>
        </xdr:cNvPr>
        <xdr:cNvSpPr txBox="1"/>
      </xdr:nvSpPr>
      <xdr:spPr>
        <a:xfrm>
          <a:off x="5041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a:extLst>
            <a:ext uri="{FF2B5EF4-FFF2-40B4-BE49-F238E27FC236}">
              <a16:creationId xmlns:a16="http://schemas.microsoft.com/office/drawing/2014/main" id="{EBF845F9-9881-43CD-8CF6-C243C39DB502}"/>
            </a:ext>
          </a:extLst>
        </xdr:cNvPr>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59972</xdr:rowOff>
    </xdr:from>
    <xdr:to>
      <xdr:col>19</xdr:col>
      <xdr:colOff>133350</xdr:colOff>
      <xdr:row>40</xdr:row>
      <xdr:rowOff>73378</xdr:rowOff>
    </xdr:to>
    <xdr:cxnSp macro="">
      <xdr:nvCxnSpPr>
        <xdr:cNvPr id="72" name="直線コネクタ 71">
          <a:extLst>
            <a:ext uri="{FF2B5EF4-FFF2-40B4-BE49-F238E27FC236}">
              <a16:creationId xmlns:a16="http://schemas.microsoft.com/office/drawing/2014/main" id="{3AB8229C-EEC1-4E66-9816-7E526A34F11A}"/>
            </a:ext>
          </a:extLst>
        </xdr:cNvPr>
        <xdr:cNvCxnSpPr/>
      </xdr:nvCxnSpPr>
      <xdr:spPr>
        <a:xfrm>
          <a:off x="3225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49389</xdr:rowOff>
    </xdr:from>
    <xdr:to>
      <xdr:col>19</xdr:col>
      <xdr:colOff>184150</xdr:colOff>
      <xdr:row>40</xdr:row>
      <xdr:rowOff>150989</xdr:rowOff>
    </xdr:to>
    <xdr:sp macro="" textlink="">
      <xdr:nvSpPr>
        <xdr:cNvPr id="73" name="フローチャート: 判断 72">
          <a:extLst>
            <a:ext uri="{FF2B5EF4-FFF2-40B4-BE49-F238E27FC236}">
              <a16:creationId xmlns:a16="http://schemas.microsoft.com/office/drawing/2014/main" id="{BE2F73B4-3CCA-4E27-9210-F23A762F3187}"/>
            </a:ext>
          </a:extLst>
        </xdr:cNvPr>
        <xdr:cNvSpPr/>
      </xdr:nvSpPr>
      <xdr:spPr>
        <a:xfrm>
          <a:off x="4064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135766</xdr:rowOff>
    </xdr:from>
    <xdr:ext cx="736600" cy="259045"/>
    <xdr:sp macro="" textlink="">
      <xdr:nvSpPr>
        <xdr:cNvPr id="74" name="テキスト ボックス 73">
          <a:extLst>
            <a:ext uri="{FF2B5EF4-FFF2-40B4-BE49-F238E27FC236}">
              <a16:creationId xmlns:a16="http://schemas.microsoft.com/office/drawing/2014/main" id="{56E32396-670D-403D-A93E-4784606B3BFF}"/>
            </a:ext>
          </a:extLst>
        </xdr:cNvPr>
        <xdr:cNvSpPr txBox="1"/>
      </xdr:nvSpPr>
      <xdr:spPr>
        <a:xfrm>
          <a:off x="3733800" y="699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59972</xdr:rowOff>
    </xdr:from>
    <xdr:to>
      <xdr:col>15</xdr:col>
      <xdr:colOff>82550</xdr:colOff>
      <xdr:row>40</xdr:row>
      <xdr:rowOff>59972</xdr:rowOff>
    </xdr:to>
    <xdr:cxnSp macro="">
      <xdr:nvCxnSpPr>
        <xdr:cNvPr id="75" name="直線コネクタ 74">
          <a:extLst>
            <a:ext uri="{FF2B5EF4-FFF2-40B4-BE49-F238E27FC236}">
              <a16:creationId xmlns:a16="http://schemas.microsoft.com/office/drawing/2014/main" id="{378A2D4A-0500-4B0D-920D-4241B1DDBBE7}"/>
            </a:ext>
          </a:extLst>
        </xdr:cNvPr>
        <xdr:cNvCxnSpPr/>
      </xdr:nvCxnSpPr>
      <xdr:spPr>
        <a:xfrm>
          <a:off x="2336800" y="6917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62795</xdr:rowOff>
    </xdr:from>
    <xdr:to>
      <xdr:col>15</xdr:col>
      <xdr:colOff>133350</xdr:colOff>
      <xdr:row>40</xdr:row>
      <xdr:rowOff>164395</xdr:rowOff>
    </xdr:to>
    <xdr:sp macro="" textlink="">
      <xdr:nvSpPr>
        <xdr:cNvPr id="76" name="フローチャート: 判断 75">
          <a:extLst>
            <a:ext uri="{FF2B5EF4-FFF2-40B4-BE49-F238E27FC236}">
              <a16:creationId xmlns:a16="http://schemas.microsoft.com/office/drawing/2014/main" id="{45E12669-1940-4584-9F3F-7B9228843BB6}"/>
            </a:ext>
          </a:extLst>
        </xdr:cNvPr>
        <xdr:cNvSpPr/>
      </xdr:nvSpPr>
      <xdr:spPr>
        <a:xfrm>
          <a:off x="3175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149172</xdr:rowOff>
    </xdr:from>
    <xdr:ext cx="762000" cy="259045"/>
    <xdr:sp macro="" textlink="">
      <xdr:nvSpPr>
        <xdr:cNvPr id="77" name="テキスト ボックス 76">
          <a:extLst>
            <a:ext uri="{FF2B5EF4-FFF2-40B4-BE49-F238E27FC236}">
              <a16:creationId xmlns:a16="http://schemas.microsoft.com/office/drawing/2014/main" id="{C6A33D61-48E1-40CC-B810-1F87C7FCF71B}"/>
            </a:ext>
          </a:extLst>
        </xdr:cNvPr>
        <xdr:cNvSpPr txBox="1"/>
      </xdr:nvSpPr>
      <xdr:spPr>
        <a:xfrm>
          <a:off x="28448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59972</xdr:rowOff>
    </xdr:from>
    <xdr:to>
      <xdr:col>11</xdr:col>
      <xdr:colOff>31750</xdr:colOff>
      <xdr:row>40</xdr:row>
      <xdr:rowOff>73378</xdr:rowOff>
    </xdr:to>
    <xdr:cxnSp macro="">
      <xdr:nvCxnSpPr>
        <xdr:cNvPr id="78" name="直線コネクタ 77">
          <a:extLst>
            <a:ext uri="{FF2B5EF4-FFF2-40B4-BE49-F238E27FC236}">
              <a16:creationId xmlns:a16="http://schemas.microsoft.com/office/drawing/2014/main" id="{9A3E66AE-EF0C-45F3-A9F3-89FC067593CD}"/>
            </a:ext>
          </a:extLst>
        </xdr:cNvPr>
        <xdr:cNvCxnSpPr/>
      </xdr:nvCxnSpPr>
      <xdr:spPr>
        <a:xfrm flipV="1">
          <a:off x="1447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a:extLst>
            <a:ext uri="{FF2B5EF4-FFF2-40B4-BE49-F238E27FC236}">
              <a16:creationId xmlns:a16="http://schemas.microsoft.com/office/drawing/2014/main" id="{0545F3F1-6072-4CB3-B1CF-D08281744FC1}"/>
            </a:ext>
          </a:extLst>
        </xdr:cNvPr>
        <xdr:cNvSpPr/>
      </xdr:nvSpPr>
      <xdr:spPr>
        <a:xfrm>
          <a:off x="2286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4532</xdr:rowOff>
    </xdr:from>
    <xdr:ext cx="762000" cy="259045"/>
    <xdr:sp macro="" textlink="">
      <xdr:nvSpPr>
        <xdr:cNvPr id="80" name="テキスト ボックス 79">
          <a:extLst>
            <a:ext uri="{FF2B5EF4-FFF2-40B4-BE49-F238E27FC236}">
              <a16:creationId xmlns:a16="http://schemas.microsoft.com/office/drawing/2014/main" id="{FB2E309F-351D-487C-9FD3-C11E1B452AA1}"/>
            </a:ext>
          </a:extLst>
        </xdr:cNvPr>
        <xdr:cNvSpPr txBox="1"/>
      </xdr:nvSpPr>
      <xdr:spPr>
        <a:xfrm>
          <a:off x="1955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81" name="フローチャート: 判断 80">
          <a:extLst>
            <a:ext uri="{FF2B5EF4-FFF2-40B4-BE49-F238E27FC236}">
              <a16:creationId xmlns:a16="http://schemas.microsoft.com/office/drawing/2014/main" id="{CC45843D-503A-4D7F-92F9-FF692B68FBFC}"/>
            </a:ext>
          </a:extLst>
        </xdr:cNvPr>
        <xdr:cNvSpPr/>
      </xdr:nvSpPr>
      <xdr:spPr>
        <a:xfrm>
          <a:off x="1397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4532</xdr:rowOff>
    </xdr:from>
    <xdr:ext cx="762000" cy="259045"/>
    <xdr:sp macro="" textlink="">
      <xdr:nvSpPr>
        <xdr:cNvPr id="82" name="テキスト ボックス 81">
          <a:extLst>
            <a:ext uri="{FF2B5EF4-FFF2-40B4-BE49-F238E27FC236}">
              <a16:creationId xmlns:a16="http://schemas.microsoft.com/office/drawing/2014/main" id="{030A6D96-01B1-4505-BEEF-F4F7BE695100}"/>
            </a:ext>
          </a:extLst>
        </xdr:cNvPr>
        <xdr:cNvSpPr txBox="1"/>
      </xdr:nvSpPr>
      <xdr:spPr>
        <a:xfrm>
          <a:off x="1066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FCB059DF-4AD9-408B-904B-DFC03120EC6A}"/>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B9343F94-8C01-4FD2-9F52-5CD15B055CE6}"/>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6159F64B-5D15-4115-BD0B-2161B9241704}"/>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DB61CAE7-EFE4-47FF-98BC-FA9B2F7BD0BC}"/>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CDF7484B-F0DF-43CB-B886-88F232692A78}"/>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a:extLst>
            <a:ext uri="{FF2B5EF4-FFF2-40B4-BE49-F238E27FC236}">
              <a16:creationId xmlns:a16="http://schemas.microsoft.com/office/drawing/2014/main" id="{122AB393-607A-4BE4-BC63-73B54B69AB77}"/>
            </a:ext>
          </a:extLst>
        </xdr:cNvPr>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a:extLst>
            <a:ext uri="{FF2B5EF4-FFF2-40B4-BE49-F238E27FC236}">
              <a16:creationId xmlns:a16="http://schemas.microsoft.com/office/drawing/2014/main" id="{4F0F92F1-2B3E-4B20-8D21-4FDF51C36697}"/>
            </a:ext>
          </a:extLst>
        </xdr:cNvPr>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22578</xdr:rowOff>
    </xdr:from>
    <xdr:to>
      <xdr:col>19</xdr:col>
      <xdr:colOff>184150</xdr:colOff>
      <xdr:row>40</xdr:row>
      <xdr:rowOff>124178</xdr:rowOff>
    </xdr:to>
    <xdr:sp macro="" textlink="">
      <xdr:nvSpPr>
        <xdr:cNvPr id="90" name="楕円 89">
          <a:extLst>
            <a:ext uri="{FF2B5EF4-FFF2-40B4-BE49-F238E27FC236}">
              <a16:creationId xmlns:a16="http://schemas.microsoft.com/office/drawing/2014/main" id="{40BC0331-A5A8-4202-918E-C8CD8DE0FD96}"/>
            </a:ext>
          </a:extLst>
        </xdr:cNvPr>
        <xdr:cNvSpPr/>
      </xdr:nvSpPr>
      <xdr:spPr>
        <a:xfrm>
          <a:off x="4064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134355</xdr:rowOff>
    </xdr:from>
    <xdr:ext cx="736600" cy="259045"/>
    <xdr:sp macro="" textlink="">
      <xdr:nvSpPr>
        <xdr:cNvPr id="91" name="テキスト ボックス 90">
          <a:extLst>
            <a:ext uri="{FF2B5EF4-FFF2-40B4-BE49-F238E27FC236}">
              <a16:creationId xmlns:a16="http://schemas.microsoft.com/office/drawing/2014/main" id="{AFAEA88C-C939-4565-9A0C-5227D769FFB6}"/>
            </a:ext>
          </a:extLst>
        </xdr:cNvPr>
        <xdr:cNvSpPr txBox="1"/>
      </xdr:nvSpPr>
      <xdr:spPr>
        <a:xfrm>
          <a:off x="3733800" y="664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9172</xdr:rowOff>
    </xdr:from>
    <xdr:to>
      <xdr:col>15</xdr:col>
      <xdr:colOff>133350</xdr:colOff>
      <xdr:row>40</xdr:row>
      <xdr:rowOff>110772</xdr:rowOff>
    </xdr:to>
    <xdr:sp macro="" textlink="">
      <xdr:nvSpPr>
        <xdr:cNvPr id="92" name="楕円 91">
          <a:extLst>
            <a:ext uri="{FF2B5EF4-FFF2-40B4-BE49-F238E27FC236}">
              <a16:creationId xmlns:a16="http://schemas.microsoft.com/office/drawing/2014/main" id="{793BFBE6-EF27-44A7-8587-CA2D071B57F1}"/>
            </a:ext>
          </a:extLst>
        </xdr:cNvPr>
        <xdr:cNvSpPr/>
      </xdr:nvSpPr>
      <xdr:spPr>
        <a:xfrm>
          <a:off x="3175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120949</xdr:rowOff>
    </xdr:from>
    <xdr:ext cx="762000" cy="259045"/>
    <xdr:sp macro="" textlink="">
      <xdr:nvSpPr>
        <xdr:cNvPr id="93" name="テキスト ボックス 92">
          <a:extLst>
            <a:ext uri="{FF2B5EF4-FFF2-40B4-BE49-F238E27FC236}">
              <a16:creationId xmlns:a16="http://schemas.microsoft.com/office/drawing/2014/main" id="{3AD437B5-D21A-444A-B6D2-613277CFA40B}"/>
            </a:ext>
          </a:extLst>
        </xdr:cNvPr>
        <xdr:cNvSpPr txBox="1"/>
      </xdr:nvSpPr>
      <xdr:spPr>
        <a:xfrm>
          <a:off x="2844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9172</xdr:rowOff>
    </xdr:from>
    <xdr:to>
      <xdr:col>11</xdr:col>
      <xdr:colOff>82550</xdr:colOff>
      <xdr:row>40</xdr:row>
      <xdr:rowOff>110772</xdr:rowOff>
    </xdr:to>
    <xdr:sp macro="" textlink="">
      <xdr:nvSpPr>
        <xdr:cNvPr id="94" name="楕円 93">
          <a:extLst>
            <a:ext uri="{FF2B5EF4-FFF2-40B4-BE49-F238E27FC236}">
              <a16:creationId xmlns:a16="http://schemas.microsoft.com/office/drawing/2014/main" id="{514B1E91-B28B-4DFB-B942-DDEB40467E1F}"/>
            </a:ext>
          </a:extLst>
        </xdr:cNvPr>
        <xdr:cNvSpPr/>
      </xdr:nvSpPr>
      <xdr:spPr>
        <a:xfrm>
          <a:off x="2286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120949</xdr:rowOff>
    </xdr:from>
    <xdr:ext cx="762000" cy="259045"/>
    <xdr:sp macro="" textlink="">
      <xdr:nvSpPr>
        <xdr:cNvPr id="95" name="テキスト ボックス 94">
          <a:extLst>
            <a:ext uri="{FF2B5EF4-FFF2-40B4-BE49-F238E27FC236}">
              <a16:creationId xmlns:a16="http://schemas.microsoft.com/office/drawing/2014/main" id="{44C79AC3-32BA-4833-8ED7-659201C87568}"/>
            </a:ext>
          </a:extLst>
        </xdr:cNvPr>
        <xdr:cNvSpPr txBox="1"/>
      </xdr:nvSpPr>
      <xdr:spPr>
        <a:xfrm>
          <a:off x="1955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22578</xdr:rowOff>
    </xdr:from>
    <xdr:to>
      <xdr:col>7</xdr:col>
      <xdr:colOff>31750</xdr:colOff>
      <xdr:row>40</xdr:row>
      <xdr:rowOff>124178</xdr:rowOff>
    </xdr:to>
    <xdr:sp macro="" textlink="">
      <xdr:nvSpPr>
        <xdr:cNvPr id="96" name="楕円 95">
          <a:extLst>
            <a:ext uri="{FF2B5EF4-FFF2-40B4-BE49-F238E27FC236}">
              <a16:creationId xmlns:a16="http://schemas.microsoft.com/office/drawing/2014/main" id="{8C5D72A7-1EAB-4C3E-8D6F-13B067562480}"/>
            </a:ext>
          </a:extLst>
        </xdr:cNvPr>
        <xdr:cNvSpPr/>
      </xdr:nvSpPr>
      <xdr:spPr>
        <a:xfrm>
          <a:off x="1397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134355</xdr:rowOff>
    </xdr:from>
    <xdr:ext cx="762000" cy="259045"/>
    <xdr:sp macro="" textlink="">
      <xdr:nvSpPr>
        <xdr:cNvPr id="97" name="テキスト ボックス 96">
          <a:extLst>
            <a:ext uri="{FF2B5EF4-FFF2-40B4-BE49-F238E27FC236}">
              <a16:creationId xmlns:a16="http://schemas.microsoft.com/office/drawing/2014/main" id="{458BC608-3034-4592-BBB7-E2887DA95429}"/>
            </a:ext>
          </a:extLst>
        </xdr:cNvPr>
        <xdr:cNvSpPr txBox="1"/>
      </xdr:nvSpPr>
      <xdr:spPr>
        <a:xfrm>
          <a:off x="1066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E1677927-61A6-4D47-BE73-5602BC046AF6}"/>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EA63CEFF-800A-4B36-A3CC-50DC73B99DA9}"/>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EF8762DF-ABAA-4901-8332-52AF4F2BD995}"/>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53BCEC59-0738-45DC-AB6F-7AC5B6E98373}"/>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7FB5911-F679-481B-B31E-68E0B9F0EC67}"/>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F70627B0-5DAC-47A9-B417-12D577FC7287}"/>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B38B7F7B-1B09-4249-8D22-0CF08F4F44A6}"/>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648AAD1F-3619-4096-846B-B1106A4DA2F2}"/>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AC8168C3-38E3-45E7-942B-4412DB50B2D3}"/>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474D1BB-BF4F-465D-AF92-E9DE22084118}"/>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6D5176F2-2AAC-4608-A4B3-33A1BF56575B}"/>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2ECC981C-7D8C-4A13-AB4D-407A10C482C9}"/>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13892FF0-7BDE-4CCC-96EB-780B3946A625}"/>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となる経常一般財源等と臨時財政対策債発行額の合計が前年と比較し増加したものの、分子となる経常経費充当一般財源が、物件費や扶助費等の増加により、分母の増加額を上回ったため、昨年度より経常収支比率は増加した。</a:t>
          </a:r>
        </a:p>
        <a:p>
          <a:r>
            <a:rPr kumimoji="1" lang="ja-JP" altLang="en-US" sz="1300">
              <a:latin typeface="ＭＳ Ｐゴシック" panose="020B0600070205080204" pitchFamily="50" charset="-128"/>
              <a:ea typeface="ＭＳ Ｐゴシック" panose="020B0600070205080204" pitchFamily="50" charset="-128"/>
            </a:rPr>
            <a:t>・前年同様、全国平均を下回っているが、引き続き事業の見直し等を図り、経常経費の削減を図っていく。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AEF904FF-37AA-4611-AB43-C9E52077124F}"/>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345926E7-B579-4912-985C-A658CFE835BA}"/>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681D242D-3BA1-4FD3-8D60-B4048D82338D}"/>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3FFCF6F3-B071-45A4-BE3A-CF76EC583F38}"/>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F383CEF3-D5FE-499D-82F9-C5EF3E17B804}"/>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27B0110B-6FEC-47E9-93CF-897EBA6B65C4}"/>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F5AFDE2F-686B-4FFE-B47B-E7980821F6FD}"/>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5147538A-206F-42AE-8CD9-4E6D32495DFC}"/>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9911E13-9AE1-4C33-810F-8A9CF56A7B31}"/>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97EAC6DC-0375-4F55-87DF-E162FD5A9BBD}"/>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157454CF-B0C4-45B5-80AB-637ADA7BA50D}"/>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E65826EC-3097-49CC-86C2-8082D65A7324}"/>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31F71226-B108-4BE8-97B9-5DFC95DC4DED}"/>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A3D61DAA-DD24-4683-BF96-1513DFD40F1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E0BE97AC-4A83-4937-ACB1-9482D38402CE}"/>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C89BAF97-88A4-416A-9FF6-8F216BEA45B6}"/>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3ED3050D-FE16-45D7-8B7D-F7F984ECA355}"/>
            </a:ext>
          </a:extLst>
        </xdr:cNvPr>
        <xdr:cNvCxnSpPr/>
      </xdr:nvCxnSpPr>
      <xdr:spPr>
        <a:xfrm flipV="1">
          <a:off x="4953000" y="1008718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E5AF7662-AC69-458D-BA5E-3B9EC80BB0FC}"/>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F9D2BCB2-B5D6-4E45-A2DE-0DB5E4406FC7}"/>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a:extLst>
            <a:ext uri="{FF2B5EF4-FFF2-40B4-BE49-F238E27FC236}">
              <a16:creationId xmlns:a16="http://schemas.microsoft.com/office/drawing/2014/main" id="{D7E48E0D-B275-4D2A-8359-D57AB37FD5A3}"/>
            </a:ext>
          </a:extLst>
        </xdr:cNvPr>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a:extLst>
            <a:ext uri="{FF2B5EF4-FFF2-40B4-BE49-F238E27FC236}">
              <a16:creationId xmlns:a16="http://schemas.microsoft.com/office/drawing/2014/main" id="{C7ACD6D1-B0B1-4D0D-ABCA-97144A63B98B}"/>
            </a:ext>
          </a:extLst>
        </xdr:cNvPr>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143087</xdr:rowOff>
    </xdr:from>
    <xdr:to>
      <xdr:col>23</xdr:col>
      <xdr:colOff>133350</xdr:colOff>
      <xdr:row>62</xdr:row>
      <xdr:rowOff>12277</xdr:rowOff>
    </xdr:to>
    <xdr:cxnSp macro="">
      <xdr:nvCxnSpPr>
        <xdr:cNvPr id="132" name="直線コネクタ 131">
          <a:extLst>
            <a:ext uri="{FF2B5EF4-FFF2-40B4-BE49-F238E27FC236}">
              <a16:creationId xmlns:a16="http://schemas.microsoft.com/office/drawing/2014/main" id="{CA4A6526-4B89-47E7-BE17-8C2D29B27D20}"/>
            </a:ext>
          </a:extLst>
        </xdr:cNvPr>
        <xdr:cNvCxnSpPr/>
      </xdr:nvCxnSpPr>
      <xdr:spPr>
        <a:xfrm>
          <a:off x="4114800" y="10087187"/>
          <a:ext cx="838200" cy="5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3" name="財政構造の弾力性平均値テキスト">
          <a:extLst>
            <a:ext uri="{FF2B5EF4-FFF2-40B4-BE49-F238E27FC236}">
              <a16:creationId xmlns:a16="http://schemas.microsoft.com/office/drawing/2014/main" id="{7C87CF4B-D9D2-4F8E-A9A4-B8FA4EF4EF53}"/>
            </a:ext>
          </a:extLst>
        </xdr:cNvPr>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4" name="フローチャート: 判断 133">
          <a:extLst>
            <a:ext uri="{FF2B5EF4-FFF2-40B4-BE49-F238E27FC236}">
              <a16:creationId xmlns:a16="http://schemas.microsoft.com/office/drawing/2014/main" id="{B2910FF9-5D26-4A00-897A-CA2A824232F4}"/>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143087</xdr:rowOff>
    </xdr:from>
    <xdr:to>
      <xdr:col>19</xdr:col>
      <xdr:colOff>133350</xdr:colOff>
      <xdr:row>62</xdr:row>
      <xdr:rowOff>4233</xdr:rowOff>
    </xdr:to>
    <xdr:cxnSp macro="">
      <xdr:nvCxnSpPr>
        <xdr:cNvPr id="135" name="直線コネクタ 134">
          <a:extLst>
            <a:ext uri="{FF2B5EF4-FFF2-40B4-BE49-F238E27FC236}">
              <a16:creationId xmlns:a16="http://schemas.microsoft.com/office/drawing/2014/main" id="{C3CFAFBA-A746-4F0A-9F02-0FE7CFE80045}"/>
            </a:ext>
          </a:extLst>
        </xdr:cNvPr>
        <xdr:cNvCxnSpPr/>
      </xdr:nvCxnSpPr>
      <xdr:spPr>
        <a:xfrm flipV="1">
          <a:off x="3225800" y="10087187"/>
          <a:ext cx="889000" cy="54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6" name="フローチャート: 判断 135">
          <a:extLst>
            <a:ext uri="{FF2B5EF4-FFF2-40B4-BE49-F238E27FC236}">
              <a16:creationId xmlns:a16="http://schemas.microsoft.com/office/drawing/2014/main" id="{7C43A9E1-B2A3-48A5-A77F-3C29272F1948}"/>
            </a:ext>
          </a:extLst>
        </xdr:cNvPr>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7" name="テキスト ボックス 136">
          <a:extLst>
            <a:ext uri="{FF2B5EF4-FFF2-40B4-BE49-F238E27FC236}">
              <a16:creationId xmlns:a16="http://schemas.microsoft.com/office/drawing/2014/main" id="{8EDB0024-B47A-4FB4-A462-7393824EE27B}"/>
            </a:ext>
          </a:extLst>
        </xdr:cNvPr>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79163</xdr:rowOff>
    </xdr:from>
    <xdr:to>
      <xdr:col>15</xdr:col>
      <xdr:colOff>82550</xdr:colOff>
      <xdr:row>62</xdr:row>
      <xdr:rowOff>4233</xdr:rowOff>
    </xdr:to>
    <xdr:cxnSp macro="">
      <xdr:nvCxnSpPr>
        <xdr:cNvPr id="138" name="直線コネクタ 137">
          <a:extLst>
            <a:ext uri="{FF2B5EF4-FFF2-40B4-BE49-F238E27FC236}">
              <a16:creationId xmlns:a16="http://schemas.microsoft.com/office/drawing/2014/main" id="{0E78B330-0212-4D54-BF72-D573407F8654}"/>
            </a:ext>
          </a:extLst>
        </xdr:cNvPr>
        <xdr:cNvCxnSpPr/>
      </xdr:nvCxnSpPr>
      <xdr:spPr>
        <a:xfrm>
          <a:off x="2336800" y="1053761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39" name="フローチャート: 判断 138">
          <a:extLst>
            <a:ext uri="{FF2B5EF4-FFF2-40B4-BE49-F238E27FC236}">
              <a16:creationId xmlns:a16="http://schemas.microsoft.com/office/drawing/2014/main" id="{3986D5B2-F05A-4A6E-9908-F93468578ED2}"/>
            </a:ext>
          </a:extLst>
        </xdr:cNvPr>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40" name="テキスト ボックス 139">
          <a:extLst>
            <a:ext uri="{FF2B5EF4-FFF2-40B4-BE49-F238E27FC236}">
              <a16:creationId xmlns:a16="http://schemas.microsoft.com/office/drawing/2014/main" id="{3FB76F1C-896B-495E-90BB-FD4FECE24089}"/>
            </a:ext>
          </a:extLst>
        </xdr:cNvPr>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79163</xdr:rowOff>
    </xdr:from>
    <xdr:to>
      <xdr:col>11</xdr:col>
      <xdr:colOff>31750</xdr:colOff>
      <xdr:row>62</xdr:row>
      <xdr:rowOff>124883</xdr:rowOff>
    </xdr:to>
    <xdr:cxnSp macro="">
      <xdr:nvCxnSpPr>
        <xdr:cNvPr id="141" name="直線コネクタ 140">
          <a:extLst>
            <a:ext uri="{FF2B5EF4-FFF2-40B4-BE49-F238E27FC236}">
              <a16:creationId xmlns:a16="http://schemas.microsoft.com/office/drawing/2014/main" id="{28E702A7-66A8-418D-8266-ECD8F8A71740}"/>
            </a:ext>
          </a:extLst>
        </xdr:cNvPr>
        <xdr:cNvCxnSpPr/>
      </xdr:nvCxnSpPr>
      <xdr:spPr>
        <a:xfrm flipV="1">
          <a:off x="1447800" y="10537613"/>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2" name="フローチャート: 判断 141">
          <a:extLst>
            <a:ext uri="{FF2B5EF4-FFF2-40B4-BE49-F238E27FC236}">
              <a16:creationId xmlns:a16="http://schemas.microsoft.com/office/drawing/2014/main" id="{D5CE06FB-8A72-4ADA-A979-C9CBDE8DA358}"/>
            </a:ext>
          </a:extLst>
        </xdr:cNvPr>
        <xdr:cNvSpPr/>
      </xdr:nvSpPr>
      <xdr:spPr>
        <a:xfrm>
          <a:off x="2286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32190</xdr:rowOff>
    </xdr:from>
    <xdr:ext cx="762000" cy="259045"/>
    <xdr:sp macro="" textlink="">
      <xdr:nvSpPr>
        <xdr:cNvPr id="143" name="テキスト ボックス 142">
          <a:extLst>
            <a:ext uri="{FF2B5EF4-FFF2-40B4-BE49-F238E27FC236}">
              <a16:creationId xmlns:a16="http://schemas.microsoft.com/office/drawing/2014/main" id="{9ADD307D-ED1E-4175-8236-3B859B4BDF86}"/>
            </a:ext>
          </a:extLst>
        </xdr:cNvPr>
        <xdr:cNvSpPr txBox="1"/>
      </xdr:nvSpPr>
      <xdr:spPr>
        <a:xfrm>
          <a:off x="1955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4" name="フローチャート: 判断 143">
          <a:extLst>
            <a:ext uri="{FF2B5EF4-FFF2-40B4-BE49-F238E27FC236}">
              <a16:creationId xmlns:a16="http://schemas.microsoft.com/office/drawing/2014/main" id="{1BE28EEE-2DB7-490B-B16C-AEBBE1B483BE}"/>
            </a:ext>
          </a:extLst>
        </xdr:cNvPr>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45" name="テキスト ボックス 144">
          <a:extLst>
            <a:ext uri="{FF2B5EF4-FFF2-40B4-BE49-F238E27FC236}">
              <a16:creationId xmlns:a16="http://schemas.microsoft.com/office/drawing/2014/main" id="{F8C1D950-3788-4ED6-AC91-42D373AAE773}"/>
            </a:ext>
          </a:extLst>
        </xdr:cNvPr>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BD61B5EE-732E-4EA2-823D-92978392A1AB}"/>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7E7528A2-D1C9-4BAC-89D7-A078DCAE40FA}"/>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A6615A9A-55F8-41BD-95B3-E13A7FAB2FE4}"/>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414B8329-9677-45A8-99CE-6344A758895B}"/>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795149DC-B46D-4128-A6F1-4F02D6E57FE6}"/>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132927</xdr:rowOff>
    </xdr:from>
    <xdr:to>
      <xdr:col>23</xdr:col>
      <xdr:colOff>184150</xdr:colOff>
      <xdr:row>62</xdr:row>
      <xdr:rowOff>63077</xdr:rowOff>
    </xdr:to>
    <xdr:sp macro="" textlink="">
      <xdr:nvSpPr>
        <xdr:cNvPr id="151" name="楕円 150">
          <a:extLst>
            <a:ext uri="{FF2B5EF4-FFF2-40B4-BE49-F238E27FC236}">
              <a16:creationId xmlns:a16="http://schemas.microsoft.com/office/drawing/2014/main" id="{DA759B91-267D-444D-8553-9522844F05FC}"/>
            </a:ext>
          </a:extLst>
        </xdr:cNvPr>
        <xdr:cNvSpPr/>
      </xdr:nvSpPr>
      <xdr:spPr>
        <a:xfrm>
          <a:off x="49022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149454</xdr:rowOff>
    </xdr:from>
    <xdr:ext cx="762000" cy="259045"/>
    <xdr:sp macro="" textlink="">
      <xdr:nvSpPr>
        <xdr:cNvPr id="152" name="財政構造の弾力性該当値テキスト">
          <a:extLst>
            <a:ext uri="{FF2B5EF4-FFF2-40B4-BE49-F238E27FC236}">
              <a16:creationId xmlns:a16="http://schemas.microsoft.com/office/drawing/2014/main" id="{E952D2C7-8201-4FCC-99A0-C5602E69CB47}"/>
            </a:ext>
          </a:extLst>
        </xdr:cNvPr>
        <xdr:cNvSpPr txBox="1"/>
      </xdr:nvSpPr>
      <xdr:spPr>
        <a:xfrm>
          <a:off x="50419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92287</xdr:rowOff>
    </xdr:from>
    <xdr:to>
      <xdr:col>19</xdr:col>
      <xdr:colOff>184150</xdr:colOff>
      <xdr:row>59</xdr:row>
      <xdr:rowOff>22437</xdr:rowOff>
    </xdr:to>
    <xdr:sp macro="" textlink="">
      <xdr:nvSpPr>
        <xdr:cNvPr id="153" name="楕円 152">
          <a:extLst>
            <a:ext uri="{FF2B5EF4-FFF2-40B4-BE49-F238E27FC236}">
              <a16:creationId xmlns:a16="http://schemas.microsoft.com/office/drawing/2014/main" id="{21FA1DAC-1D1C-44F9-A567-5793A210BA32}"/>
            </a:ext>
          </a:extLst>
        </xdr:cNvPr>
        <xdr:cNvSpPr/>
      </xdr:nvSpPr>
      <xdr:spPr>
        <a:xfrm>
          <a:off x="4064000" y="100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32614</xdr:rowOff>
    </xdr:from>
    <xdr:ext cx="736600" cy="259045"/>
    <xdr:sp macro="" textlink="">
      <xdr:nvSpPr>
        <xdr:cNvPr id="154" name="テキスト ボックス 153">
          <a:extLst>
            <a:ext uri="{FF2B5EF4-FFF2-40B4-BE49-F238E27FC236}">
              <a16:creationId xmlns:a16="http://schemas.microsoft.com/office/drawing/2014/main" id="{9725DE42-C3B6-4F23-8A82-986943C6599B}"/>
            </a:ext>
          </a:extLst>
        </xdr:cNvPr>
        <xdr:cNvSpPr txBox="1"/>
      </xdr:nvSpPr>
      <xdr:spPr>
        <a:xfrm>
          <a:off x="3733800" y="9805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124883</xdr:rowOff>
    </xdr:from>
    <xdr:to>
      <xdr:col>15</xdr:col>
      <xdr:colOff>133350</xdr:colOff>
      <xdr:row>62</xdr:row>
      <xdr:rowOff>55033</xdr:rowOff>
    </xdr:to>
    <xdr:sp macro="" textlink="">
      <xdr:nvSpPr>
        <xdr:cNvPr id="155" name="楕円 154">
          <a:extLst>
            <a:ext uri="{FF2B5EF4-FFF2-40B4-BE49-F238E27FC236}">
              <a16:creationId xmlns:a16="http://schemas.microsoft.com/office/drawing/2014/main" id="{D8B64397-4FBC-4DFB-A59D-D12E8351DA80}"/>
            </a:ext>
          </a:extLst>
        </xdr:cNvPr>
        <xdr:cNvSpPr/>
      </xdr:nvSpPr>
      <xdr:spPr>
        <a:xfrm>
          <a:off x="3175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65210</xdr:rowOff>
    </xdr:from>
    <xdr:ext cx="762000" cy="259045"/>
    <xdr:sp macro="" textlink="">
      <xdr:nvSpPr>
        <xdr:cNvPr id="156" name="テキスト ボックス 155">
          <a:extLst>
            <a:ext uri="{FF2B5EF4-FFF2-40B4-BE49-F238E27FC236}">
              <a16:creationId xmlns:a16="http://schemas.microsoft.com/office/drawing/2014/main" id="{FED09A76-5986-49A3-BAA4-B1C9421E8925}"/>
            </a:ext>
          </a:extLst>
        </xdr:cNvPr>
        <xdr:cNvSpPr txBox="1"/>
      </xdr:nvSpPr>
      <xdr:spPr>
        <a:xfrm>
          <a:off x="2844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28363</xdr:rowOff>
    </xdr:from>
    <xdr:to>
      <xdr:col>11</xdr:col>
      <xdr:colOff>82550</xdr:colOff>
      <xdr:row>61</xdr:row>
      <xdr:rowOff>129963</xdr:rowOff>
    </xdr:to>
    <xdr:sp macro="" textlink="">
      <xdr:nvSpPr>
        <xdr:cNvPr id="157" name="楕円 156">
          <a:extLst>
            <a:ext uri="{FF2B5EF4-FFF2-40B4-BE49-F238E27FC236}">
              <a16:creationId xmlns:a16="http://schemas.microsoft.com/office/drawing/2014/main" id="{2B5C4273-D82B-4B1A-99F8-698BD555D13B}"/>
            </a:ext>
          </a:extLst>
        </xdr:cNvPr>
        <xdr:cNvSpPr/>
      </xdr:nvSpPr>
      <xdr:spPr>
        <a:xfrm>
          <a:off x="2286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140140</xdr:rowOff>
    </xdr:from>
    <xdr:ext cx="762000" cy="259045"/>
    <xdr:sp macro="" textlink="">
      <xdr:nvSpPr>
        <xdr:cNvPr id="158" name="テキスト ボックス 157">
          <a:extLst>
            <a:ext uri="{FF2B5EF4-FFF2-40B4-BE49-F238E27FC236}">
              <a16:creationId xmlns:a16="http://schemas.microsoft.com/office/drawing/2014/main" id="{38F62066-3B4E-445E-A6A5-2268CF2957B4}"/>
            </a:ext>
          </a:extLst>
        </xdr:cNvPr>
        <xdr:cNvSpPr txBox="1"/>
      </xdr:nvSpPr>
      <xdr:spPr>
        <a:xfrm>
          <a:off x="1955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74083</xdr:rowOff>
    </xdr:from>
    <xdr:to>
      <xdr:col>7</xdr:col>
      <xdr:colOff>31750</xdr:colOff>
      <xdr:row>63</xdr:row>
      <xdr:rowOff>4233</xdr:rowOff>
    </xdr:to>
    <xdr:sp macro="" textlink="">
      <xdr:nvSpPr>
        <xdr:cNvPr id="159" name="楕円 158">
          <a:extLst>
            <a:ext uri="{FF2B5EF4-FFF2-40B4-BE49-F238E27FC236}">
              <a16:creationId xmlns:a16="http://schemas.microsoft.com/office/drawing/2014/main" id="{7863B460-4B0C-498D-9CDB-84C50EE7EB54}"/>
            </a:ext>
          </a:extLst>
        </xdr:cNvPr>
        <xdr:cNvSpPr/>
      </xdr:nvSpPr>
      <xdr:spPr>
        <a:xfrm>
          <a:off x="1397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14410</xdr:rowOff>
    </xdr:from>
    <xdr:ext cx="762000" cy="259045"/>
    <xdr:sp macro="" textlink="">
      <xdr:nvSpPr>
        <xdr:cNvPr id="160" name="テキスト ボックス 159">
          <a:extLst>
            <a:ext uri="{FF2B5EF4-FFF2-40B4-BE49-F238E27FC236}">
              <a16:creationId xmlns:a16="http://schemas.microsoft.com/office/drawing/2014/main" id="{65DD5998-3B7E-449C-BB71-FFAACAA53619}"/>
            </a:ext>
          </a:extLst>
        </xdr:cNvPr>
        <xdr:cNvSpPr txBox="1"/>
      </xdr:nvSpPr>
      <xdr:spPr>
        <a:xfrm>
          <a:off x="1066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47C8218D-9DAC-4164-A81B-A31D346B586E}"/>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D9BBB18B-F0E8-4E20-BC93-43A2D0276755}"/>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92AF02E8-7441-46D6-B757-3679EF6B4609}"/>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[122,245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7C696243-9D7D-43F9-B5D5-347AD4FC1E9F}"/>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F885CBE8-AF47-4D18-B8F0-7850901F637D}"/>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CAC4F781-E971-4E8A-A990-6057A9613AE6}"/>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707853EA-1325-465C-BAC4-58B83344438A}"/>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DC84B62D-79ED-42D3-9A82-7A54D6CE804B}"/>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D428F170-8F25-4FD2-BBFD-E8631EBDCB03}"/>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A8948F52-0A7E-429B-8CBE-7D223C89A8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462B1F7B-2B22-4AF1-9E19-E82FDDCFBEF5}"/>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DE6FC23E-E172-41CE-8F41-6683F304BB72}"/>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9D855B02-F142-4B79-8C82-D9606C4B4A6A}"/>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・主として塵芥処理施設に係る保守点検業務委託料、人口増による学校給食公会計化事業に係る賄材料費の増加により物件費が増加した。</a:t>
          </a:r>
        </a:p>
        <a:p>
          <a:r>
            <a:rPr kumimoji="1" lang="ja-JP" altLang="en-US" sz="1300">
              <a:latin typeface="ＭＳ Ｐゴシック" panose="020B0600070205080204" pitchFamily="50" charset="-128"/>
              <a:ea typeface="ＭＳ Ｐゴシック" panose="020B0600070205080204" pitchFamily="50" charset="-128"/>
            </a:rPr>
            <a:t>・人件費は定員適正化計画に基づき、若手職員の増加等を背景とし職員人件費の抑制に努めているため、全国平均を下回っている。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C0186B7-E0B5-44E7-94B4-0034B2ABE56B}"/>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62F49973-B477-439E-B582-6C14689C6ADF}"/>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92EE28F8-E00A-4DE8-AAF9-07BFD3F3543D}"/>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E6B3A36F-E242-46FC-94A2-24AF025F9A23}"/>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558FA5B2-B014-4F9C-895E-DB6C80CEBC55}"/>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7024B3BC-DF60-4A28-B091-AD9FC9B7B773}"/>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F39BFAEE-8630-4F5C-9CFF-C5948E19E8E8}"/>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432BE8F9-61F0-4A3E-91D2-1B323B59A5A9}"/>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910EBE7D-FAEE-4BE3-A052-33D758C570D8}"/>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D4DCA054-FB9E-4404-B4EA-D15BCEE3CFC6}"/>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F8D68F40-F908-4AB7-A9C9-7E5377A7D7ED}"/>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12FC6E35-3DB0-48F6-A3B7-410332649193}"/>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68F35EF8-DF5F-4722-A9FD-B3A8A014E0D5}"/>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A0660C28-8B6F-4C44-8D46-8F12816A7781}"/>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53E146AF-16AE-4C7D-85E5-6085A0460D84}"/>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DB515D05-CAEB-4367-BDF3-FC145AF1F2F1}"/>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152485</xdr:rowOff>
    </xdr:from>
    <xdr:to>
      <xdr:col>23</xdr:col>
      <xdr:colOff>133350</xdr:colOff>
      <xdr:row>88</xdr:row>
      <xdr:rowOff>131159</xdr:rowOff>
    </xdr:to>
    <xdr:cxnSp macro="">
      <xdr:nvCxnSpPr>
        <xdr:cNvPr id="190" name="直線コネクタ 189">
          <a:extLst>
            <a:ext uri="{FF2B5EF4-FFF2-40B4-BE49-F238E27FC236}">
              <a16:creationId xmlns:a16="http://schemas.microsoft.com/office/drawing/2014/main" id="{68E3E6E7-45E1-4E29-BBBC-5F1372ED1880}"/>
            </a:ext>
          </a:extLst>
        </xdr:cNvPr>
        <xdr:cNvCxnSpPr/>
      </xdr:nvCxnSpPr>
      <xdr:spPr>
        <a:xfrm flipV="1">
          <a:off x="4953000" y="13868485"/>
          <a:ext cx="0" cy="1350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103236</xdr:rowOff>
    </xdr:from>
    <xdr:ext cx="762000" cy="259045"/>
    <xdr:sp macro="" textlink="">
      <xdr:nvSpPr>
        <xdr:cNvPr id="191" name="人件費・物件費等の状況最小値テキスト">
          <a:extLst>
            <a:ext uri="{FF2B5EF4-FFF2-40B4-BE49-F238E27FC236}">
              <a16:creationId xmlns:a16="http://schemas.microsoft.com/office/drawing/2014/main" id="{27E69379-7D38-4979-BDAD-B36585F78D24}"/>
            </a:ext>
          </a:extLst>
        </xdr:cNvPr>
        <xdr:cNvSpPr txBox="1"/>
      </xdr:nvSpPr>
      <xdr:spPr>
        <a:xfrm>
          <a:off x="5041900" y="151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131159</xdr:rowOff>
    </xdr:from>
    <xdr:to>
      <xdr:col>24</xdr:col>
      <xdr:colOff>12700</xdr:colOff>
      <xdr:row>88</xdr:row>
      <xdr:rowOff>131159</xdr:rowOff>
    </xdr:to>
    <xdr:cxnSp macro="">
      <xdr:nvCxnSpPr>
        <xdr:cNvPr id="192" name="直線コネクタ 191">
          <a:extLst>
            <a:ext uri="{FF2B5EF4-FFF2-40B4-BE49-F238E27FC236}">
              <a16:creationId xmlns:a16="http://schemas.microsoft.com/office/drawing/2014/main" id="{76787CE4-CA50-4BC0-905C-C09A77BFDC95}"/>
            </a:ext>
          </a:extLst>
        </xdr:cNvPr>
        <xdr:cNvCxnSpPr/>
      </xdr:nvCxnSpPr>
      <xdr:spPr>
        <a:xfrm>
          <a:off x="4864100" y="15218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67412</xdr:rowOff>
    </xdr:from>
    <xdr:ext cx="762000" cy="259045"/>
    <xdr:sp macro="" textlink="">
      <xdr:nvSpPr>
        <xdr:cNvPr id="193" name="人件費・物件費等の状況最大値テキスト">
          <a:extLst>
            <a:ext uri="{FF2B5EF4-FFF2-40B4-BE49-F238E27FC236}">
              <a16:creationId xmlns:a16="http://schemas.microsoft.com/office/drawing/2014/main" id="{C5AC2D7B-5BAC-4A10-BAA5-A872AA55AF73}"/>
            </a:ext>
          </a:extLst>
        </xdr:cNvPr>
        <xdr:cNvSpPr txBox="1"/>
      </xdr:nvSpPr>
      <xdr:spPr>
        <a:xfrm>
          <a:off x="5041900" y="1361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152485</xdr:rowOff>
    </xdr:from>
    <xdr:to>
      <xdr:col>24</xdr:col>
      <xdr:colOff>12700</xdr:colOff>
      <xdr:row>80</xdr:row>
      <xdr:rowOff>152485</xdr:rowOff>
    </xdr:to>
    <xdr:cxnSp macro="">
      <xdr:nvCxnSpPr>
        <xdr:cNvPr id="194" name="直線コネクタ 193">
          <a:extLst>
            <a:ext uri="{FF2B5EF4-FFF2-40B4-BE49-F238E27FC236}">
              <a16:creationId xmlns:a16="http://schemas.microsoft.com/office/drawing/2014/main" id="{62A6BA5F-E92A-4953-951F-F2630EC3F3FB}"/>
            </a:ext>
          </a:extLst>
        </xdr:cNvPr>
        <xdr:cNvCxnSpPr/>
      </xdr:nvCxnSpPr>
      <xdr:spPr>
        <a:xfrm>
          <a:off x="4864100" y="1386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163492</xdr:rowOff>
    </xdr:from>
    <xdr:to>
      <xdr:col>23</xdr:col>
      <xdr:colOff>133350</xdr:colOff>
      <xdr:row>83</xdr:row>
      <xdr:rowOff>2578</xdr:rowOff>
    </xdr:to>
    <xdr:cxnSp macro="">
      <xdr:nvCxnSpPr>
        <xdr:cNvPr id="195" name="直線コネクタ 194">
          <a:extLst>
            <a:ext uri="{FF2B5EF4-FFF2-40B4-BE49-F238E27FC236}">
              <a16:creationId xmlns:a16="http://schemas.microsoft.com/office/drawing/2014/main" id="{969E8A7D-7815-4976-B87C-687CB9CAD1B6}"/>
            </a:ext>
          </a:extLst>
        </xdr:cNvPr>
        <xdr:cNvCxnSpPr/>
      </xdr:nvCxnSpPr>
      <xdr:spPr>
        <a:xfrm>
          <a:off x="4114800" y="14222392"/>
          <a:ext cx="838200" cy="1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53286</xdr:rowOff>
    </xdr:from>
    <xdr:ext cx="762000" cy="259045"/>
    <xdr:sp macro="" textlink="">
      <xdr:nvSpPr>
        <xdr:cNvPr id="196" name="人件費・物件費等の状況平均値テキスト">
          <a:extLst>
            <a:ext uri="{FF2B5EF4-FFF2-40B4-BE49-F238E27FC236}">
              <a16:creationId xmlns:a16="http://schemas.microsoft.com/office/drawing/2014/main" id="{4A8BF8AA-7AC7-46A1-9055-0C72A93F57E8}"/>
            </a:ext>
          </a:extLst>
        </xdr:cNvPr>
        <xdr:cNvSpPr txBox="1"/>
      </xdr:nvSpPr>
      <xdr:spPr>
        <a:xfrm>
          <a:off x="5041900" y="14283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81209</xdr:rowOff>
    </xdr:from>
    <xdr:to>
      <xdr:col>23</xdr:col>
      <xdr:colOff>184150</xdr:colOff>
      <xdr:row>84</xdr:row>
      <xdr:rowOff>11359</xdr:rowOff>
    </xdr:to>
    <xdr:sp macro="" textlink="">
      <xdr:nvSpPr>
        <xdr:cNvPr id="197" name="フローチャート: 判断 196">
          <a:extLst>
            <a:ext uri="{FF2B5EF4-FFF2-40B4-BE49-F238E27FC236}">
              <a16:creationId xmlns:a16="http://schemas.microsoft.com/office/drawing/2014/main" id="{BFDC6D4A-5DE7-4EA7-B70D-45BFB04892EA}"/>
            </a:ext>
          </a:extLst>
        </xdr:cNvPr>
        <xdr:cNvSpPr/>
      </xdr:nvSpPr>
      <xdr:spPr>
        <a:xfrm>
          <a:off x="4902200" y="143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37426</xdr:rowOff>
    </xdr:from>
    <xdr:to>
      <xdr:col>19</xdr:col>
      <xdr:colOff>133350</xdr:colOff>
      <xdr:row>82</xdr:row>
      <xdr:rowOff>163492</xdr:rowOff>
    </xdr:to>
    <xdr:cxnSp macro="">
      <xdr:nvCxnSpPr>
        <xdr:cNvPr id="198" name="直線コネクタ 197">
          <a:extLst>
            <a:ext uri="{FF2B5EF4-FFF2-40B4-BE49-F238E27FC236}">
              <a16:creationId xmlns:a16="http://schemas.microsoft.com/office/drawing/2014/main" id="{EC9E1DE8-6815-44B6-AF8C-8833005E5C7F}"/>
            </a:ext>
          </a:extLst>
        </xdr:cNvPr>
        <xdr:cNvCxnSpPr/>
      </xdr:nvCxnSpPr>
      <xdr:spPr>
        <a:xfrm>
          <a:off x="3225800" y="14096326"/>
          <a:ext cx="889000" cy="12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26073</xdr:rowOff>
    </xdr:from>
    <xdr:to>
      <xdr:col>19</xdr:col>
      <xdr:colOff>184150</xdr:colOff>
      <xdr:row>83</xdr:row>
      <xdr:rowOff>127673</xdr:rowOff>
    </xdr:to>
    <xdr:sp macro="" textlink="">
      <xdr:nvSpPr>
        <xdr:cNvPr id="199" name="フローチャート: 判断 198">
          <a:extLst>
            <a:ext uri="{FF2B5EF4-FFF2-40B4-BE49-F238E27FC236}">
              <a16:creationId xmlns:a16="http://schemas.microsoft.com/office/drawing/2014/main" id="{FD4CB16B-943C-4CD6-BE59-402161D156CA}"/>
            </a:ext>
          </a:extLst>
        </xdr:cNvPr>
        <xdr:cNvSpPr/>
      </xdr:nvSpPr>
      <xdr:spPr>
        <a:xfrm>
          <a:off x="40640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112450</xdr:rowOff>
    </xdr:from>
    <xdr:ext cx="736600" cy="259045"/>
    <xdr:sp macro="" textlink="">
      <xdr:nvSpPr>
        <xdr:cNvPr id="200" name="テキスト ボックス 199">
          <a:extLst>
            <a:ext uri="{FF2B5EF4-FFF2-40B4-BE49-F238E27FC236}">
              <a16:creationId xmlns:a16="http://schemas.microsoft.com/office/drawing/2014/main" id="{BCE5BDE7-24FA-4FC9-B2E1-B3474049A41F}"/>
            </a:ext>
          </a:extLst>
        </xdr:cNvPr>
        <xdr:cNvSpPr txBox="1"/>
      </xdr:nvSpPr>
      <xdr:spPr>
        <a:xfrm>
          <a:off x="3733800" y="14342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34751</xdr:rowOff>
    </xdr:from>
    <xdr:to>
      <xdr:col>15</xdr:col>
      <xdr:colOff>82550</xdr:colOff>
      <xdr:row>82</xdr:row>
      <xdr:rowOff>37426</xdr:rowOff>
    </xdr:to>
    <xdr:cxnSp macro="">
      <xdr:nvCxnSpPr>
        <xdr:cNvPr id="201" name="直線コネクタ 200">
          <a:extLst>
            <a:ext uri="{FF2B5EF4-FFF2-40B4-BE49-F238E27FC236}">
              <a16:creationId xmlns:a16="http://schemas.microsoft.com/office/drawing/2014/main" id="{8066CF10-D4EA-4AE5-9562-C93E8338C831}"/>
            </a:ext>
          </a:extLst>
        </xdr:cNvPr>
        <xdr:cNvCxnSpPr/>
      </xdr:nvCxnSpPr>
      <xdr:spPr>
        <a:xfrm>
          <a:off x="2336800" y="13922201"/>
          <a:ext cx="889000" cy="17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68669</xdr:rowOff>
    </xdr:from>
    <xdr:to>
      <xdr:col>15</xdr:col>
      <xdr:colOff>133350</xdr:colOff>
      <xdr:row>82</xdr:row>
      <xdr:rowOff>170269</xdr:rowOff>
    </xdr:to>
    <xdr:sp macro="" textlink="">
      <xdr:nvSpPr>
        <xdr:cNvPr id="202" name="フローチャート: 判断 201">
          <a:extLst>
            <a:ext uri="{FF2B5EF4-FFF2-40B4-BE49-F238E27FC236}">
              <a16:creationId xmlns:a16="http://schemas.microsoft.com/office/drawing/2014/main" id="{044982E5-D407-48C8-9D64-E167FBC577B7}"/>
            </a:ext>
          </a:extLst>
        </xdr:cNvPr>
        <xdr:cNvSpPr/>
      </xdr:nvSpPr>
      <xdr:spPr>
        <a:xfrm>
          <a:off x="31750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155046</xdr:rowOff>
    </xdr:from>
    <xdr:ext cx="762000" cy="259045"/>
    <xdr:sp macro="" textlink="">
      <xdr:nvSpPr>
        <xdr:cNvPr id="203" name="テキスト ボックス 202">
          <a:extLst>
            <a:ext uri="{FF2B5EF4-FFF2-40B4-BE49-F238E27FC236}">
              <a16:creationId xmlns:a16="http://schemas.microsoft.com/office/drawing/2014/main" id="{1EFA3DA5-2021-44D9-982E-31AAD48B9EF3}"/>
            </a:ext>
          </a:extLst>
        </xdr:cNvPr>
        <xdr:cNvSpPr txBox="1"/>
      </xdr:nvSpPr>
      <xdr:spPr>
        <a:xfrm>
          <a:off x="2844800" y="1421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6291</xdr:rowOff>
    </xdr:from>
    <xdr:to>
      <xdr:col>11</xdr:col>
      <xdr:colOff>31750</xdr:colOff>
      <xdr:row>81</xdr:row>
      <xdr:rowOff>34751</xdr:rowOff>
    </xdr:to>
    <xdr:cxnSp macro="">
      <xdr:nvCxnSpPr>
        <xdr:cNvPr id="204" name="直線コネクタ 203">
          <a:extLst>
            <a:ext uri="{FF2B5EF4-FFF2-40B4-BE49-F238E27FC236}">
              <a16:creationId xmlns:a16="http://schemas.microsoft.com/office/drawing/2014/main" id="{C3D85B3C-F585-4187-9F9F-55FC5AFA879D}"/>
            </a:ext>
          </a:extLst>
        </xdr:cNvPr>
        <xdr:cNvCxnSpPr/>
      </xdr:nvCxnSpPr>
      <xdr:spPr>
        <a:xfrm>
          <a:off x="1447800" y="13893741"/>
          <a:ext cx="8890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126265</xdr:rowOff>
    </xdr:from>
    <xdr:to>
      <xdr:col>11</xdr:col>
      <xdr:colOff>82550</xdr:colOff>
      <xdr:row>82</xdr:row>
      <xdr:rowOff>56415</xdr:rowOff>
    </xdr:to>
    <xdr:sp macro="" textlink="">
      <xdr:nvSpPr>
        <xdr:cNvPr id="205" name="フローチャート: 判断 204">
          <a:extLst>
            <a:ext uri="{FF2B5EF4-FFF2-40B4-BE49-F238E27FC236}">
              <a16:creationId xmlns:a16="http://schemas.microsoft.com/office/drawing/2014/main" id="{F08E7CCA-E090-4B70-B469-FDC15F594F52}"/>
            </a:ext>
          </a:extLst>
        </xdr:cNvPr>
        <xdr:cNvSpPr/>
      </xdr:nvSpPr>
      <xdr:spPr>
        <a:xfrm>
          <a:off x="2286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41192</xdr:rowOff>
    </xdr:from>
    <xdr:ext cx="762000" cy="259045"/>
    <xdr:sp macro="" textlink="">
      <xdr:nvSpPr>
        <xdr:cNvPr id="206" name="テキスト ボックス 205">
          <a:extLst>
            <a:ext uri="{FF2B5EF4-FFF2-40B4-BE49-F238E27FC236}">
              <a16:creationId xmlns:a16="http://schemas.microsoft.com/office/drawing/2014/main" id="{0250B3F3-C386-4709-A6DF-629F2754667F}"/>
            </a:ext>
          </a:extLst>
        </xdr:cNvPr>
        <xdr:cNvSpPr txBox="1"/>
      </xdr:nvSpPr>
      <xdr:spPr>
        <a:xfrm>
          <a:off x="1955800" y="1410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81221</xdr:rowOff>
    </xdr:from>
    <xdr:to>
      <xdr:col>7</xdr:col>
      <xdr:colOff>31750</xdr:colOff>
      <xdr:row>82</xdr:row>
      <xdr:rowOff>11371</xdr:rowOff>
    </xdr:to>
    <xdr:sp macro="" textlink="">
      <xdr:nvSpPr>
        <xdr:cNvPr id="207" name="フローチャート: 判断 206">
          <a:extLst>
            <a:ext uri="{FF2B5EF4-FFF2-40B4-BE49-F238E27FC236}">
              <a16:creationId xmlns:a16="http://schemas.microsoft.com/office/drawing/2014/main" id="{D4D21DC3-1CCF-422E-B98E-EFEAB6BDAA1B}"/>
            </a:ext>
          </a:extLst>
        </xdr:cNvPr>
        <xdr:cNvSpPr/>
      </xdr:nvSpPr>
      <xdr:spPr>
        <a:xfrm>
          <a:off x="1397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167598</xdr:rowOff>
    </xdr:from>
    <xdr:ext cx="762000" cy="259045"/>
    <xdr:sp macro="" textlink="">
      <xdr:nvSpPr>
        <xdr:cNvPr id="208" name="テキスト ボックス 207">
          <a:extLst>
            <a:ext uri="{FF2B5EF4-FFF2-40B4-BE49-F238E27FC236}">
              <a16:creationId xmlns:a16="http://schemas.microsoft.com/office/drawing/2014/main" id="{DEF82A72-738F-4AD5-A510-472BB84E6E79}"/>
            </a:ext>
          </a:extLst>
        </xdr:cNvPr>
        <xdr:cNvSpPr txBox="1"/>
      </xdr:nvSpPr>
      <xdr:spPr>
        <a:xfrm>
          <a:off x="1066800" y="14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8F7E9849-6548-447B-99CF-6A2F28F132E9}"/>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5302D66E-3A39-4525-81C3-567C64187C29}"/>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3B338C37-3145-4E27-8B97-B662745B9701}"/>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7BE1730B-E5D9-466F-AD1D-BAE2A1F68C09}"/>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B7626E50-0EF4-424E-AF4A-3DB208D86FCE}"/>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123228</xdr:rowOff>
    </xdr:from>
    <xdr:to>
      <xdr:col>23</xdr:col>
      <xdr:colOff>184150</xdr:colOff>
      <xdr:row>83</xdr:row>
      <xdr:rowOff>53378</xdr:rowOff>
    </xdr:to>
    <xdr:sp macro="" textlink="">
      <xdr:nvSpPr>
        <xdr:cNvPr id="214" name="楕円 213">
          <a:extLst>
            <a:ext uri="{FF2B5EF4-FFF2-40B4-BE49-F238E27FC236}">
              <a16:creationId xmlns:a16="http://schemas.microsoft.com/office/drawing/2014/main" id="{A1EEC7ED-CAA3-42C2-80E7-22BC84751F82}"/>
            </a:ext>
          </a:extLst>
        </xdr:cNvPr>
        <xdr:cNvSpPr/>
      </xdr:nvSpPr>
      <xdr:spPr>
        <a:xfrm>
          <a:off x="4902200" y="1418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139755</xdr:rowOff>
    </xdr:from>
    <xdr:ext cx="762000" cy="259045"/>
    <xdr:sp macro="" textlink="">
      <xdr:nvSpPr>
        <xdr:cNvPr id="215" name="人件費・物件費等の状況該当値テキスト">
          <a:extLst>
            <a:ext uri="{FF2B5EF4-FFF2-40B4-BE49-F238E27FC236}">
              <a16:creationId xmlns:a16="http://schemas.microsoft.com/office/drawing/2014/main" id="{E11510C6-59CF-4A55-B2FE-ED11F3ED89D2}"/>
            </a:ext>
          </a:extLst>
        </xdr:cNvPr>
        <xdr:cNvSpPr txBox="1"/>
      </xdr:nvSpPr>
      <xdr:spPr>
        <a:xfrm>
          <a:off x="5041900" y="1402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112692</xdr:rowOff>
    </xdr:from>
    <xdr:to>
      <xdr:col>19</xdr:col>
      <xdr:colOff>184150</xdr:colOff>
      <xdr:row>83</xdr:row>
      <xdr:rowOff>42842</xdr:rowOff>
    </xdr:to>
    <xdr:sp macro="" textlink="">
      <xdr:nvSpPr>
        <xdr:cNvPr id="216" name="楕円 215">
          <a:extLst>
            <a:ext uri="{FF2B5EF4-FFF2-40B4-BE49-F238E27FC236}">
              <a16:creationId xmlns:a16="http://schemas.microsoft.com/office/drawing/2014/main" id="{85ED7DF8-4940-4227-90D5-3F17DDDF85B2}"/>
            </a:ext>
          </a:extLst>
        </xdr:cNvPr>
        <xdr:cNvSpPr/>
      </xdr:nvSpPr>
      <xdr:spPr>
        <a:xfrm>
          <a:off x="4064000" y="1417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53019</xdr:rowOff>
    </xdr:from>
    <xdr:ext cx="736600" cy="259045"/>
    <xdr:sp macro="" textlink="">
      <xdr:nvSpPr>
        <xdr:cNvPr id="217" name="テキスト ボックス 216">
          <a:extLst>
            <a:ext uri="{FF2B5EF4-FFF2-40B4-BE49-F238E27FC236}">
              <a16:creationId xmlns:a16="http://schemas.microsoft.com/office/drawing/2014/main" id="{6E451568-2A8B-4F15-831A-928DADEC16B6}"/>
            </a:ext>
          </a:extLst>
        </xdr:cNvPr>
        <xdr:cNvSpPr txBox="1"/>
      </xdr:nvSpPr>
      <xdr:spPr>
        <a:xfrm>
          <a:off x="3733800" y="1394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158076</xdr:rowOff>
    </xdr:from>
    <xdr:to>
      <xdr:col>15</xdr:col>
      <xdr:colOff>133350</xdr:colOff>
      <xdr:row>82</xdr:row>
      <xdr:rowOff>88226</xdr:rowOff>
    </xdr:to>
    <xdr:sp macro="" textlink="">
      <xdr:nvSpPr>
        <xdr:cNvPr id="218" name="楕円 217">
          <a:extLst>
            <a:ext uri="{FF2B5EF4-FFF2-40B4-BE49-F238E27FC236}">
              <a16:creationId xmlns:a16="http://schemas.microsoft.com/office/drawing/2014/main" id="{221E1C3E-94B6-414D-9D19-63B32D9B4098}"/>
            </a:ext>
          </a:extLst>
        </xdr:cNvPr>
        <xdr:cNvSpPr/>
      </xdr:nvSpPr>
      <xdr:spPr>
        <a:xfrm>
          <a:off x="3175000" y="1404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98403</xdr:rowOff>
    </xdr:from>
    <xdr:ext cx="762000" cy="259045"/>
    <xdr:sp macro="" textlink="">
      <xdr:nvSpPr>
        <xdr:cNvPr id="219" name="テキスト ボックス 218">
          <a:extLst>
            <a:ext uri="{FF2B5EF4-FFF2-40B4-BE49-F238E27FC236}">
              <a16:creationId xmlns:a16="http://schemas.microsoft.com/office/drawing/2014/main" id="{6183674F-86C9-4BA0-818A-D523271B1E74}"/>
            </a:ext>
          </a:extLst>
        </xdr:cNvPr>
        <xdr:cNvSpPr txBox="1"/>
      </xdr:nvSpPr>
      <xdr:spPr>
        <a:xfrm>
          <a:off x="2844800" y="13814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155401</xdr:rowOff>
    </xdr:from>
    <xdr:to>
      <xdr:col>11</xdr:col>
      <xdr:colOff>82550</xdr:colOff>
      <xdr:row>81</xdr:row>
      <xdr:rowOff>85551</xdr:rowOff>
    </xdr:to>
    <xdr:sp macro="" textlink="">
      <xdr:nvSpPr>
        <xdr:cNvPr id="220" name="楕円 219">
          <a:extLst>
            <a:ext uri="{FF2B5EF4-FFF2-40B4-BE49-F238E27FC236}">
              <a16:creationId xmlns:a16="http://schemas.microsoft.com/office/drawing/2014/main" id="{A7B0C091-A5BB-4E6B-B0AB-55B4FE2C3871}"/>
            </a:ext>
          </a:extLst>
        </xdr:cNvPr>
        <xdr:cNvSpPr/>
      </xdr:nvSpPr>
      <xdr:spPr>
        <a:xfrm>
          <a:off x="2286000" y="1387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95728</xdr:rowOff>
    </xdr:from>
    <xdr:ext cx="762000" cy="259045"/>
    <xdr:sp macro="" textlink="">
      <xdr:nvSpPr>
        <xdr:cNvPr id="221" name="テキスト ボックス 220">
          <a:extLst>
            <a:ext uri="{FF2B5EF4-FFF2-40B4-BE49-F238E27FC236}">
              <a16:creationId xmlns:a16="http://schemas.microsoft.com/office/drawing/2014/main" id="{1082FFDE-416B-4A96-90FE-3B5895FB7B09}"/>
            </a:ext>
          </a:extLst>
        </xdr:cNvPr>
        <xdr:cNvSpPr txBox="1"/>
      </xdr:nvSpPr>
      <xdr:spPr>
        <a:xfrm>
          <a:off x="1955800" y="13640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126941</xdr:rowOff>
    </xdr:from>
    <xdr:to>
      <xdr:col>7</xdr:col>
      <xdr:colOff>31750</xdr:colOff>
      <xdr:row>81</xdr:row>
      <xdr:rowOff>57091</xdr:rowOff>
    </xdr:to>
    <xdr:sp macro="" textlink="">
      <xdr:nvSpPr>
        <xdr:cNvPr id="222" name="楕円 221">
          <a:extLst>
            <a:ext uri="{FF2B5EF4-FFF2-40B4-BE49-F238E27FC236}">
              <a16:creationId xmlns:a16="http://schemas.microsoft.com/office/drawing/2014/main" id="{7222915E-11A1-4150-8AD7-B1CF3471C565}"/>
            </a:ext>
          </a:extLst>
        </xdr:cNvPr>
        <xdr:cNvSpPr/>
      </xdr:nvSpPr>
      <xdr:spPr>
        <a:xfrm>
          <a:off x="1397000" y="1384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67268</xdr:rowOff>
    </xdr:from>
    <xdr:ext cx="762000" cy="259045"/>
    <xdr:sp macro="" textlink="">
      <xdr:nvSpPr>
        <xdr:cNvPr id="223" name="テキスト ボックス 222">
          <a:extLst>
            <a:ext uri="{FF2B5EF4-FFF2-40B4-BE49-F238E27FC236}">
              <a16:creationId xmlns:a16="http://schemas.microsoft.com/office/drawing/2014/main" id="{DEA5E9AF-33EC-4236-824A-C22CB710E227}"/>
            </a:ext>
          </a:extLst>
        </xdr:cNvPr>
        <xdr:cNvSpPr txBox="1"/>
      </xdr:nvSpPr>
      <xdr:spPr>
        <a:xfrm>
          <a:off x="1066800" y="1361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F75CFB95-5303-4614-A94B-C43679CB687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44DD52B6-3A4F-4B8E-AF74-AEE5F8401569}"/>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3058FAA9-27BD-4426-9353-808CB63F6BFD}"/>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E5F6CF3C-7F7E-4289-9A13-B1C92B5A1859}"/>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76C7C6A0-B0E6-47CB-A418-43436C0F53B8}"/>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DC9734E4-E052-4A7D-AB75-D009FC1780AD}"/>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4DAE4D70-EC6D-4BAB-BC50-0B0DCB9B2477}"/>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20D21F29-F54E-4911-AA51-5C8153A101EB}"/>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AFCA2F1A-320F-4EBE-88DF-85E6427B3AD5}"/>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6FA2D522-7920-4433-A65B-0A90F35DE291}"/>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91911188-7017-4AC7-9809-6522585A0B89}"/>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14CA0369-8B34-405F-882B-195533FA06C7}"/>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4990D553-43DE-48C8-829E-9F6B779C5DBF}"/>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・大学卒で経験年数２０年以上の階層、短大卒で経験年数１０年以上１５年未満及び２５年以上の階層、高校卒で経験年数１５年以上２０年未満及び２５年以上の階層が国の水準を上回っている。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国家公務員においては、高校卒業の職員が課長になることは少ないと考えられるが、本市では高校・短大卒の職員であっても職員本人の意欲や人事評価の結果、職務遂行能力に応じて部・課長に昇任させているため、高校・短大卒の職員に係るラスパイレス指数が高い水準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59063EEE-308E-4E9E-AF65-4E1215382DD9}"/>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5F2D94A1-EEEA-4C52-8CCF-672C4B7CE893}"/>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538726EE-C14C-44D9-8DDD-9F778FA0E3DD}"/>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715A269C-9D68-4764-B5A5-92B314EC8161}"/>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CB8D16FD-8037-41A5-80C8-8BCC89374896}"/>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E08EDFFF-70DE-47EA-AD91-A98ED715C789}"/>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9CDB658A-3180-4249-9C05-6332FD00A743}"/>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DF14FE2B-386C-40AB-979E-9D525D22572F}"/>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A9D61A0D-9DCF-41FA-A23A-8C57CB41C842}"/>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CFED7451-7609-4B99-9D0F-894BFC33B973}"/>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938436ED-A74A-44B6-8117-A92DE6AA8BDA}"/>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2A2BC861-FB25-47B9-9714-B2CEE7955F47}"/>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C94003F1-33DE-4A04-9390-2551D54DBC4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A4AC43CD-F9F8-4A35-B993-B51EBDC11D4D}"/>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B654193D-CEA0-4CF9-ACEF-644EEC47B4E3}"/>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89</xdr:row>
      <xdr:rowOff>29634</xdr:rowOff>
    </xdr:to>
    <xdr:cxnSp macro="">
      <xdr:nvCxnSpPr>
        <xdr:cNvPr id="252" name="直線コネクタ 251">
          <a:extLst>
            <a:ext uri="{FF2B5EF4-FFF2-40B4-BE49-F238E27FC236}">
              <a16:creationId xmlns:a16="http://schemas.microsoft.com/office/drawing/2014/main" id="{FEDECD38-7E34-411A-BE9D-1EE633FDCC9A}"/>
            </a:ext>
          </a:extLst>
        </xdr:cNvPr>
        <xdr:cNvCxnSpPr/>
      </xdr:nvCxnSpPr>
      <xdr:spPr>
        <a:xfrm flipV="1">
          <a:off x="17018000" y="13981641"/>
          <a:ext cx="0" cy="1307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3" name="給与水準   （国との比較）最小値テキスト">
          <a:extLst>
            <a:ext uri="{FF2B5EF4-FFF2-40B4-BE49-F238E27FC236}">
              <a16:creationId xmlns:a16="http://schemas.microsoft.com/office/drawing/2014/main" id="{B981D5D2-3C07-4646-83A1-5B9AC7B84D63}"/>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4" name="直線コネクタ 253">
          <a:extLst>
            <a:ext uri="{FF2B5EF4-FFF2-40B4-BE49-F238E27FC236}">
              <a16:creationId xmlns:a16="http://schemas.microsoft.com/office/drawing/2014/main" id="{9B614362-9529-43D7-AA82-09A7C3217F7A}"/>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919A434B-F8BD-48C7-A58E-0189B3738619}"/>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95584F2D-7661-4D45-98EE-B7B7452A8D3D}"/>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151341</xdr:rowOff>
    </xdr:from>
    <xdr:to>
      <xdr:col>81</xdr:col>
      <xdr:colOff>44450</xdr:colOff>
      <xdr:row>88</xdr:row>
      <xdr:rowOff>120650</xdr:rowOff>
    </xdr:to>
    <xdr:cxnSp macro="">
      <xdr:nvCxnSpPr>
        <xdr:cNvPr id="257" name="直線コネクタ 256">
          <a:extLst>
            <a:ext uri="{FF2B5EF4-FFF2-40B4-BE49-F238E27FC236}">
              <a16:creationId xmlns:a16="http://schemas.microsoft.com/office/drawing/2014/main" id="{89F62D10-14B6-4352-B273-243E24A19DDB}"/>
            </a:ext>
          </a:extLst>
        </xdr:cNvPr>
        <xdr:cNvCxnSpPr/>
      </xdr:nvCxnSpPr>
      <xdr:spPr>
        <a:xfrm flipV="1">
          <a:off x="16179800" y="15067491"/>
          <a:ext cx="8382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8" name="給与水準   （国との比較）平均値テキスト">
          <a:extLst>
            <a:ext uri="{FF2B5EF4-FFF2-40B4-BE49-F238E27FC236}">
              <a16:creationId xmlns:a16="http://schemas.microsoft.com/office/drawing/2014/main" id="{8EE7DF7F-1A8E-44E8-BD8C-1844D8C49653}"/>
            </a:ext>
          </a:extLst>
        </xdr:cNvPr>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9" name="フローチャート: 判断 258">
          <a:extLst>
            <a:ext uri="{FF2B5EF4-FFF2-40B4-BE49-F238E27FC236}">
              <a16:creationId xmlns:a16="http://schemas.microsoft.com/office/drawing/2014/main" id="{5C0C72EF-5C0A-4ABC-97BE-04B7F49DD7C2}"/>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100541</xdr:rowOff>
    </xdr:from>
    <xdr:to>
      <xdr:col>77</xdr:col>
      <xdr:colOff>44450</xdr:colOff>
      <xdr:row>88</xdr:row>
      <xdr:rowOff>120650</xdr:rowOff>
    </xdr:to>
    <xdr:cxnSp macro="">
      <xdr:nvCxnSpPr>
        <xdr:cNvPr id="260" name="直線コネクタ 259">
          <a:extLst>
            <a:ext uri="{FF2B5EF4-FFF2-40B4-BE49-F238E27FC236}">
              <a16:creationId xmlns:a16="http://schemas.microsoft.com/office/drawing/2014/main" id="{08C0FDCE-C559-4480-A726-1173DB4C2C88}"/>
            </a:ext>
          </a:extLst>
        </xdr:cNvPr>
        <xdr:cNvCxnSpPr/>
      </xdr:nvCxnSpPr>
      <xdr:spPr>
        <a:xfrm>
          <a:off x="15290800" y="1518814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a:extLst>
            <a:ext uri="{FF2B5EF4-FFF2-40B4-BE49-F238E27FC236}">
              <a16:creationId xmlns:a16="http://schemas.microsoft.com/office/drawing/2014/main" id="{17EA730B-E412-4300-89B5-29893440058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2" name="テキスト ボックス 261">
          <a:extLst>
            <a:ext uri="{FF2B5EF4-FFF2-40B4-BE49-F238E27FC236}">
              <a16:creationId xmlns:a16="http://schemas.microsoft.com/office/drawing/2014/main" id="{201AA9FA-2E68-48CB-AD8B-8CA5BE3B4716}"/>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30691</xdr:rowOff>
    </xdr:from>
    <xdr:to>
      <xdr:col>72</xdr:col>
      <xdr:colOff>203200</xdr:colOff>
      <xdr:row>88</xdr:row>
      <xdr:rowOff>100541</xdr:rowOff>
    </xdr:to>
    <xdr:cxnSp macro="">
      <xdr:nvCxnSpPr>
        <xdr:cNvPr id="263" name="直線コネクタ 262">
          <a:extLst>
            <a:ext uri="{FF2B5EF4-FFF2-40B4-BE49-F238E27FC236}">
              <a16:creationId xmlns:a16="http://schemas.microsoft.com/office/drawing/2014/main" id="{94203BD1-ABF6-40CD-B853-6FAFCEF23D6E}"/>
            </a:ext>
          </a:extLst>
        </xdr:cNvPr>
        <xdr:cNvCxnSpPr/>
      </xdr:nvCxnSpPr>
      <xdr:spPr>
        <a:xfrm>
          <a:off x="14401800" y="1494684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a:extLst>
            <a:ext uri="{FF2B5EF4-FFF2-40B4-BE49-F238E27FC236}">
              <a16:creationId xmlns:a16="http://schemas.microsoft.com/office/drawing/2014/main" id="{D6F728C4-A817-4D65-B37A-EC3B230AC64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5" name="テキスト ボックス 264">
          <a:extLst>
            <a:ext uri="{FF2B5EF4-FFF2-40B4-BE49-F238E27FC236}">
              <a16:creationId xmlns:a16="http://schemas.microsoft.com/office/drawing/2014/main" id="{C57A82E3-07E8-4EB6-AB65-0320F9D16BB2}"/>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121709</xdr:rowOff>
    </xdr:from>
    <xdr:to>
      <xdr:col>68</xdr:col>
      <xdr:colOff>152400</xdr:colOff>
      <xdr:row>87</xdr:row>
      <xdr:rowOff>30691</xdr:rowOff>
    </xdr:to>
    <xdr:cxnSp macro="">
      <xdr:nvCxnSpPr>
        <xdr:cNvPr id="266" name="直線コネクタ 265">
          <a:extLst>
            <a:ext uri="{FF2B5EF4-FFF2-40B4-BE49-F238E27FC236}">
              <a16:creationId xmlns:a16="http://schemas.microsoft.com/office/drawing/2014/main" id="{DBABCFA6-E5A0-4A4C-9E84-C2EE759EF4F5}"/>
            </a:ext>
          </a:extLst>
        </xdr:cNvPr>
        <xdr:cNvCxnSpPr/>
      </xdr:nvCxnSpPr>
      <xdr:spPr>
        <a:xfrm>
          <a:off x="13512800" y="1486640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a:extLst>
            <a:ext uri="{FF2B5EF4-FFF2-40B4-BE49-F238E27FC236}">
              <a16:creationId xmlns:a16="http://schemas.microsoft.com/office/drawing/2014/main" id="{5BE1FB13-AFBE-4641-9064-56A4709CF549}"/>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8" name="テキスト ボックス 267">
          <a:extLst>
            <a:ext uri="{FF2B5EF4-FFF2-40B4-BE49-F238E27FC236}">
              <a16:creationId xmlns:a16="http://schemas.microsoft.com/office/drawing/2014/main" id="{25463033-F17E-4D4D-80BD-7F70B0F7026C}"/>
            </a:ext>
          </a:extLst>
        </xdr:cNvPr>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id="{090BF29A-20E3-4EFC-AE5D-7C2BE41CB0F4}"/>
            </a:ext>
          </a:extLst>
        </xdr:cNvPr>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a:extLst>
            <a:ext uri="{FF2B5EF4-FFF2-40B4-BE49-F238E27FC236}">
              <a16:creationId xmlns:a16="http://schemas.microsoft.com/office/drawing/2014/main" id="{9D8A2037-4470-4F9C-AB02-07C7ABC4E0E5}"/>
            </a:ext>
          </a:extLst>
        </xdr:cNvPr>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12E10342-A009-497D-98E7-37FF99F430F3}"/>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5856F93C-B2F7-41B1-9339-968AC20C7483}"/>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C4891A9B-A1C2-468B-82E2-E11ACEF9E576}"/>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CD150D6F-7DDD-4F80-A16A-8F110F36CED6}"/>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34640276-C5EB-472A-B2D2-EE6B60966294}"/>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100541</xdr:rowOff>
    </xdr:from>
    <xdr:to>
      <xdr:col>81</xdr:col>
      <xdr:colOff>95250</xdr:colOff>
      <xdr:row>88</xdr:row>
      <xdr:rowOff>30691</xdr:rowOff>
    </xdr:to>
    <xdr:sp macro="" textlink="">
      <xdr:nvSpPr>
        <xdr:cNvPr id="276" name="楕円 275">
          <a:extLst>
            <a:ext uri="{FF2B5EF4-FFF2-40B4-BE49-F238E27FC236}">
              <a16:creationId xmlns:a16="http://schemas.microsoft.com/office/drawing/2014/main" id="{6F6A19AD-AD89-4CE5-ABC4-09522624A861}"/>
            </a:ext>
          </a:extLst>
        </xdr:cNvPr>
        <xdr:cNvSpPr/>
      </xdr:nvSpPr>
      <xdr:spPr>
        <a:xfrm>
          <a:off x="169672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72618</xdr:rowOff>
    </xdr:from>
    <xdr:ext cx="762000" cy="259045"/>
    <xdr:sp macro="" textlink="">
      <xdr:nvSpPr>
        <xdr:cNvPr id="277" name="給与水準   （国との比較）該当値テキスト">
          <a:extLst>
            <a:ext uri="{FF2B5EF4-FFF2-40B4-BE49-F238E27FC236}">
              <a16:creationId xmlns:a16="http://schemas.microsoft.com/office/drawing/2014/main" id="{560DB07B-6E19-4663-BD57-C36C96509D7C}"/>
            </a:ext>
          </a:extLst>
        </xdr:cNvPr>
        <xdr:cNvSpPr txBox="1"/>
      </xdr:nvSpPr>
      <xdr:spPr>
        <a:xfrm>
          <a:off x="17106900" y="149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78" name="楕円 277">
          <a:extLst>
            <a:ext uri="{FF2B5EF4-FFF2-40B4-BE49-F238E27FC236}">
              <a16:creationId xmlns:a16="http://schemas.microsoft.com/office/drawing/2014/main" id="{2FF8242B-ED76-4E83-A285-F89F0BA8E114}"/>
            </a:ext>
          </a:extLst>
        </xdr:cNvPr>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79" name="テキスト ボックス 278">
          <a:extLst>
            <a:ext uri="{FF2B5EF4-FFF2-40B4-BE49-F238E27FC236}">
              <a16:creationId xmlns:a16="http://schemas.microsoft.com/office/drawing/2014/main" id="{9C9D8463-72F8-4ECE-ADF8-5F984A65CC33}"/>
            </a:ext>
          </a:extLst>
        </xdr:cNvPr>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49741</xdr:rowOff>
    </xdr:from>
    <xdr:to>
      <xdr:col>73</xdr:col>
      <xdr:colOff>44450</xdr:colOff>
      <xdr:row>88</xdr:row>
      <xdr:rowOff>151341</xdr:rowOff>
    </xdr:to>
    <xdr:sp macro="" textlink="">
      <xdr:nvSpPr>
        <xdr:cNvPr id="280" name="楕円 279">
          <a:extLst>
            <a:ext uri="{FF2B5EF4-FFF2-40B4-BE49-F238E27FC236}">
              <a16:creationId xmlns:a16="http://schemas.microsoft.com/office/drawing/2014/main" id="{3A16FB8A-1766-4DF0-B052-664A340277C8}"/>
            </a:ext>
          </a:extLst>
        </xdr:cNvPr>
        <xdr:cNvSpPr/>
      </xdr:nvSpPr>
      <xdr:spPr>
        <a:xfrm>
          <a:off x="15240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136118</xdr:rowOff>
    </xdr:from>
    <xdr:ext cx="762000" cy="259045"/>
    <xdr:sp macro="" textlink="">
      <xdr:nvSpPr>
        <xdr:cNvPr id="281" name="テキスト ボックス 280">
          <a:extLst>
            <a:ext uri="{FF2B5EF4-FFF2-40B4-BE49-F238E27FC236}">
              <a16:creationId xmlns:a16="http://schemas.microsoft.com/office/drawing/2014/main" id="{B1884DEB-7354-4AB6-9520-CC8E2E815AA2}"/>
            </a:ext>
          </a:extLst>
        </xdr:cNvPr>
        <xdr:cNvSpPr txBox="1"/>
      </xdr:nvSpPr>
      <xdr:spPr>
        <a:xfrm>
          <a:off x="14909800" y="1522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151341</xdr:rowOff>
    </xdr:from>
    <xdr:to>
      <xdr:col>68</xdr:col>
      <xdr:colOff>203200</xdr:colOff>
      <xdr:row>87</xdr:row>
      <xdr:rowOff>81491</xdr:rowOff>
    </xdr:to>
    <xdr:sp macro="" textlink="">
      <xdr:nvSpPr>
        <xdr:cNvPr id="282" name="楕円 281">
          <a:extLst>
            <a:ext uri="{FF2B5EF4-FFF2-40B4-BE49-F238E27FC236}">
              <a16:creationId xmlns:a16="http://schemas.microsoft.com/office/drawing/2014/main" id="{BE00915F-7225-4F36-9F72-E96B3A6CC213}"/>
            </a:ext>
          </a:extLst>
        </xdr:cNvPr>
        <xdr:cNvSpPr/>
      </xdr:nvSpPr>
      <xdr:spPr>
        <a:xfrm>
          <a:off x="14351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66268</xdr:rowOff>
    </xdr:from>
    <xdr:ext cx="762000" cy="259045"/>
    <xdr:sp macro="" textlink="">
      <xdr:nvSpPr>
        <xdr:cNvPr id="283" name="テキスト ボックス 282">
          <a:extLst>
            <a:ext uri="{FF2B5EF4-FFF2-40B4-BE49-F238E27FC236}">
              <a16:creationId xmlns:a16="http://schemas.microsoft.com/office/drawing/2014/main" id="{27FB8CDD-08EA-4540-954F-31CF8D326E8A}"/>
            </a:ext>
          </a:extLst>
        </xdr:cNvPr>
        <xdr:cNvSpPr txBox="1"/>
      </xdr:nvSpPr>
      <xdr:spPr>
        <a:xfrm>
          <a:off x="14020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70909</xdr:rowOff>
    </xdr:from>
    <xdr:to>
      <xdr:col>64</xdr:col>
      <xdr:colOff>152400</xdr:colOff>
      <xdr:row>87</xdr:row>
      <xdr:rowOff>1059</xdr:rowOff>
    </xdr:to>
    <xdr:sp macro="" textlink="">
      <xdr:nvSpPr>
        <xdr:cNvPr id="284" name="楕円 283">
          <a:extLst>
            <a:ext uri="{FF2B5EF4-FFF2-40B4-BE49-F238E27FC236}">
              <a16:creationId xmlns:a16="http://schemas.microsoft.com/office/drawing/2014/main" id="{7D7726A4-A4F5-43A0-AA0F-1A9215677C26}"/>
            </a:ext>
          </a:extLst>
        </xdr:cNvPr>
        <xdr:cNvSpPr/>
      </xdr:nvSpPr>
      <xdr:spPr>
        <a:xfrm>
          <a:off x="13462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157286</xdr:rowOff>
    </xdr:from>
    <xdr:ext cx="762000" cy="259045"/>
    <xdr:sp macro="" textlink="">
      <xdr:nvSpPr>
        <xdr:cNvPr id="285" name="テキスト ボックス 284">
          <a:extLst>
            <a:ext uri="{FF2B5EF4-FFF2-40B4-BE49-F238E27FC236}">
              <a16:creationId xmlns:a16="http://schemas.microsoft.com/office/drawing/2014/main" id="{64543697-C1DD-4881-B1DD-977B91C73EE9}"/>
            </a:ext>
          </a:extLst>
        </xdr:cNvPr>
        <xdr:cNvSpPr txBox="1"/>
      </xdr:nvSpPr>
      <xdr:spPr>
        <a:xfrm>
          <a:off x="13131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13B65041-544A-4255-962F-B7CA43CC4BDF}"/>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591AD1A3-405A-4EEB-8D58-66740B3A5254}"/>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4330A982-B7D1-440C-8B1B-E9778CF01196}"/>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960D73FD-F03D-481C-87F9-2B3CB4F6B5C4}"/>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D15A2DC4-FF15-4CCA-BD1E-61F9242137F7}"/>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1C8BC9BE-BD4E-490C-9C5F-7842B485C9F5}"/>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678D3F41-F59D-4D75-9FDE-B4F0C023E2D9}"/>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D2203243-4BA4-4F5F-8D38-873840852BD3}"/>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C7056C9C-4A88-459D-82C9-72B0697E4633}"/>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F4BAC0CF-4B96-4324-A8C4-4FB93C8DAFA7}"/>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364ACDD-DF1D-42E0-AA5C-13512A22E2AA}"/>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6F797210-6896-4719-86D3-FEF535C8ECD6}"/>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560BEEAB-39DF-4E2E-B8E8-EDE68A46C96F}"/>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・定員適正化計画を推進し、アウトソーシングの拡大や組織の見直しを行っているため、類似団体と比較しても少ない人数で推移している。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52B41C7D-DAF5-4C6C-8926-7E72C048CB4C}"/>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500E5532-8FD1-4A34-AF09-084500CBC7B7}"/>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B81C626C-BB0C-47A1-BD86-E9956522FD2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30DDE95B-46F3-4415-A173-94A682EDF5B7}"/>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D533A936-3929-4F7D-A4BC-4F1E9238A2BE}"/>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C9F4339B-7A74-4972-927B-B410D593A0AE}"/>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9610C125-40E3-4BD3-AB98-4F5CE071A966}"/>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BF8C9CB4-6FC9-43CE-B8EC-DEDD6FD04DC6}"/>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B40AA0B4-8EED-43FF-96D1-63446DE30627}"/>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1107BC62-44B6-405A-9981-34A56DFFA181}"/>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C29D3EE0-5071-4BA6-ADFA-7D75E0EC0784}"/>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9AA59941-08C5-474D-990A-2D6E6C4CEDCE}"/>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7A5F407B-634C-462C-8EC6-210DFAD1231F}"/>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6333961E-FE4D-4D58-A4F3-ADEC392F4BDF}"/>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98AAAFAD-AEB1-45F9-878F-9D6EEE90E38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13B58DC7-FC21-4CBA-A673-8952075E9788}"/>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7D3615BF-36C4-4823-8515-CADF04241CBF}"/>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B5D98F5-6B8A-48B5-A473-AC2E2537FB7E}"/>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114481</xdr:rowOff>
    </xdr:to>
    <xdr:cxnSp macro="">
      <xdr:nvCxnSpPr>
        <xdr:cNvPr id="317" name="直線コネクタ 316">
          <a:extLst>
            <a:ext uri="{FF2B5EF4-FFF2-40B4-BE49-F238E27FC236}">
              <a16:creationId xmlns:a16="http://schemas.microsoft.com/office/drawing/2014/main" id="{EA559518-017A-4841-AD32-78A1BFAFDBC0}"/>
            </a:ext>
          </a:extLst>
        </xdr:cNvPr>
        <xdr:cNvCxnSpPr/>
      </xdr:nvCxnSpPr>
      <xdr:spPr>
        <a:xfrm flipV="1">
          <a:off x="17018000" y="10136596"/>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86558</xdr:rowOff>
    </xdr:from>
    <xdr:ext cx="762000" cy="259045"/>
    <xdr:sp macro="" textlink="">
      <xdr:nvSpPr>
        <xdr:cNvPr id="318" name="定員管理の状況最小値テキスト">
          <a:extLst>
            <a:ext uri="{FF2B5EF4-FFF2-40B4-BE49-F238E27FC236}">
              <a16:creationId xmlns:a16="http://schemas.microsoft.com/office/drawing/2014/main" id="{A6B39DDB-B811-4D09-9173-8B770A7EF3F0}"/>
            </a:ext>
          </a:extLst>
        </xdr:cNvPr>
        <xdr:cNvSpPr txBox="1"/>
      </xdr:nvSpPr>
      <xdr:spPr>
        <a:xfrm>
          <a:off x="17106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114481</xdr:rowOff>
    </xdr:from>
    <xdr:to>
      <xdr:col>81</xdr:col>
      <xdr:colOff>133350</xdr:colOff>
      <xdr:row>67</xdr:row>
      <xdr:rowOff>114481</xdr:rowOff>
    </xdr:to>
    <xdr:cxnSp macro="">
      <xdr:nvCxnSpPr>
        <xdr:cNvPr id="319" name="直線コネクタ 318">
          <a:extLst>
            <a:ext uri="{FF2B5EF4-FFF2-40B4-BE49-F238E27FC236}">
              <a16:creationId xmlns:a16="http://schemas.microsoft.com/office/drawing/2014/main" id="{B47DF02F-995A-40C6-B919-3A8E7FAB76D4}"/>
            </a:ext>
          </a:extLst>
        </xdr:cNvPr>
        <xdr:cNvCxnSpPr/>
      </xdr:nvCxnSpPr>
      <xdr:spPr>
        <a:xfrm>
          <a:off x="16929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a:extLst>
            <a:ext uri="{FF2B5EF4-FFF2-40B4-BE49-F238E27FC236}">
              <a16:creationId xmlns:a16="http://schemas.microsoft.com/office/drawing/2014/main" id="{9F1054AA-10DE-4A12-A3D4-5B99CF0A433D}"/>
            </a:ext>
          </a:extLst>
        </xdr:cNvPr>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a:extLst>
            <a:ext uri="{FF2B5EF4-FFF2-40B4-BE49-F238E27FC236}">
              <a16:creationId xmlns:a16="http://schemas.microsoft.com/office/drawing/2014/main" id="{4153855E-8505-4E43-A80F-197692EE4DB1}"/>
            </a:ext>
          </a:extLst>
        </xdr:cNvPr>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1270</xdr:rowOff>
    </xdr:from>
    <xdr:to>
      <xdr:col>81</xdr:col>
      <xdr:colOff>44450</xdr:colOff>
      <xdr:row>60</xdr:row>
      <xdr:rowOff>35741</xdr:rowOff>
    </xdr:to>
    <xdr:cxnSp macro="">
      <xdr:nvCxnSpPr>
        <xdr:cNvPr id="322" name="直線コネクタ 321">
          <a:extLst>
            <a:ext uri="{FF2B5EF4-FFF2-40B4-BE49-F238E27FC236}">
              <a16:creationId xmlns:a16="http://schemas.microsoft.com/office/drawing/2014/main" id="{9F621589-B897-445E-8BF1-A57DDD6BE4B8}"/>
            </a:ext>
          </a:extLst>
        </xdr:cNvPr>
        <xdr:cNvCxnSpPr/>
      </xdr:nvCxnSpPr>
      <xdr:spPr>
        <a:xfrm>
          <a:off x="16179800" y="1028827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106153</xdr:rowOff>
    </xdr:from>
    <xdr:ext cx="762000" cy="259045"/>
    <xdr:sp macro="" textlink="">
      <xdr:nvSpPr>
        <xdr:cNvPr id="323" name="定員管理の状況平均値テキスト">
          <a:extLst>
            <a:ext uri="{FF2B5EF4-FFF2-40B4-BE49-F238E27FC236}">
              <a16:creationId xmlns:a16="http://schemas.microsoft.com/office/drawing/2014/main" id="{77CD63E2-93DB-49E6-A20A-4ED45276FCBD}"/>
            </a:ext>
          </a:extLst>
        </xdr:cNvPr>
        <xdr:cNvSpPr txBox="1"/>
      </xdr:nvSpPr>
      <xdr:spPr>
        <a:xfrm>
          <a:off x="17106900" y="1056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4" name="フローチャート: 判断 323">
          <a:extLst>
            <a:ext uri="{FF2B5EF4-FFF2-40B4-BE49-F238E27FC236}">
              <a16:creationId xmlns:a16="http://schemas.microsoft.com/office/drawing/2014/main" id="{33857882-A8EB-4316-AB06-C381AFF88BF0}"/>
            </a:ext>
          </a:extLst>
        </xdr:cNvPr>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1270</xdr:rowOff>
    </xdr:from>
    <xdr:to>
      <xdr:col>77</xdr:col>
      <xdr:colOff>44450</xdr:colOff>
      <xdr:row>60</xdr:row>
      <xdr:rowOff>35741</xdr:rowOff>
    </xdr:to>
    <xdr:cxnSp macro="">
      <xdr:nvCxnSpPr>
        <xdr:cNvPr id="325" name="直線コネクタ 324">
          <a:extLst>
            <a:ext uri="{FF2B5EF4-FFF2-40B4-BE49-F238E27FC236}">
              <a16:creationId xmlns:a16="http://schemas.microsoft.com/office/drawing/2014/main" id="{914F69FD-7A8F-4862-AFC4-973BBFA230C2}"/>
            </a:ext>
          </a:extLst>
        </xdr:cNvPr>
        <xdr:cNvCxnSpPr/>
      </xdr:nvCxnSpPr>
      <xdr:spPr>
        <a:xfrm flipV="1">
          <a:off x="15290800" y="1028827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123734</xdr:rowOff>
    </xdr:from>
    <xdr:to>
      <xdr:col>77</xdr:col>
      <xdr:colOff>95250</xdr:colOff>
      <xdr:row>62</xdr:row>
      <xdr:rowOff>53884</xdr:rowOff>
    </xdr:to>
    <xdr:sp macro="" textlink="">
      <xdr:nvSpPr>
        <xdr:cNvPr id="326" name="フローチャート: 判断 325">
          <a:extLst>
            <a:ext uri="{FF2B5EF4-FFF2-40B4-BE49-F238E27FC236}">
              <a16:creationId xmlns:a16="http://schemas.microsoft.com/office/drawing/2014/main" id="{2523CBFA-A894-49EF-8283-04EB809144C4}"/>
            </a:ext>
          </a:extLst>
        </xdr:cNvPr>
        <xdr:cNvSpPr/>
      </xdr:nvSpPr>
      <xdr:spPr>
        <a:xfrm>
          <a:off x="161290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38661</xdr:rowOff>
    </xdr:from>
    <xdr:ext cx="736600" cy="259045"/>
    <xdr:sp macro="" textlink="">
      <xdr:nvSpPr>
        <xdr:cNvPr id="327" name="テキスト ボックス 326">
          <a:extLst>
            <a:ext uri="{FF2B5EF4-FFF2-40B4-BE49-F238E27FC236}">
              <a16:creationId xmlns:a16="http://schemas.microsoft.com/office/drawing/2014/main" id="{97D4C36B-0143-42B4-9AB7-67573A2744EF}"/>
            </a:ext>
          </a:extLst>
        </xdr:cNvPr>
        <xdr:cNvSpPr txBox="1"/>
      </xdr:nvSpPr>
      <xdr:spPr>
        <a:xfrm>
          <a:off x="15798800" y="10668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35741</xdr:rowOff>
    </xdr:from>
    <xdr:to>
      <xdr:col>72</xdr:col>
      <xdr:colOff>203200</xdr:colOff>
      <xdr:row>60</xdr:row>
      <xdr:rowOff>49530</xdr:rowOff>
    </xdr:to>
    <xdr:cxnSp macro="">
      <xdr:nvCxnSpPr>
        <xdr:cNvPr id="328" name="直線コネクタ 327">
          <a:extLst>
            <a:ext uri="{FF2B5EF4-FFF2-40B4-BE49-F238E27FC236}">
              <a16:creationId xmlns:a16="http://schemas.microsoft.com/office/drawing/2014/main" id="{3D0CB74B-BEFB-404C-9D6D-7344AB7432D0}"/>
            </a:ext>
          </a:extLst>
        </xdr:cNvPr>
        <xdr:cNvCxnSpPr/>
      </xdr:nvCxnSpPr>
      <xdr:spPr>
        <a:xfrm flipV="1">
          <a:off x="14401800" y="1032274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9" name="フローチャート: 判断 328">
          <a:extLst>
            <a:ext uri="{FF2B5EF4-FFF2-40B4-BE49-F238E27FC236}">
              <a16:creationId xmlns:a16="http://schemas.microsoft.com/office/drawing/2014/main" id="{6A96D8EB-9194-403C-AA2C-210BBC6C9B1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0" name="テキスト ボックス 329">
          <a:extLst>
            <a:ext uri="{FF2B5EF4-FFF2-40B4-BE49-F238E27FC236}">
              <a16:creationId xmlns:a16="http://schemas.microsoft.com/office/drawing/2014/main" id="{FC86BA42-491E-4B5B-9B57-B7E4CA4E4D71}"/>
            </a:ext>
          </a:extLst>
        </xdr:cNvPr>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49530</xdr:rowOff>
    </xdr:from>
    <xdr:to>
      <xdr:col>68</xdr:col>
      <xdr:colOff>152400</xdr:colOff>
      <xdr:row>60</xdr:row>
      <xdr:rowOff>70213</xdr:rowOff>
    </xdr:to>
    <xdr:cxnSp macro="">
      <xdr:nvCxnSpPr>
        <xdr:cNvPr id="331" name="直線コネクタ 330">
          <a:extLst>
            <a:ext uri="{FF2B5EF4-FFF2-40B4-BE49-F238E27FC236}">
              <a16:creationId xmlns:a16="http://schemas.microsoft.com/office/drawing/2014/main" id="{DE3A0934-033B-4258-9C7C-2F8FD620AFB4}"/>
            </a:ext>
          </a:extLst>
        </xdr:cNvPr>
        <xdr:cNvCxnSpPr/>
      </xdr:nvCxnSpPr>
      <xdr:spPr>
        <a:xfrm flipV="1">
          <a:off x="13512800" y="1033653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130628</xdr:rowOff>
    </xdr:from>
    <xdr:to>
      <xdr:col>68</xdr:col>
      <xdr:colOff>203200</xdr:colOff>
      <xdr:row>62</xdr:row>
      <xdr:rowOff>60778</xdr:rowOff>
    </xdr:to>
    <xdr:sp macro="" textlink="">
      <xdr:nvSpPr>
        <xdr:cNvPr id="332" name="フローチャート: 判断 331">
          <a:extLst>
            <a:ext uri="{FF2B5EF4-FFF2-40B4-BE49-F238E27FC236}">
              <a16:creationId xmlns:a16="http://schemas.microsoft.com/office/drawing/2014/main" id="{38EDB41B-A829-49AB-B275-3BF207D6CE0E}"/>
            </a:ext>
          </a:extLst>
        </xdr:cNvPr>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45555</xdr:rowOff>
    </xdr:from>
    <xdr:ext cx="762000" cy="259045"/>
    <xdr:sp macro="" textlink="">
      <xdr:nvSpPr>
        <xdr:cNvPr id="333" name="テキスト ボックス 332">
          <a:extLst>
            <a:ext uri="{FF2B5EF4-FFF2-40B4-BE49-F238E27FC236}">
              <a16:creationId xmlns:a16="http://schemas.microsoft.com/office/drawing/2014/main" id="{99A5C054-6DC7-4323-BD10-BA0E941882D7}"/>
            </a:ext>
          </a:extLst>
        </xdr:cNvPr>
        <xdr:cNvSpPr txBox="1"/>
      </xdr:nvSpPr>
      <xdr:spPr>
        <a:xfrm>
          <a:off x="14020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34" name="フローチャート: 判断 333">
          <a:extLst>
            <a:ext uri="{FF2B5EF4-FFF2-40B4-BE49-F238E27FC236}">
              <a16:creationId xmlns:a16="http://schemas.microsoft.com/office/drawing/2014/main" id="{08C42B6A-846C-4709-845E-C689EA793528}"/>
            </a:ext>
          </a:extLst>
        </xdr:cNvPr>
        <xdr:cNvSpPr/>
      </xdr:nvSpPr>
      <xdr:spPr>
        <a:xfrm>
          <a:off x="13462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35214</xdr:rowOff>
    </xdr:from>
    <xdr:ext cx="762000" cy="259045"/>
    <xdr:sp macro="" textlink="">
      <xdr:nvSpPr>
        <xdr:cNvPr id="335" name="テキスト ボックス 334">
          <a:extLst>
            <a:ext uri="{FF2B5EF4-FFF2-40B4-BE49-F238E27FC236}">
              <a16:creationId xmlns:a16="http://schemas.microsoft.com/office/drawing/2014/main" id="{63DC99AB-5C72-42B1-97C6-A034E064C8CC}"/>
            </a:ext>
          </a:extLst>
        </xdr:cNvPr>
        <xdr:cNvSpPr txBox="1"/>
      </xdr:nvSpPr>
      <xdr:spPr>
        <a:xfrm>
          <a:off x="13131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EB1D128C-85DD-47E7-80CA-349863B50E8B}"/>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4C0B711C-CBEE-48BB-9F38-3C98F4553B04}"/>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FA4828A7-FCED-4C04-B6A6-E81896A97403}"/>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F13BE460-A6DC-4D27-B914-12A6455C2B2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45829BB2-07AD-4658-8E32-986791631684}"/>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156391</xdr:rowOff>
    </xdr:from>
    <xdr:to>
      <xdr:col>81</xdr:col>
      <xdr:colOff>95250</xdr:colOff>
      <xdr:row>60</xdr:row>
      <xdr:rowOff>86541</xdr:rowOff>
    </xdr:to>
    <xdr:sp macro="" textlink="">
      <xdr:nvSpPr>
        <xdr:cNvPr id="341" name="楕円 340">
          <a:extLst>
            <a:ext uri="{FF2B5EF4-FFF2-40B4-BE49-F238E27FC236}">
              <a16:creationId xmlns:a16="http://schemas.microsoft.com/office/drawing/2014/main" id="{144DBCA6-E244-4AB3-99F3-D84363DD2959}"/>
            </a:ext>
          </a:extLst>
        </xdr:cNvPr>
        <xdr:cNvSpPr/>
      </xdr:nvSpPr>
      <xdr:spPr>
        <a:xfrm>
          <a:off x="169672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1468</xdr:rowOff>
    </xdr:from>
    <xdr:ext cx="762000" cy="259045"/>
    <xdr:sp macro="" textlink="">
      <xdr:nvSpPr>
        <xdr:cNvPr id="342" name="定員管理の状況該当値テキスト">
          <a:extLst>
            <a:ext uri="{FF2B5EF4-FFF2-40B4-BE49-F238E27FC236}">
              <a16:creationId xmlns:a16="http://schemas.microsoft.com/office/drawing/2014/main" id="{C56069D8-B0E9-4413-A50F-1DD46A71D677}"/>
            </a:ext>
          </a:extLst>
        </xdr:cNvPr>
        <xdr:cNvSpPr txBox="1"/>
      </xdr:nvSpPr>
      <xdr:spPr>
        <a:xfrm>
          <a:off x="17106900" y="1011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121920</xdr:rowOff>
    </xdr:from>
    <xdr:to>
      <xdr:col>77</xdr:col>
      <xdr:colOff>95250</xdr:colOff>
      <xdr:row>60</xdr:row>
      <xdr:rowOff>52070</xdr:rowOff>
    </xdr:to>
    <xdr:sp macro="" textlink="">
      <xdr:nvSpPr>
        <xdr:cNvPr id="343" name="楕円 342">
          <a:extLst>
            <a:ext uri="{FF2B5EF4-FFF2-40B4-BE49-F238E27FC236}">
              <a16:creationId xmlns:a16="http://schemas.microsoft.com/office/drawing/2014/main" id="{70CD3BB4-27BB-464D-A4EE-05C19C79DB6F}"/>
            </a:ext>
          </a:extLst>
        </xdr:cNvPr>
        <xdr:cNvSpPr/>
      </xdr:nvSpPr>
      <xdr:spPr>
        <a:xfrm>
          <a:off x="16129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62247</xdr:rowOff>
    </xdr:from>
    <xdr:ext cx="736600" cy="259045"/>
    <xdr:sp macro="" textlink="">
      <xdr:nvSpPr>
        <xdr:cNvPr id="344" name="テキスト ボックス 343">
          <a:extLst>
            <a:ext uri="{FF2B5EF4-FFF2-40B4-BE49-F238E27FC236}">
              <a16:creationId xmlns:a16="http://schemas.microsoft.com/office/drawing/2014/main" id="{5388936D-BBCA-4E13-A266-30701461E8F2}"/>
            </a:ext>
          </a:extLst>
        </xdr:cNvPr>
        <xdr:cNvSpPr txBox="1"/>
      </xdr:nvSpPr>
      <xdr:spPr>
        <a:xfrm>
          <a:off x="15798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156391</xdr:rowOff>
    </xdr:from>
    <xdr:to>
      <xdr:col>73</xdr:col>
      <xdr:colOff>44450</xdr:colOff>
      <xdr:row>60</xdr:row>
      <xdr:rowOff>86541</xdr:rowOff>
    </xdr:to>
    <xdr:sp macro="" textlink="">
      <xdr:nvSpPr>
        <xdr:cNvPr id="345" name="楕円 344">
          <a:extLst>
            <a:ext uri="{FF2B5EF4-FFF2-40B4-BE49-F238E27FC236}">
              <a16:creationId xmlns:a16="http://schemas.microsoft.com/office/drawing/2014/main" id="{9C2E32A7-09D2-4B71-9A91-E7E7BE1F721B}"/>
            </a:ext>
          </a:extLst>
        </xdr:cNvPr>
        <xdr:cNvSpPr/>
      </xdr:nvSpPr>
      <xdr:spPr>
        <a:xfrm>
          <a:off x="15240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96718</xdr:rowOff>
    </xdr:from>
    <xdr:ext cx="762000" cy="259045"/>
    <xdr:sp macro="" textlink="">
      <xdr:nvSpPr>
        <xdr:cNvPr id="346" name="テキスト ボックス 345">
          <a:extLst>
            <a:ext uri="{FF2B5EF4-FFF2-40B4-BE49-F238E27FC236}">
              <a16:creationId xmlns:a16="http://schemas.microsoft.com/office/drawing/2014/main" id="{08B36E69-AFFC-4150-BCAC-2DC9085BBD74}"/>
            </a:ext>
          </a:extLst>
        </xdr:cNvPr>
        <xdr:cNvSpPr txBox="1"/>
      </xdr:nvSpPr>
      <xdr:spPr>
        <a:xfrm>
          <a:off x="14909800" y="100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170180</xdr:rowOff>
    </xdr:from>
    <xdr:to>
      <xdr:col>68</xdr:col>
      <xdr:colOff>203200</xdr:colOff>
      <xdr:row>60</xdr:row>
      <xdr:rowOff>100330</xdr:rowOff>
    </xdr:to>
    <xdr:sp macro="" textlink="">
      <xdr:nvSpPr>
        <xdr:cNvPr id="347" name="楕円 346">
          <a:extLst>
            <a:ext uri="{FF2B5EF4-FFF2-40B4-BE49-F238E27FC236}">
              <a16:creationId xmlns:a16="http://schemas.microsoft.com/office/drawing/2014/main" id="{0BAE6DE2-1138-4AD5-BBDC-1564F4AE542F}"/>
            </a:ext>
          </a:extLst>
        </xdr:cNvPr>
        <xdr:cNvSpPr/>
      </xdr:nvSpPr>
      <xdr:spPr>
        <a:xfrm>
          <a:off x="14351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110507</xdr:rowOff>
    </xdr:from>
    <xdr:ext cx="762000" cy="259045"/>
    <xdr:sp macro="" textlink="">
      <xdr:nvSpPr>
        <xdr:cNvPr id="348" name="テキスト ボックス 347">
          <a:extLst>
            <a:ext uri="{FF2B5EF4-FFF2-40B4-BE49-F238E27FC236}">
              <a16:creationId xmlns:a16="http://schemas.microsoft.com/office/drawing/2014/main" id="{0999B473-4FCF-4D9E-BD1B-348D2A2125EB}"/>
            </a:ext>
          </a:extLst>
        </xdr:cNvPr>
        <xdr:cNvSpPr txBox="1"/>
      </xdr:nvSpPr>
      <xdr:spPr>
        <a:xfrm>
          <a:off x="14020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19413</xdr:rowOff>
    </xdr:from>
    <xdr:to>
      <xdr:col>64</xdr:col>
      <xdr:colOff>152400</xdr:colOff>
      <xdr:row>60</xdr:row>
      <xdr:rowOff>121013</xdr:rowOff>
    </xdr:to>
    <xdr:sp macro="" textlink="">
      <xdr:nvSpPr>
        <xdr:cNvPr id="349" name="楕円 348">
          <a:extLst>
            <a:ext uri="{FF2B5EF4-FFF2-40B4-BE49-F238E27FC236}">
              <a16:creationId xmlns:a16="http://schemas.microsoft.com/office/drawing/2014/main" id="{A279BBC7-D949-4EAE-A7C2-C39DC425E5EB}"/>
            </a:ext>
          </a:extLst>
        </xdr:cNvPr>
        <xdr:cNvSpPr/>
      </xdr:nvSpPr>
      <xdr:spPr>
        <a:xfrm>
          <a:off x="13462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131190</xdr:rowOff>
    </xdr:from>
    <xdr:ext cx="762000" cy="259045"/>
    <xdr:sp macro="" textlink="">
      <xdr:nvSpPr>
        <xdr:cNvPr id="350" name="テキスト ボックス 349">
          <a:extLst>
            <a:ext uri="{FF2B5EF4-FFF2-40B4-BE49-F238E27FC236}">
              <a16:creationId xmlns:a16="http://schemas.microsoft.com/office/drawing/2014/main" id="{39939B0A-97BB-4EDD-87BB-12C20E33B3F3}"/>
            </a:ext>
          </a:extLst>
        </xdr:cNvPr>
        <xdr:cNvSpPr txBox="1"/>
      </xdr:nvSpPr>
      <xdr:spPr>
        <a:xfrm>
          <a:off x="13131800" y="1007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4D611728-33D2-4627-9380-53731810CA52}"/>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1EA1F360-FD80-4083-A39B-DDF2CAA80F22}"/>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D3544B4E-ABA0-4FFD-95A2-1DF419AA2454}"/>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5DAC5081-7C2F-462C-89AC-5ED70B5EFFCB}"/>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44586757-A94E-4B5C-9129-9E28AB4D3C8E}"/>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F54095F5-4E12-41D8-A936-C8AD4A346227}"/>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63C1274E-ED2F-48E9-A9D4-9F5CC2F09DF9}"/>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CEC430AD-D398-4ADC-BA39-434C5EEA979E}"/>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B845C0CF-60D4-4807-A088-CC505AB48D86}"/>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EBB46998-E5C4-4EA2-8102-3F6AE9604A5D}"/>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BBE0D9F5-31A0-474D-A6F6-E518D94F7AD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84163794-4350-4A15-8CD6-9D02D72E1924}"/>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1253F76F-F476-43B2-8C03-C1CC289AFEFC}"/>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・市内小中学校の建設・増設による学校教育施設等整備事業債の償還元金増に伴い、元利償還金の額が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億円増加したことにより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・流山市総合計画のもと、地域住民との意見交換を図り、適量・適切な事業実施により、引き続き水準を抑えるとともに、起債に多く頼ることのない財政運営を図る。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2731CE7C-8D4C-48F4-9EAF-490A94DE088D}"/>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4121681B-4E4E-4CCF-8CA0-A76432E710EB}"/>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B90776CD-ECE7-4ACA-AC11-B0AF8E714546}"/>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1ED90024-F41A-4CFC-A969-0EA9AB579C4C}"/>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F3F7DCB8-6820-4F19-A6BD-4F891F55158A}"/>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8D320061-C14E-472B-A671-3A0F6E51A80E}"/>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DE28968A-257C-4A7D-93ED-A7C8660C09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FA05DFBC-D61B-4690-8462-E1D268F4D8C8}"/>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BEFE21FC-11B7-4624-AF88-3F35361B5A87}"/>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AA6B51B0-9BEA-41DC-98DA-A49E81738B84}"/>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9B1CF869-26EE-413C-9F7B-B30E48AAF27E}"/>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4FFBBBB2-9F48-4A0C-8FC9-49355403AD9E}"/>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7AB7813-0F91-4D37-9E09-F305039FF224}"/>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C2694736-8346-4019-A3C4-50C4D24563BE}"/>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2173C9A0-DF77-47B7-A683-1685BCCC51D2}"/>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B0A1B169-BE2F-4BE5-B1FC-D2B03FA8D32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a:extLst>
            <a:ext uri="{FF2B5EF4-FFF2-40B4-BE49-F238E27FC236}">
              <a16:creationId xmlns:a16="http://schemas.microsoft.com/office/drawing/2014/main" id="{130EFEBB-F92D-467F-B723-DDC823DC5A88}"/>
            </a:ext>
          </a:extLst>
        </xdr:cNvPr>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a:extLst>
            <a:ext uri="{FF2B5EF4-FFF2-40B4-BE49-F238E27FC236}">
              <a16:creationId xmlns:a16="http://schemas.microsoft.com/office/drawing/2014/main" id="{536B9D64-C156-48B9-855F-AA78181ECB64}"/>
            </a:ext>
          </a:extLst>
        </xdr:cNvPr>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a:extLst>
            <a:ext uri="{FF2B5EF4-FFF2-40B4-BE49-F238E27FC236}">
              <a16:creationId xmlns:a16="http://schemas.microsoft.com/office/drawing/2014/main" id="{12CE9DBB-4031-4F88-B318-01832541F351}"/>
            </a:ext>
          </a:extLst>
        </xdr:cNvPr>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a:extLst>
            <a:ext uri="{FF2B5EF4-FFF2-40B4-BE49-F238E27FC236}">
              <a16:creationId xmlns:a16="http://schemas.microsoft.com/office/drawing/2014/main" id="{831038B8-BE0C-4F1E-8370-A02165EB4905}"/>
            </a:ext>
          </a:extLst>
        </xdr:cNvPr>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a:extLst>
            <a:ext uri="{FF2B5EF4-FFF2-40B4-BE49-F238E27FC236}">
              <a16:creationId xmlns:a16="http://schemas.microsoft.com/office/drawing/2014/main" id="{1A6C6224-3936-4E5F-84D6-6753736E561D}"/>
            </a:ext>
          </a:extLst>
        </xdr:cNvPr>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79224</xdr:rowOff>
    </xdr:from>
    <xdr:to>
      <xdr:col>81</xdr:col>
      <xdr:colOff>44450</xdr:colOff>
      <xdr:row>38</xdr:row>
      <xdr:rowOff>113695</xdr:rowOff>
    </xdr:to>
    <xdr:cxnSp macro="">
      <xdr:nvCxnSpPr>
        <xdr:cNvPr id="385" name="直線コネクタ 384">
          <a:extLst>
            <a:ext uri="{FF2B5EF4-FFF2-40B4-BE49-F238E27FC236}">
              <a16:creationId xmlns:a16="http://schemas.microsoft.com/office/drawing/2014/main" id="{FD4E96CE-5236-48B1-992A-4FDE888C10CF}"/>
            </a:ext>
          </a:extLst>
        </xdr:cNvPr>
        <xdr:cNvCxnSpPr/>
      </xdr:nvCxnSpPr>
      <xdr:spPr>
        <a:xfrm>
          <a:off x="16179800" y="6594324"/>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6" name="公債費負担の状況平均値テキスト">
          <a:extLst>
            <a:ext uri="{FF2B5EF4-FFF2-40B4-BE49-F238E27FC236}">
              <a16:creationId xmlns:a16="http://schemas.microsoft.com/office/drawing/2014/main" id="{65D952A7-E080-464A-8A0D-C4EB7FD169D9}"/>
            </a:ext>
          </a:extLst>
        </xdr:cNvPr>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a:extLst>
            <a:ext uri="{FF2B5EF4-FFF2-40B4-BE49-F238E27FC236}">
              <a16:creationId xmlns:a16="http://schemas.microsoft.com/office/drawing/2014/main" id="{D7C1C5A8-D037-446E-BF04-19B8B9B745AA}"/>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67733</xdr:rowOff>
    </xdr:from>
    <xdr:to>
      <xdr:col>77</xdr:col>
      <xdr:colOff>44450</xdr:colOff>
      <xdr:row>38</xdr:row>
      <xdr:rowOff>79224</xdr:rowOff>
    </xdr:to>
    <xdr:cxnSp macro="">
      <xdr:nvCxnSpPr>
        <xdr:cNvPr id="388" name="直線コネクタ 387">
          <a:extLst>
            <a:ext uri="{FF2B5EF4-FFF2-40B4-BE49-F238E27FC236}">
              <a16:creationId xmlns:a16="http://schemas.microsoft.com/office/drawing/2014/main" id="{CC7B96BE-0D8C-4D79-AB20-BCD541310B4D}"/>
            </a:ext>
          </a:extLst>
        </xdr:cNvPr>
        <xdr:cNvCxnSpPr/>
      </xdr:nvCxnSpPr>
      <xdr:spPr>
        <a:xfrm>
          <a:off x="15290800" y="65828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9" name="フローチャート: 判断 388">
          <a:extLst>
            <a:ext uri="{FF2B5EF4-FFF2-40B4-BE49-F238E27FC236}">
              <a16:creationId xmlns:a16="http://schemas.microsoft.com/office/drawing/2014/main" id="{5E1A25F3-FB8F-4DB2-A653-D81373602633}"/>
            </a:ext>
          </a:extLst>
        </xdr:cNvPr>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90" name="テキスト ボックス 389">
          <a:extLst>
            <a:ext uri="{FF2B5EF4-FFF2-40B4-BE49-F238E27FC236}">
              <a16:creationId xmlns:a16="http://schemas.microsoft.com/office/drawing/2014/main" id="{557EE038-3FB9-45CC-8156-0686E53A6AD1}"/>
            </a:ext>
          </a:extLst>
        </xdr:cNvPr>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67733</xdr:rowOff>
    </xdr:from>
    <xdr:to>
      <xdr:col>72</xdr:col>
      <xdr:colOff>203200</xdr:colOff>
      <xdr:row>38</xdr:row>
      <xdr:rowOff>148167</xdr:rowOff>
    </xdr:to>
    <xdr:cxnSp macro="">
      <xdr:nvCxnSpPr>
        <xdr:cNvPr id="391" name="直線コネクタ 390">
          <a:extLst>
            <a:ext uri="{FF2B5EF4-FFF2-40B4-BE49-F238E27FC236}">
              <a16:creationId xmlns:a16="http://schemas.microsoft.com/office/drawing/2014/main" id="{E04CF2C5-3B00-4E9D-941E-F00B7BB4865A}"/>
            </a:ext>
          </a:extLst>
        </xdr:cNvPr>
        <xdr:cNvCxnSpPr/>
      </xdr:nvCxnSpPr>
      <xdr:spPr>
        <a:xfrm flipV="1">
          <a:off x="14401800" y="65828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121255</xdr:rowOff>
    </xdr:from>
    <xdr:to>
      <xdr:col>73</xdr:col>
      <xdr:colOff>44450</xdr:colOff>
      <xdr:row>40</xdr:row>
      <xdr:rowOff>51405</xdr:rowOff>
    </xdr:to>
    <xdr:sp macro="" textlink="">
      <xdr:nvSpPr>
        <xdr:cNvPr id="392" name="フローチャート: 判断 391">
          <a:extLst>
            <a:ext uri="{FF2B5EF4-FFF2-40B4-BE49-F238E27FC236}">
              <a16:creationId xmlns:a16="http://schemas.microsoft.com/office/drawing/2014/main" id="{BA721DBE-DD48-41CE-8666-7B18AB95E692}"/>
            </a:ext>
          </a:extLst>
        </xdr:cNvPr>
        <xdr:cNvSpPr/>
      </xdr:nvSpPr>
      <xdr:spPr>
        <a:xfrm>
          <a:off x="15240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36182</xdr:rowOff>
    </xdr:from>
    <xdr:ext cx="762000" cy="259045"/>
    <xdr:sp macro="" textlink="">
      <xdr:nvSpPr>
        <xdr:cNvPr id="393" name="テキスト ボックス 392">
          <a:extLst>
            <a:ext uri="{FF2B5EF4-FFF2-40B4-BE49-F238E27FC236}">
              <a16:creationId xmlns:a16="http://schemas.microsoft.com/office/drawing/2014/main" id="{8DB652EA-303C-4626-AAFE-E2E5CA2A327C}"/>
            </a:ext>
          </a:extLst>
        </xdr:cNvPr>
        <xdr:cNvSpPr txBox="1"/>
      </xdr:nvSpPr>
      <xdr:spPr>
        <a:xfrm>
          <a:off x="14909800" y="689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148167</xdr:rowOff>
    </xdr:from>
    <xdr:to>
      <xdr:col>68</xdr:col>
      <xdr:colOff>152400</xdr:colOff>
      <xdr:row>39</xdr:row>
      <xdr:rowOff>68641</xdr:rowOff>
    </xdr:to>
    <xdr:cxnSp macro="">
      <xdr:nvCxnSpPr>
        <xdr:cNvPr id="394" name="直線コネクタ 393">
          <a:extLst>
            <a:ext uri="{FF2B5EF4-FFF2-40B4-BE49-F238E27FC236}">
              <a16:creationId xmlns:a16="http://schemas.microsoft.com/office/drawing/2014/main" id="{81C8F748-3AD6-460E-B2BB-E5627CE8388B}"/>
            </a:ext>
          </a:extLst>
        </xdr:cNvPr>
        <xdr:cNvCxnSpPr/>
      </xdr:nvCxnSpPr>
      <xdr:spPr>
        <a:xfrm flipV="1">
          <a:off x="13512800" y="6663267"/>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a:extLst>
            <a:ext uri="{FF2B5EF4-FFF2-40B4-BE49-F238E27FC236}">
              <a16:creationId xmlns:a16="http://schemas.microsoft.com/office/drawing/2014/main" id="{6089D6C4-8D02-48CB-878D-144D902F3B28}"/>
            </a:ext>
          </a:extLst>
        </xdr:cNvPr>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47672</xdr:rowOff>
    </xdr:from>
    <xdr:ext cx="762000" cy="259045"/>
    <xdr:sp macro="" textlink="">
      <xdr:nvSpPr>
        <xdr:cNvPr id="396" name="テキスト ボックス 395">
          <a:extLst>
            <a:ext uri="{FF2B5EF4-FFF2-40B4-BE49-F238E27FC236}">
              <a16:creationId xmlns:a16="http://schemas.microsoft.com/office/drawing/2014/main" id="{FA6E91B3-5B43-4DCD-8F88-22C851A771A9}"/>
            </a:ext>
          </a:extLst>
        </xdr:cNvPr>
        <xdr:cNvSpPr txBox="1"/>
      </xdr:nvSpPr>
      <xdr:spPr>
        <a:xfrm>
          <a:off x="14020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132745</xdr:rowOff>
    </xdr:from>
    <xdr:to>
      <xdr:col>64</xdr:col>
      <xdr:colOff>152400</xdr:colOff>
      <xdr:row>40</xdr:row>
      <xdr:rowOff>62895</xdr:rowOff>
    </xdr:to>
    <xdr:sp macro="" textlink="">
      <xdr:nvSpPr>
        <xdr:cNvPr id="397" name="フローチャート: 判断 396">
          <a:extLst>
            <a:ext uri="{FF2B5EF4-FFF2-40B4-BE49-F238E27FC236}">
              <a16:creationId xmlns:a16="http://schemas.microsoft.com/office/drawing/2014/main" id="{DEB99C73-EC97-4939-99AD-DA2E65E4C15B}"/>
            </a:ext>
          </a:extLst>
        </xdr:cNvPr>
        <xdr:cNvSpPr/>
      </xdr:nvSpPr>
      <xdr:spPr>
        <a:xfrm>
          <a:off x="13462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47672</xdr:rowOff>
    </xdr:from>
    <xdr:ext cx="762000" cy="259045"/>
    <xdr:sp macro="" textlink="">
      <xdr:nvSpPr>
        <xdr:cNvPr id="398" name="テキスト ボックス 397">
          <a:extLst>
            <a:ext uri="{FF2B5EF4-FFF2-40B4-BE49-F238E27FC236}">
              <a16:creationId xmlns:a16="http://schemas.microsoft.com/office/drawing/2014/main" id="{28D30A0A-9164-4E03-8BDB-3449C521D5E1}"/>
            </a:ext>
          </a:extLst>
        </xdr:cNvPr>
        <xdr:cNvSpPr txBox="1"/>
      </xdr:nvSpPr>
      <xdr:spPr>
        <a:xfrm>
          <a:off x="13131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35E3BF16-A8A6-44D8-A5FF-222C67A1D09B}"/>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9C29596E-C596-40BA-A8E1-C8B3C85A2831}"/>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8C24B50F-1A4E-4F2F-BE4A-1B9DFF79A90F}"/>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6D335B8-E645-40DC-A1E6-BBC585328AF6}"/>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287B12F4-30F3-4420-844C-865EBADDED9D}"/>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62895</xdr:rowOff>
    </xdr:from>
    <xdr:to>
      <xdr:col>81</xdr:col>
      <xdr:colOff>95250</xdr:colOff>
      <xdr:row>38</xdr:row>
      <xdr:rowOff>164495</xdr:rowOff>
    </xdr:to>
    <xdr:sp macro="" textlink="">
      <xdr:nvSpPr>
        <xdr:cNvPr id="404" name="楕円 403">
          <a:extLst>
            <a:ext uri="{FF2B5EF4-FFF2-40B4-BE49-F238E27FC236}">
              <a16:creationId xmlns:a16="http://schemas.microsoft.com/office/drawing/2014/main" id="{37C5D3F3-4305-43E9-B47C-6FC3700DAD22}"/>
            </a:ext>
          </a:extLst>
        </xdr:cNvPr>
        <xdr:cNvSpPr/>
      </xdr:nvSpPr>
      <xdr:spPr>
        <a:xfrm>
          <a:off x="169672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79422</xdr:rowOff>
    </xdr:from>
    <xdr:ext cx="762000" cy="259045"/>
    <xdr:sp macro="" textlink="">
      <xdr:nvSpPr>
        <xdr:cNvPr id="405" name="公債費負担の状況該当値テキスト">
          <a:extLst>
            <a:ext uri="{FF2B5EF4-FFF2-40B4-BE49-F238E27FC236}">
              <a16:creationId xmlns:a16="http://schemas.microsoft.com/office/drawing/2014/main" id="{41B19FB6-A149-4ACE-8716-FF1CB2B7C5DF}"/>
            </a:ext>
          </a:extLst>
        </xdr:cNvPr>
        <xdr:cNvSpPr txBox="1"/>
      </xdr:nvSpPr>
      <xdr:spPr>
        <a:xfrm>
          <a:off x="17106900" y="642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28424</xdr:rowOff>
    </xdr:from>
    <xdr:to>
      <xdr:col>77</xdr:col>
      <xdr:colOff>95250</xdr:colOff>
      <xdr:row>38</xdr:row>
      <xdr:rowOff>130024</xdr:rowOff>
    </xdr:to>
    <xdr:sp macro="" textlink="">
      <xdr:nvSpPr>
        <xdr:cNvPr id="406" name="楕円 405">
          <a:extLst>
            <a:ext uri="{FF2B5EF4-FFF2-40B4-BE49-F238E27FC236}">
              <a16:creationId xmlns:a16="http://schemas.microsoft.com/office/drawing/2014/main" id="{630E053D-8BB5-4E26-8D58-845162EFB696}"/>
            </a:ext>
          </a:extLst>
        </xdr:cNvPr>
        <xdr:cNvSpPr/>
      </xdr:nvSpPr>
      <xdr:spPr>
        <a:xfrm>
          <a:off x="16129000" y="6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140201</xdr:rowOff>
    </xdr:from>
    <xdr:ext cx="736600" cy="259045"/>
    <xdr:sp macro="" textlink="">
      <xdr:nvSpPr>
        <xdr:cNvPr id="407" name="テキスト ボックス 406">
          <a:extLst>
            <a:ext uri="{FF2B5EF4-FFF2-40B4-BE49-F238E27FC236}">
              <a16:creationId xmlns:a16="http://schemas.microsoft.com/office/drawing/2014/main" id="{BD555D39-3899-4EC2-9D54-A890BA5059C3}"/>
            </a:ext>
          </a:extLst>
        </xdr:cNvPr>
        <xdr:cNvSpPr txBox="1"/>
      </xdr:nvSpPr>
      <xdr:spPr>
        <a:xfrm>
          <a:off x="15798800" y="6312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16933</xdr:rowOff>
    </xdr:from>
    <xdr:to>
      <xdr:col>73</xdr:col>
      <xdr:colOff>44450</xdr:colOff>
      <xdr:row>38</xdr:row>
      <xdr:rowOff>118533</xdr:rowOff>
    </xdr:to>
    <xdr:sp macro="" textlink="">
      <xdr:nvSpPr>
        <xdr:cNvPr id="408" name="楕円 407">
          <a:extLst>
            <a:ext uri="{FF2B5EF4-FFF2-40B4-BE49-F238E27FC236}">
              <a16:creationId xmlns:a16="http://schemas.microsoft.com/office/drawing/2014/main" id="{87B57333-FEA0-4287-8959-18CACA4D59FB}"/>
            </a:ext>
          </a:extLst>
        </xdr:cNvPr>
        <xdr:cNvSpPr/>
      </xdr:nvSpPr>
      <xdr:spPr>
        <a:xfrm>
          <a:off x="15240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128710</xdr:rowOff>
    </xdr:from>
    <xdr:ext cx="762000" cy="259045"/>
    <xdr:sp macro="" textlink="">
      <xdr:nvSpPr>
        <xdr:cNvPr id="409" name="テキスト ボックス 408">
          <a:extLst>
            <a:ext uri="{FF2B5EF4-FFF2-40B4-BE49-F238E27FC236}">
              <a16:creationId xmlns:a16="http://schemas.microsoft.com/office/drawing/2014/main" id="{540A8C35-80A5-4F28-B546-5113F45BA291}"/>
            </a:ext>
          </a:extLst>
        </xdr:cNvPr>
        <xdr:cNvSpPr txBox="1"/>
      </xdr:nvSpPr>
      <xdr:spPr>
        <a:xfrm>
          <a:off x="14909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97367</xdr:rowOff>
    </xdr:from>
    <xdr:to>
      <xdr:col>68</xdr:col>
      <xdr:colOff>203200</xdr:colOff>
      <xdr:row>39</xdr:row>
      <xdr:rowOff>27517</xdr:rowOff>
    </xdr:to>
    <xdr:sp macro="" textlink="">
      <xdr:nvSpPr>
        <xdr:cNvPr id="410" name="楕円 409">
          <a:extLst>
            <a:ext uri="{FF2B5EF4-FFF2-40B4-BE49-F238E27FC236}">
              <a16:creationId xmlns:a16="http://schemas.microsoft.com/office/drawing/2014/main" id="{DF6F40F0-0E79-4C54-8071-C40D1DDFD07E}"/>
            </a:ext>
          </a:extLst>
        </xdr:cNvPr>
        <xdr:cNvSpPr/>
      </xdr:nvSpPr>
      <xdr:spPr>
        <a:xfrm>
          <a:off x="14351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37694</xdr:rowOff>
    </xdr:from>
    <xdr:ext cx="762000" cy="259045"/>
    <xdr:sp macro="" textlink="">
      <xdr:nvSpPr>
        <xdr:cNvPr id="411" name="テキスト ボックス 410">
          <a:extLst>
            <a:ext uri="{FF2B5EF4-FFF2-40B4-BE49-F238E27FC236}">
              <a16:creationId xmlns:a16="http://schemas.microsoft.com/office/drawing/2014/main" id="{565734D7-40BA-4E54-AEE9-B0021EB1F9C1}"/>
            </a:ext>
          </a:extLst>
        </xdr:cNvPr>
        <xdr:cNvSpPr txBox="1"/>
      </xdr:nvSpPr>
      <xdr:spPr>
        <a:xfrm>
          <a:off x="14020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17841</xdr:rowOff>
    </xdr:from>
    <xdr:to>
      <xdr:col>64</xdr:col>
      <xdr:colOff>152400</xdr:colOff>
      <xdr:row>39</xdr:row>
      <xdr:rowOff>119441</xdr:rowOff>
    </xdr:to>
    <xdr:sp macro="" textlink="">
      <xdr:nvSpPr>
        <xdr:cNvPr id="412" name="楕円 411">
          <a:extLst>
            <a:ext uri="{FF2B5EF4-FFF2-40B4-BE49-F238E27FC236}">
              <a16:creationId xmlns:a16="http://schemas.microsoft.com/office/drawing/2014/main" id="{15A2DC7A-CEED-46B4-BFB4-F08F214B4850}"/>
            </a:ext>
          </a:extLst>
        </xdr:cNvPr>
        <xdr:cNvSpPr/>
      </xdr:nvSpPr>
      <xdr:spPr>
        <a:xfrm>
          <a:off x="13462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129618</xdr:rowOff>
    </xdr:from>
    <xdr:ext cx="762000" cy="259045"/>
    <xdr:sp macro="" textlink="">
      <xdr:nvSpPr>
        <xdr:cNvPr id="413" name="テキスト ボックス 412">
          <a:extLst>
            <a:ext uri="{FF2B5EF4-FFF2-40B4-BE49-F238E27FC236}">
              <a16:creationId xmlns:a16="http://schemas.microsoft.com/office/drawing/2014/main" id="{5DE750FD-F8B8-4513-B641-9829335A103E}"/>
            </a:ext>
          </a:extLst>
        </xdr:cNvPr>
        <xdr:cNvSpPr txBox="1"/>
      </xdr:nvSpPr>
      <xdr:spPr>
        <a:xfrm>
          <a:off x="13131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20902828-583D-4911-AA2F-1448B2987CC3}"/>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46406427-9DE9-4493-B3BB-165FC7F638C8}"/>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CA43FFB3-1867-44B7-B49C-DD4CB210D5A8}"/>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79D455C6-3CF0-478F-A511-0B7753CEB311}"/>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47B5641F-739A-4D11-BD2C-3CD511D42EDE}"/>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294507A2-F43E-4DEF-B177-EA597C44FF12}"/>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121D21A2-1E82-4715-A225-AA2E1EB6A47E}"/>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ABD9E2BF-5CF1-475A-B6A2-2A31D0EB4108}"/>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CF9280CA-6A84-4F52-AD63-31DFE09656CA}"/>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B4E1DC62-F32F-4B65-84B2-BC20BCA5827E}"/>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9D5B8B03-2FA7-4F02-A162-A808808AEEF1}"/>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C94ACC61-CEA9-4952-A576-771E26F0194B}"/>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F6B12468-D461-40C0-97B2-0EDD6C075D9C}"/>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・寄附金を財源とした教育、文化及びスポーツ振興基金への積立ての増加や人口増加に伴う都市計画税の増加等により、充当可能特定歳入が増加したため、</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・今後、廃棄物処理施設延命化事業や、学校建設事業など大型事業が見込まれることを勘案し、事業実施の適正化を図り、財政の健全化に努める。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3DDA5F5-4280-4BFE-A582-85D0C122FD22}"/>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9B4D6F18-45AE-4CAF-8025-41E7C25FBBE8}"/>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5FE8BAAD-2211-4D17-90DB-A94C89CEF92C}"/>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9E6A16DA-2145-4980-A40F-639959530A06}"/>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B6F48513-CD6C-49BA-A33E-750A7885399B}"/>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EEDAC546-9C60-47C6-B3C0-1726890EE813}"/>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7DFA7B5D-AB43-4A0F-B442-550DDDFD31BD}"/>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6E1A1005-92AF-4F7D-95D7-0D6DBB738FC4}"/>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68985B17-D726-456E-805F-A9EAFD9AA2B5}"/>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29DA1991-66B0-4837-8F54-97B41B134F8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FC392EC3-FF29-4046-9861-D11EA25C799A}"/>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1808D59A-99CC-4C47-A41D-B348B5511FFC}"/>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91B6C25E-AEE4-4651-910A-1820734FA9BE}"/>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EA64FB8B-29A1-4AEA-8729-68ECC6457CC7}"/>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7E0C81C5-1604-4048-9945-B0A570D7AA8C}"/>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F20BB75A-F77B-4DBE-8E62-B7C37438C056}"/>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1FC7234F-29EA-4664-A789-8B4D65E14C71}"/>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4" name="直線コネクタ 443">
          <a:extLst>
            <a:ext uri="{FF2B5EF4-FFF2-40B4-BE49-F238E27FC236}">
              <a16:creationId xmlns:a16="http://schemas.microsoft.com/office/drawing/2014/main" id="{EAF211CE-0298-4EC5-9C47-5FF6C6F90589}"/>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5" name="将来負担の状況最小値テキスト">
          <a:extLst>
            <a:ext uri="{FF2B5EF4-FFF2-40B4-BE49-F238E27FC236}">
              <a16:creationId xmlns:a16="http://schemas.microsoft.com/office/drawing/2014/main" id="{40EB7941-F282-4A5E-A38E-3A623F6D84E0}"/>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6" name="直線コネクタ 445">
          <a:extLst>
            <a:ext uri="{FF2B5EF4-FFF2-40B4-BE49-F238E27FC236}">
              <a16:creationId xmlns:a16="http://schemas.microsoft.com/office/drawing/2014/main" id="{888B70F7-6456-4330-B2A8-64617B3D5936}"/>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8329DF85-68A3-4412-B241-2494465AB70F}"/>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33D06F99-63FF-4CD1-BB01-6B4F5E612384}"/>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29391</xdr:rowOff>
    </xdr:from>
    <xdr:to>
      <xdr:col>81</xdr:col>
      <xdr:colOff>44450</xdr:colOff>
      <xdr:row>18</xdr:row>
      <xdr:rowOff>4445</xdr:rowOff>
    </xdr:to>
    <xdr:cxnSp macro="">
      <xdr:nvCxnSpPr>
        <xdr:cNvPr id="449" name="直線コネクタ 448">
          <a:extLst>
            <a:ext uri="{FF2B5EF4-FFF2-40B4-BE49-F238E27FC236}">
              <a16:creationId xmlns:a16="http://schemas.microsoft.com/office/drawing/2014/main" id="{897D6546-4E07-4338-86AC-9E07D74A1993}"/>
            </a:ext>
          </a:extLst>
        </xdr:cNvPr>
        <xdr:cNvCxnSpPr/>
      </xdr:nvCxnSpPr>
      <xdr:spPr>
        <a:xfrm flipV="1">
          <a:off x="16179800" y="2944041"/>
          <a:ext cx="838200" cy="14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50" name="将来負担の状況平均値テキスト">
          <a:extLst>
            <a:ext uri="{FF2B5EF4-FFF2-40B4-BE49-F238E27FC236}">
              <a16:creationId xmlns:a16="http://schemas.microsoft.com/office/drawing/2014/main" id="{8B32F0B6-7125-4649-AD61-BEC4920527A4}"/>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35288</xdr:rowOff>
    </xdr:from>
    <xdr:to>
      <xdr:col>81</xdr:col>
      <xdr:colOff>95250</xdr:colOff>
      <xdr:row>13</xdr:row>
      <xdr:rowOff>136888</xdr:rowOff>
    </xdr:to>
    <xdr:sp macro="" textlink="">
      <xdr:nvSpPr>
        <xdr:cNvPr id="451" name="フローチャート: 判断 450">
          <a:extLst>
            <a:ext uri="{FF2B5EF4-FFF2-40B4-BE49-F238E27FC236}">
              <a16:creationId xmlns:a16="http://schemas.microsoft.com/office/drawing/2014/main" id="{4DFC19AD-BC58-481B-A53B-5B2F8CA03481}"/>
            </a:ext>
          </a:extLst>
        </xdr:cNvPr>
        <xdr:cNvSpPr/>
      </xdr:nvSpPr>
      <xdr:spPr>
        <a:xfrm>
          <a:off x="16967200" y="226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93980</xdr:rowOff>
    </xdr:from>
    <xdr:to>
      <xdr:col>77</xdr:col>
      <xdr:colOff>44450</xdr:colOff>
      <xdr:row>18</xdr:row>
      <xdr:rowOff>4445</xdr:rowOff>
    </xdr:to>
    <xdr:cxnSp macro="">
      <xdr:nvCxnSpPr>
        <xdr:cNvPr id="452" name="直線コネクタ 451">
          <a:extLst>
            <a:ext uri="{FF2B5EF4-FFF2-40B4-BE49-F238E27FC236}">
              <a16:creationId xmlns:a16="http://schemas.microsoft.com/office/drawing/2014/main" id="{D2CCE169-FC19-457F-A4CC-7E8EA98EE421}"/>
            </a:ext>
          </a:extLst>
        </xdr:cNvPr>
        <xdr:cNvCxnSpPr/>
      </xdr:nvCxnSpPr>
      <xdr:spPr>
        <a:xfrm>
          <a:off x="15290800" y="2837180"/>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3" name="フローチャート: 判断 452">
          <a:extLst>
            <a:ext uri="{FF2B5EF4-FFF2-40B4-BE49-F238E27FC236}">
              <a16:creationId xmlns:a16="http://schemas.microsoft.com/office/drawing/2014/main" id="{40629777-2A91-42AE-9441-8D00F639D47D}"/>
            </a:ext>
          </a:extLst>
        </xdr:cNvPr>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4" name="テキスト ボックス 453">
          <a:extLst>
            <a:ext uri="{FF2B5EF4-FFF2-40B4-BE49-F238E27FC236}">
              <a16:creationId xmlns:a16="http://schemas.microsoft.com/office/drawing/2014/main" id="{9A0C2523-0B9D-4A0B-9B75-2C6BDCB5F73A}"/>
            </a:ext>
          </a:extLst>
        </xdr:cNvPr>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7801</xdr:rowOff>
    </xdr:from>
    <xdr:to>
      <xdr:col>72</xdr:col>
      <xdr:colOff>203200</xdr:colOff>
      <xdr:row>16</xdr:row>
      <xdr:rowOff>93980</xdr:rowOff>
    </xdr:to>
    <xdr:cxnSp macro="">
      <xdr:nvCxnSpPr>
        <xdr:cNvPr id="455" name="直線コネクタ 454">
          <a:extLst>
            <a:ext uri="{FF2B5EF4-FFF2-40B4-BE49-F238E27FC236}">
              <a16:creationId xmlns:a16="http://schemas.microsoft.com/office/drawing/2014/main" id="{D507FB77-C9FB-4447-91FB-80A0FDC5DC84}"/>
            </a:ext>
          </a:extLst>
        </xdr:cNvPr>
        <xdr:cNvCxnSpPr/>
      </xdr:nvCxnSpPr>
      <xdr:spPr>
        <a:xfrm>
          <a:off x="14401800" y="275100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155938</xdr:rowOff>
    </xdr:from>
    <xdr:to>
      <xdr:col>73</xdr:col>
      <xdr:colOff>44450</xdr:colOff>
      <xdr:row>14</xdr:row>
      <xdr:rowOff>86088</xdr:rowOff>
    </xdr:to>
    <xdr:sp macro="" textlink="">
      <xdr:nvSpPr>
        <xdr:cNvPr id="456" name="フローチャート: 判断 455">
          <a:extLst>
            <a:ext uri="{FF2B5EF4-FFF2-40B4-BE49-F238E27FC236}">
              <a16:creationId xmlns:a16="http://schemas.microsoft.com/office/drawing/2014/main" id="{B058C8B7-EA82-45A8-BB05-BA827FE5FB65}"/>
            </a:ext>
          </a:extLst>
        </xdr:cNvPr>
        <xdr:cNvSpPr/>
      </xdr:nvSpPr>
      <xdr:spPr>
        <a:xfrm>
          <a:off x="15240000" y="23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96265</xdr:rowOff>
    </xdr:from>
    <xdr:ext cx="762000" cy="259045"/>
    <xdr:sp macro="" textlink="">
      <xdr:nvSpPr>
        <xdr:cNvPr id="457" name="テキスト ボックス 456">
          <a:extLst>
            <a:ext uri="{FF2B5EF4-FFF2-40B4-BE49-F238E27FC236}">
              <a16:creationId xmlns:a16="http://schemas.microsoft.com/office/drawing/2014/main" id="{D1938C66-74D9-42CF-9F2A-F288BBE3EAA7}"/>
            </a:ext>
          </a:extLst>
        </xdr:cNvPr>
        <xdr:cNvSpPr txBox="1"/>
      </xdr:nvSpPr>
      <xdr:spPr>
        <a:xfrm>
          <a:off x="14909800" y="215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7801</xdr:rowOff>
    </xdr:from>
    <xdr:to>
      <xdr:col>68</xdr:col>
      <xdr:colOff>152400</xdr:colOff>
      <xdr:row>16</xdr:row>
      <xdr:rowOff>37102</xdr:rowOff>
    </xdr:to>
    <xdr:cxnSp macro="">
      <xdr:nvCxnSpPr>
        <xdr:cNvPr id="458" name="直線コネクタ 457">
          <a:extLst>
            <a:ext uri="{FF2B5EF4-FFF2-40B4-BE49-F238E27FC236}">
              <a16:creationId xmlns:a16="http://schemas.microsoft.com/office/drawing/2014/main" id="{A779B65C-E02F-46A2-83B8-10B3052B35CF}"/>
            </a:ext>
          </a:extLst>
        </xdr:cNvPr>
        <xdr:cNvCxnSpPr/>
      </xdr:nvCxnSpPr>
      <xdr:spPr>
        <a:xfrm flipV="1">
          <a:off x="13512800" y="2751001"/>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55154</xdr:rowOff>
    </xdr:from>
    <xdr:to>
      <xdr:col>68</xdr:col>
      <xdr:colOff>203200</xdr:colOff>
      <xdr:row>14</xdr:row>
      <xdr:rowOff>156754</xdr:rowOff>
    </xdr:to>
    <xdr:sp macro="" textlink="">
      <xdr:nvSpPr>
        <xdr:cNvPr id="459" name="フローチャート: 判断 458">
          <a:extLst>
            <a:ext uri="{FF2B5EF4-FFF2-40B4-BE49-F238E27FC236}">
              <a16:creationId xmlns:a16="http://schemas.microsoft.com/office/drawing/2014/main" id="{AE8AC65C-0861-43A6-ABC8-457F1BBB0E25}"/>
            </a:ext>
          </a:extLst>
        </xdr:cNvPr>
        <xdr:cNvSpPr/>
      </xdr:nvSpPr>
      <xdr:spPr>
        <a:xfrm>
          <a:off x="14351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166931</xdr:rowOff>
    </xdr:from>
    <xdr:ext cx="762000" cy="259045"/>
    <xdr:sp macro="" textlink="">
      <xdr:nvSpPr>
        <xdr:cNvPr id="460" name="テキスト ボックス 459">
          <a:extLst>
            <a:ext uri="{FF2B5EF4-FFF2-40B4-BE49-F238E27FC236}">
              <a16:creationId xmlns:a16="http://schemas.microsoft.com/office/drawing/2014/main" id="{DD3B5E30-5CA8-4B46-BB1B-6F089443EB7B}"/>
            </a:ext>
          </a:extLst>
        </xdr:cNvPr>
        <xdr:cNvSpPr txBox="1"/>
      </xdr:nvSpPr>
      <xdr:spPr>
        <a:xfrm>
          <a:off x="14020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70666</xdr:rowOff>
    </xdr:from>
    <xdr:to>
      <xdr:col>64</xdr:col>
      <xdr:colOff>152400</xdr:colOff>
      <xdr:row>15</xdr:row>
      <xdr:rowOff>816</xdr:rowOff>
    </xdr:to>
    <xdr:sp macro="" textlink="">
      <xdr:nvSpPr>
        <xdr:cNvPr id="461" name="フローチャート: 判断 460">
          <a:extLst>
            <a:ext uri="{FF2B5EF4-FFF2-40B4-BE49-F238E27FC236}">
              <a16:creationId xmlns:a16="http://schemas.microsoft.com/office/drawing/2014/main" id="{C94C188B-A8F2-46E1-9E42-170028002FF2}"/>
            </a:ext>
          </a:extLst>
        </xdr:cNvPr>
        <xdr:cNvSpPr/>
      </xdr:nvSpPr>
      <xdr:spPr>
        <a:xfrm>
          <a:off x="13462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10993</xdr:rowOff>
    </xdr:from>
    <xdr:ext cx="762000" cy="259045"/>
    <xdr:sp macro="" textlink="">
      <xdr:nvSpPr>
        <xdr:cNvPr id="462" name="テキスト ボックス 461">
          <a:extLst>
            <a:ext uri="{FF2B5EF4-FFF2-40B4-BE49-F238E27FC236}">
              <a16:creationId xmlns:a16="http://schemas.microsoft.com/office/drawing/2014/main" id="{2E7EF80A-DF4F-4E9F-BCF6-4DBE666DFF1F}"/>
            </a:ext>
          </a:extLst>
        </xdr:cNvPr>
        <xdr:cNvSpPr txBox="1"/>
      </xdr:nvSpPr>
      <xdr:spPr>
        <a:xfrm>
          <a:off x="13131800" y="223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55D371B3-9690-451E-9610-53060C7EE9E1}"/>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AC00378A-9BA2-44A0-B14B-31E52040B609}"/>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7C1733EC-8E9F-453C-99BF-2C5763ED5554}"/>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8EB8B3CA-3A03-4C09-889E-3927D97698D5}"/>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A0ACDB73-0EF4-4217-BE04-7E5B86E80C07}"/>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150041</xdr:rowOff>
    </xdr:from>
    <xdr:to>
      <xdr:col>81</xdr:col>
      <xdr:colOff>95250</xdr:colOff>
      <xdr:row>17</xdr:row>
      <xdr:rowOff>80191</xdr:rowOff>
    </xdr:to>
    <xdr:sp macro="" textlink="">
      <xdr:nvSpPr>
        <xdr:cNvPr id="468" name="楕円 467">
          <a:extLst>
            <a:ext uri="{FF2B5EF4-FFF2-40B4-BE49-F238E27FC236}">
              <a16:creationId xmlns:a16="http://schemas.microsoft.com/office/drawing/2014/main" id="{474CC462-18C2-4475-AF5C-15CF030C0DD8}"/>
            </a:ext>
          </a:extLst>
        </xdr:cNvPr>
        <xdr:cNvSpPr/>
      </xdr:nvSpPr>
      <xdr:spPr>
        <a:xfrm>
          <a:off x="16967200" y="289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122118</xdr:rowOff>
    </xdr:from>
    <xdr:ext cx="762000" cy="259045"/>
    <xdr:sp macro="" textlink="">
      <xdr:nvSpPr>
        <xdr:cNvPr id="469" name="将来負担の状況該当値テキスト">
          <a:extLst>
            <a:ext uri="{FF2B5EF4-FFF2-40B4-BE49-F238E27FC236}">
              <a16:creationId xmlns:a16="http://schemas.microsoft.com/office/drawing/2014/main" id="{18F07357-2486-4651-A275-41A3C00F1CEF}"/>
            </a:ext>
          </a:extLst>
        </xdr:cNvPr>
        <xdr:cNvSpPr txBox="1"/>
      </xdr:nvSpPr>
      <xdr:spPr>
        <a:xfrm>
          <a:off x="171069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125095</xdr:rowOff>
    </xdr:from>
    <xdr:to>
      <xdr:col>77</xdr:col>
      <xdr:colOff>95250</xdr:colOff>
      <xdr:row>18</xdr:row>
      <xdr:rowOff>55245</xdr:rowOff>
    </xdr:to>
    <xdr:sp macro="" textlink="">
      <xdr:nvSpPr>
        <xdr:cNvPr id="470" name="楕円 469">
          <a:extLst>
            <a:ext uri="{FF2B5EF4-FFF2-40B4-BE49-F238E27FC236}">
              <a16:creationId xmlns:a16="http://schemas.microsoft.com/office/drawing/2014/main" id="{9DD4B1A1-2B39-41DC-8CA0-DC72461E41EE}"/>
            </a:ext>
          </a:extLst>
        </xdr:cNvPr>
        <xdr:cNvSpPr/>
      </xdr:nvSpPr>
      <xdr:spPr>
        <a:xfrm>
          <a:off x="16129000" y="303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40022</xdr:rowOff>
    </xdr:from>
    <xdr:ext cx="736600" cy="259045"/>
    <xdr:sp macro="" textlink="">
      <xdr:nvSpPr>
        <xdr:cNvPr id="471" name="テキスト ボックス 470">
          <a:extLst>
            <a:ext uri="{FF2B5EF4-FFF2-40B4-BE49-F238E27FC236}">
              <a16:creationId xmlns:a16="http://schemas.microsoft.com/office/drawing/2014/main" id="{AAF33287-0CE2-4310-9AEA-DD8EB1D2EDCD}"/>
            </a:ext>
          </a:extLst>
        </xdr:cNvPr>
        <xdr:cNvSpPr txBox="1"/>
      </xdr:nvSpPr>
      <xdr:spPr>
        <a:xfrm>
          <a:off x="15798800" y="312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43180</xdr:rowOff>
    </xdr:from>
    <xdr:to>
      <xdr:col>73</xdr:col>
      <xdr:colOff>44450</xdr:colOff>
      <xdr:row>16</xdr:row>
      <xdr:rowOff>144780</xdr:rowOff>
    </xdr:to>
    <xdr:sp macro="" textlink="">
      <xdr:nvSpPr>
        <xdr:cNvPr id="472" name="楕円 471">
          <a:extLst>
            <a:ext uri="{FF2B5EF4-FFF2-40B4-BE49-F238E27FC236}">
              <a16:creationId xmlns:a16="http://schemas.microsoft.com/office/drawing/2014/main" id="{300C81C9-77E2-41DC-B9C2-79BB876B58C3}"/>
            </a:ext>
          </a:extLst>
        </xdr:cNvPr>
        <xdr:cNvSpPr/>
      </xdr:nvSpPr>
      <xdr:spPr>
        <a:xfrm>
          <a:off x="15240000" y="27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129557</xdr:rowOff>
    </xdr:from>
    <xdr:ext cx="762000" cy="259045"/>
    <xdr:sp macro="" textlink="">
      <xdr:nvSpPr>
        <xdr:cNvPr id="473" name="テキスト ボックス 472">
          <a:extLst>
            <a:ext uri="{FF2B5EF4-FFF2-40B4-BE49-F238E27FC236}">
              <a16:creationId xmlns:a16="http://schemas.microsoft.com/office/drawing/2014/main" id="{352CF1AE-BDBB-4A3F-94FF-B594DA6AF8A1}"/>
            </a:ext>
          </a:extLst>
        </xdr:cNvPr>
        <xdr:cNvSpPr txBox="1"/>
      </xdr:nvSpPr>
      <xdr:spPr>
        <a:xfrm>
          <a:off x="14909800" y="28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128451</xdr:rowOff>
    </xdr:from>
    <xdr:to>
      <xdr:col>68</xdr:col>
      <xdr:colOff>203200</xdr:colOff>
      <xdr:row>16</xdr:row>
      <xdr:rowOff>58601</xdr:rowOff>
    </xdr:to>
    <xdr:sp macro="" textlink="">
      <xdr:nvSpPr>
        <xdr:cNvPr id="474" name="楕円 473">
          <a:extLst>
            <a:ext uri="{FF2B5EF4-FFF2-40B4-BE49-F238E27FC236}">
              <a16:creationId xmlns:a16="http://schemas.microsoft.com/office/drawing/2014/main" id="{CC6DF459-54AB-4BCD-A4E5-0BB4E63534AF}"/>
            </a:ext>
          </a:extLst>
        </xdr:cNvPr>
        <xdr:cNvSpPr/>
      </xdr:nvSpPr>
      <xdr:spPr>
        <a:xfrm>
          <a:off x="14351000" y="270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43378</xdr:rowOff>
    </xdr:from>
    <xdr:ext cx="762000" cy="259045"/>
    <xdr:sp macro="" textlink="">
      <xdr:nvSpPr>
        <xdr:cNvPr id="475" name="テキスト ボックス 474">
          <a:extLst>
            <a:ext uri="{FF2B5EF4-FFF2-40B4-BE49-F238E27FC236}">
              <a16:creationId xmlns:a16="http://schemas.microsoft.com/office/drawing/2014/main" id="{9104515B-399C-4879-B062-46DAF5189E03}"/>
            </a:ext>
          </a:extLst>
        </xdr:cNvPr>
        <xdr:cNvSpPr txBox="1"/>
      </xdr:nvSpPr>
      <xdr:spPr>
        <a:xfrm>
          <a:off x="14020800" y="278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157752</xdr:rowOff>
    </xdr:from>
    <xdr:to>
      <xdr:col>64</xdr:col>
      <xdr:colOff>152400</xdr:colOff>
      <xdr:row>16</xdr:row>
      <xdr:rowOff>87902</xdr:rowOff>
    </xdr:to>
    <xdr:sp macro="" textlink="">
      <xdr:nvSpPr>
        <xdr:cNvPr id="476" name="楕円 475">
          <a:extLst>
            <a:ext uri="{FF2B5EF4-FFF2-40B4-BE49-F238E27FC236}">
              <a16:creationId xmlns:a16="http://schemas.microsoft.com/office/drawing/2014/main" id="{74E6C4BC-E245-46E8-9788-FBF030134FD6}"/>
            </a:ext>
          </a:extLst>
        </xdr:cNvPr>
        <xdr:cNvSpPr/>
      </xdr:nvSpPr>
      <xdr:spPr>
        <a:xfrm>
          <a:off x="13462000" y="272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72679</xdr:rowOff>
    </xdr:from>
    <xdr:ext cx="762000" cy="259045"/>
    <xdr:sp macro="" textlink="">
      <xdr:nvSpPr>
        <xdr:cNvPr id="477" name="テキスト ボックス 476">
          <a:extLst>
            <a:ext uri="{FF2B5EF4-FFF2-40B4-BE49-F238E27FC236}">
              <a16:creationId xmlns:a16="http://schemas.microsoft.com/office/drawing/2014/main" id="{07F2BADB-D66B-4F61-AC7E-4F8BE41B57AC}"/>
            </a:ext>
          </a:extLst>
        </xdr:cNvPr>
        <xdr:cNvSpPr txBox="1"/>
      </xdr:nvSpPr>
      <xdr:spPr>
        <a:xfrm>
          <a:off x="13131800" y="281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千葉県流山市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208,401
204,979
35.32
80,068,744
77,037,826
2,231,537
37,654,501
62,293,695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・人件費は定員適正化計画に基づき、若手職員の増加等職員人件費の抑制に努めているため、全国平均を下回っている。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39370</xdr:rowOff>
    </xdr:from>
    <xdr:to>
      <xdr:col>24</xdr:col>
      <xdr:colOff>25400</xdr:colOff>
      <xdr:row>35</xdr:row>
      <xdr:rowOff>54610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401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39370</xdr:rowOff>
    </xdr:from>
    <xdr:to>
      <xdr:col>19</xdr:col>
      <xdr:colOff>187325</xdr:colOff>
      <xdr:row>36</xdr:row>
      <xdr:rowOff>81280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401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53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102870</xdr:rowOff>
    </xdr:from>
    <xdr:to>
      <xdr:col>15</xdr:col>
      <xdr:colOff>149225</xdr:colOff>
      <xdr:row>38</xdr:row>
      <xdr:rowOff>33020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17797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111760</xdr:rowOff>
    </xdr:from>
    <xdr:to>
      <xdr:col>11</xdr:col>
      <xdr:colOff>9525</xdr:colOff>
      <xdr:row>37</xdr:row>
      <xdr:rowOff>39370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839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3810</xdr:rowOff>
    </xdr:from>
    <xdr:to>
      <xdr:col>24</xdr:col>
      <xdr:colOff>76200</xdr:colOff>
      <xdr:row>35</xdr:row>
      <xdr:rowOff>105410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20337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160020</xdr:rowOff>
    </xdr:from>
    <xdr:to>
      <xdr:col>20</xdr:col>
      <xdr:colOff>38100</xdr:colOff>
      <xdr:row>35</xdr:row>
      <xdr:rowOff>90170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100347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5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160020</xdr:rowOff>
    </xdr:from>
    <xdr:to>
      <xdr:col>6</xdr:col>
      <xdr:colOff>171450</xdr:colOff>
      <xdr:row>37</xdr:row>
      <xdr:rowOff>90170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100347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・仕様の見直しや入札の徹底により、物件費の上昇の抑制を図っているものの、委託料等の増加により前年度比</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・全国平均・類似団体内平均を上回っている。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64135</xdr:rowOff>
    </xdr:from>
    <xdr:to>
      <xdr:col>82</xdr:col>
      <xdr:colOff>107950</xdr:colOff>
      <xdr:row>21</xdr:row>
      <xdr:rowOff>46990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46443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20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64135</xdr:rowOff>
    </xdr:from>
    <xdr:to>
      <xdr:col>82</xdr:col>
      <xdr:colOff>196850</xdr:colOff>
      <xdr:row>14</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4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81280</xdr:rowOff>
    </xdr:from>
    <xdr:to>
      <xdr:col>82</xdr:col>
      <xdr:colOff>107950</xdr:colOff>
      <xdr:row>18</xdr:row>
      <xdr:rowOff>46990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99593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132732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04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116205</xdr:rowOff>
    </xdr:from>
    <xdr:to>
      <xdr:col>82</xdr:col>
      <xdr:colOff>158750</xdr:colOff>
      <xdr:row>17</xdr:row>
      <xdr:rowOff>46355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5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81280</xdr:rowOff>
    </xdr:from>
    <xdr:to>
      <xdr:col>78</xdr:col>
      <xdr:colOff>69850</xdr:colOff>
      <xdr:row>17</xdr:row>
      <xdr:rowOff>92710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9959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47625</xdr:rowOff>
    </xdr:from>
    <xdr:to>
      <xdr:col>78</xdr:col>
      <xdr:colOff>120650</xdr:colOff>
      <xdr:row>16</xdr:row>
      <xdr:rowOff>149225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159402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59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92710</xdr:rowOff>
    </xdr:from>
    <xdr:to>
      <xdr:col>73</xdr:col>
      <xdr:colOff>180975</xdr:colOff>
      <xdr:row>17</xdr:row>
      <xdr:rowOff>132715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30073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161290</xdr:rowOff>
    </xdr:from>
    <xdr:to>
      <xdr:col>69</xdr:col>
      <xdr:colOff>92075</xdr:colOff>
      <xdr:row>17</xdr:row>
      <xdr:rowOff>132715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90449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70485</xdr:rowOff>
    </xdr:from>
    <xdr:to>
      <xdr:col>69</xdr:col>
      <xdr:colOff>142875</xdr:colOff>
      <xdr:row>17</xdr:row>
      <xdr:rowOff>635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10812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582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167640</xdr:rowOff>
    </xdr:from>
    <xdr:to>
      <xdr:col>82</xdr:col>
      <xdr:colOff>158750</xdr:colOff>
      <xdr:row>18</xdr:row>
      <xdr:rowOff>97790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08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139717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305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30480</xdr:rowOff>
    </xdr:from>
    <xdr:to>
      <xdr:col>78</xdr:col>
      <xdr:colOff>120650</xdr:colOff>
      <xdr:row>17</xdr:row>
      <xdr:rowOff>132080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94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116857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031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41910</xdr:rowOff>
    </xdr:from>
    <xdr:to>
      <xdr:col>74</xdr:col>
      <xdr:colOff>31750</xdr:colOff>
      <xdr:row>17</xdr:row>
      <xdr:rowOff>143510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81915</xdr:rowOff>
    </xdr:from>
    <xdr:to>
      <xdr:col>69</xdr:col>
      <xdr:colOff>142875</xdr:colOff>
      <xdr:row>18</xdr:row>
      <xdr:rowOff>12065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99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168292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08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110490</xdr:rowOff>
    </xdr:from>
    <xdr:to>
      <xdr:col>65</xdr:col>
      <xdr:colOff>53975</xdr:colOff>
      <xdr:row>17</xdr:row>
      <xdr:rowOff>40640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25417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94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・人口増加に伴い、児童福祉費（保育園等運営業務委託料等）が増加し、当該分子の伸びが分母である経常一般財源等と臨時財政対策債発行額の伸びを上回ったことから、前年比</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ポイント上昇したが、類似団体平均は下回っている。</a:t>
          </a:r>
        </a:p>
        <a:p>
          <a:r>
            <a:rPr kumimoji="1" lang="ja-JP" altLang="en-US" sz="1300">
              <a:latin typeface="ＭＳ Ｐゴシック" panose="020B0600070205080204" pitchFamily="50" charset="-128"/>
              <a:ea typeface="ＭＳ Ｐゴシック" panose="020B0600070205080204" pitchFamily="50" charset="-128"/>
            </a:rPr>
            <a:t>・今後も資格審査の適正化、手当などの見直しを図り、財政を圧迫しないよう努める。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37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57</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423400"/>
          <a:ext cx="8382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48277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57</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23400"/>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57</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5758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59</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575800"/>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54627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76200</xdr:rowOff>
    </xdr:from>
    <xdr:to>
      <xdr:col>15</xdr:col>
      <xdr:colOff>149225</xdr:colOff>
      <xdr:row>58</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95250</xdr:rowOff>
    </xdr:from>
    <xdr:to>
      <xdr:col>6</xdr:col>
      <xdr:colOff>171450</xdr:colOff>
      <xdr:row>60</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・介護保険特別会計、後期高齢者医療特別会計などへの繰出金の増加により、前年比で</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139700</xdr:rowOff>
    </xdr:from>
    <xdr:to>
      <xdr:col>82</xdr:col>
      <xdr:colOff>107950</xdr:colOff>
      <xdr:row>60</xdr:row>
      <xdr:rowOff>165100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55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54627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139700</xdr:rowOff>
    </xdr:from>
    <xdr:to>
      <xdr:col>82</xdr:col>
      <xdr:colOff>196850</xdr:colOff>
      <xdr:row>52</xdr:row>
      <xdr:rowOff>139700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58</xdr:row>
      <xdr:rowOff>50800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8425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99077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58</xdr:row>
      <xdr:rowOff>50800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842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31750</xdr:rowOff>
    </xdr:from>
    <xdr:to>
      <xdr:col>78</xdr:col>
      <xdr:colOff>120650</xdr:colOff>
      <xdr:row>57</xdr:row>
      <xdr:rowOff>133350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118127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58</xdr:row>
      <xdr:rowOff>50800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44450</xdr:rowOff>
    </xdr:from>
    <xdr:to>
      <xdr:col>69</xdr:col>
      <xdr:colOff>92075</xdr:colOff>
      <xdr:row>58</xdr:row>
      <xdr:rowOff>12700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817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143527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165100</xdr:rowOff>
    </xdr:from>
    <xdr:to>
      <xdr:col>65</xdr:col>
      <xdr:colOff>53975</xdr:colOff>
      <xdr:row>57</xdr:row>
      <xdr:rowOff>95250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・人口増を背景とした私立保育所等運営事業補助金等の増加により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ポイント昨年度より上がっているが、全国平均・類似団体内平均を下回っている。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26307</xdr:rowOff>
    </xdr:from>
    <xdr:to>
      <xdr:col>82</xdr:col>
      <xdr:colOff>107950</xdr:colOff>
      <xdr:row>41</xdr:row>
      <xdr:rowOff>135165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84157"/>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107242</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135165</xdr:rowOff>
    </xdr:from>
    <xdr:to>
      <xdr:col>82</xdr:col>
      <xdr:colOff>196850</xdr:colOff>
      <xdr:row>41</xdr:row>
      <xdr:rowOff>135165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112684</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4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26307</xdr:rowOff>
    </xdr:from>
    <xdr:to>
      <xdr:col>82</xdr:col>
      <xdr:colOff>196850</xdr:colOff>
      <xdr:row>33</xdr:row>
      <xdr:rowOff>26307</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42636</xdr:rowOff>
    </xdr:from>
    <xdr:to>
      <xdr:col>82</xdr:col>
      <xdr:colOff>107950</xdr:colOff>
      <xdr:row>35</xdr:row>
      <xdr:rowOff>86178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6043386"/>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42834</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21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70757</xdr:rowOff>
    </xdr:from>
    <xdr:to>
      <xdr:col>82</xdr:col>
      <xdr:colOff>158750</xdr:colOff>
      <xdr:row>37</xdr:row>
      <xdr:rowOff>907</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170543</xdr:rowOff>
    </xdr:from>
    <xdr:to>
      <xdr:col>78</xdr:col>
      <xdr:colOff>69850</xdr:colOff>
      <xdr:row>35</xdr:row>
      <xdr:rowOff>42636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59998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146249</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72572</xdr:rowOff>
    </xdr:from>
    <xdr:to>
      <xdr:col>73</xdr:col>
      <xdr:colOff>180975</xdr:colOff>
      <xdr:row>34</xdr:row>
      <xdr:rowOff>170543</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59018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81643</xdr:rowOff>
    </xdr:from>
    <xdr:to>
      <xdr:col>74</xdr:col>
      <xdr:colOff>31750</xdr:colOff>
      <xdr:row>37</xdr:row>
      <xdr:rowOff>11793</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168020</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72572</xdr:rowOff>
    </xdr:from>
    <xdr:to>
      <xdr:col>69</xdr:col>
      <xdr:colOff>92075</xdr:colOff>
      <xdr:row>34</xdr:row>
      <xdr:rowOff>159657</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59018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48986</xdr:rowOff>
    </xdr:from>
    <xdr:to>
      <xdr:col>69</xdr:col>
      <xdr:colOff>142875</xdr:colOff>
      <xdr:row>36</xdr:row>
      <xdr:rowOff>150586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135363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124477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35378</xdr:rowOff>
    </xdr:from>
    <xdr:to>
      <xdr:col>82</xdr:col>
      <xdr:colOff>158750</xdr:colOff>
      <xdr:row>35</xdr:row>
      <xdr:rowOff>136978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51905</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163286</xdr:rowOff>
    </xdr:from>
    <xdr:to>
      <xdr:col>78</xdr:col>
      <xdr:colOff>120650</xdr:colOff>
      <xdr:row>35</xdr:row>
      <xdr:rowOff>93436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103613</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761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119743</xdr:rowOff>
    </xdr:from>
    <xdr:to>
      <xdr:col>74</xdr:col>
      <xdr:colOff>31750</xdr:colOff>
      <xdr:row>35</xdr:row>
      <xdr:rowOff>49893</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60070</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21772</xdr:rowOff>
    </xdr:from>
    <xdr:to>
      <xdr:col>69</xdr:col>
      <xdr:colOff>142875</xdr:colOff>
      <xdr:row>34</xdr:row>
      <xdr:rowOff>123372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133549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108857</xdr:rowOff>
    </xdr:from>
    <xdr:to>
      <xdr:col>65</xdr:col>
      <xdr:colOff>53975</xdr:colOff>
      <xdr:row>35</xdr:row>
      <xdr:rowOff>39007</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49184</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・臨時財政対策債や運動公園周辺地区一体型土地区画整理負担事業債の償還額が増加したことが大きな要因となり、前年と比較し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ポイント増となった。</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43724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7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15801</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43724</xdr:rowOff>
    </xdr:from>
    <xdr:to>
      <xdr:col>24</xdr:col>
      <xdr:colOff>114300</xdr:colOff>
      <xdr:row>81</xdr:row>
      <xdr:rowOff>43724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78014</xdr:rowOff>
    </xdr:from>
    <xdr:to>
      <xdr:col>24</xdr:col>
      <xdr:colOff>25400</xdr:colOff>
      <xdr:row>76</xdr:row>
      <xdr:rowOff>104139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108214"/>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78014</xdr:rowOff>
    </xdr:from>
    <xdr:to>
      <xdr:col>19</xdr:col>
      <xdr:colOff>187325</xdr:colOff>
      <xdr:row>76</xdr:row>
      <xdr:rowOff>110671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1082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110671</xdr:rowOff>
    </xdr:from>
    <xdr:to>
      <xdr:col>15</xdr:col>
      <xdr:colOff>98425</xdr:colOff>
      <xdr:row>76</xdr:row>
      <xdr:rowOff>149861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140871"/>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77</xdr:row>
      <xdr:rowOff>17599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18006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144615</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144615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69867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27214</xdr:rowOff>
    </xdr:from>
    <xdr:to>
      <xdr:col>20</xdr:col>
      <xdr:colOff>38100</xdr:colOff>
      <xdr:row>76</xdr:row>
      <xdr:rowOff>128814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138992</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82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59871</xdr:rowOff>
    </xdr:from>
    <xdr:to>
      <xdr:col>15</xdr:col>
      <xdr:colOff>149225</xdr:colOff>
      <xdr:row>76</xdr:row>
      <xdr:rowOff>161471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199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138249</xdr:rowOff>
    </xdr:from>
    <xdr:to>
      <xdr:col>6</xdr:col>
      <xdr:colOff>171450</xdr:colOff>
      <xdr:row>77</xdr:row>
      <xdr:rowOff>68399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78576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937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・人口の増加に伴い扶助費等が増加しているが、経常特定財源の増加により全国平均・類似団体内平均を下回った。</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xdr:rowOff>
    </xdr:from>
    <xdr:to>
      <xdr:col>82</xdr:col>
      <xdr:colOff>107950</xdr:colOff>
      <xdr:row>80</xdr:row>
      <xdr:rowOff>154214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3571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126291</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4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154214</xdr:rowOff>
    </xdr:from>
    <xdr:to>
      <xdr:col>82</xdr:col>
      <xdr:colOff>196850</xdr:colOff>
      <xdr:row>80</xdr:row>
      <xdr:rowOff>154214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70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99077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xdr:rowOff>
    </xdr:from>
    <xdr:to>
      <xdr:col>82</xdr:col>
      <xdr:colOff>196850</xdr:colOff>
      <xdr:row>72</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3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23585</xdr:rowOff>
    </xdr:from>
    <xdr:to>
      <xdr:col>82</xdr:col>
      <xdr:colOff>107950</xdr:colOff>
      <xdr:row>76</xdr:row>
      <xdr:rowOff>45357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2367985"/>
          <a:ext cx="838200" cy="70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45556</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73479</xdr:rowOff>
    </xdr:from>
    <xdr:to>
      <xdr:col>82</xdr:col>
      <xdr:colOff>158750</xdr:colOff>
      <xdr:row>78</xdr:row>
      <xdr:rowOff>3629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23585</xdr:rowOff>
    </xdr:from>
    <xdr:to>
      <xdr:col>78</xdr:col>
      <xdr:colOff>69850</xdr:colOff>
      <xdr:row>76</xdr:row>
      <xdr:rowOff>23586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2367985"/>
          <a:ext cx="889000" cy="68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155121</xdr:rowOff>
    </xdr:from>
    <xdr:to>
      <xdr:col>78</xdr:col>
      <xdr:colOff>120650</xdr:colOff>
      <xdr:row>76</xdr:row>
      <xdr:rowOff>85271</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0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70048</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100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170543</xdr:rowOff>
    </xdr:from>
    <xdr:to>
      <xdr:col>73</xdr:col>
      <xdr:colOff>180975</xdr:colOff>
      <xdr:row>76</xdr:row>
      <xdr:rowOff>23586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2857843"/>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160564</xdr:rowOff>
    </xdr:from>
    <xdr:to>
      <xdr:col>74</xdr:col>
      <xdr:colOff>31750</xdr:colOff>
      <xdr:row>78</xdr:row>
      <xdr:rowOff>90714</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75491</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170543</xdr:rowOff>
    </xdr:from>
    <xdr:to>
      <xdr:col>69</xdr:col>
      <xdr:colOff>92075</xdr:colOff>
      <xdr:row>76</xdr:row>
      <xdr:rowOff>56243</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28578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32657</xdr:rowOff>
    </xdr:from>
    <xdr:to>
      <xdr:col>69</xdr:col>
      <xdr:colOff>142875</xdr:colOff>
      <xdr:row>78</xdr:row>
      <xdr:rowOff>134257</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119034</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31948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166007</xdr:rowOff>
    </xdr:from>
    <xdr:to>
      <xdr:col>82</xdr:col>
      <xdr:colOff>158750</xdr:colOff>
      <xdr:row>76</xdr:row>
      <xdr:rowOff>96157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11084</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71</xdr:row>
      <xdr:rowOff>144235</xdr:rowOff>
    </xdr:from>
    <xdr:to>
      <xdr:col>78</xdr:col>
      <xdr:colOff>120650</xdr:colOff>
      <xdr:row>72</xdr:row>
      <xdr:rowOff>74385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31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70</xdr:row>
      <xdr:rowOff>84562</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086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144235</xdr:rowOff>
    </xdr:from>
    <xdr:to>
      <xdr:col>74</xdr:col>
      <xdr:colOff>31750</xdr:colOff>
      <xdr:row>76</xdr:row>
      <xdr:rowOff>74386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0029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84562</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77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119743</xdr:rowOff>
    </xdr:from>
    <xdr:to>
      <xdr:col>69</xdr:col>
      <xdr:colOff>142875</xdr:colOff>
      <xdr:row>75</xdr:row>
      <xdr:rowOff>49893</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280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60070</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57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5443</xdr:rowOff>
    </xdr:from>
    <xdr:to>
      <xdr:col>65</xdr:col>
      <xdr:colOff>53975</xdr:colOff>
      <xdr:row>76</xdr:row>
      <xdr:rowOff>107043</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117220</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千葉県流山市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13805</xdr:rowOff>
    </xdr:from>
    <xdr:to>
      <xdr:col>29</xdr:col>
      <xdr:colOff>127000</xdr:colOff>
      <xdr:row>20</xdr:row>
      <xdr:rowOff>83299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90280"/>
          <a:ext cx="0" cy="126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55376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3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83299</xdr:rowOff>
    </xdr:from>
    <xdr:to>
      <xdr:col>30</xdr:col>
      <xdr:colOff>25400</xdr:colOff>
      <xdr:row>20</xdr:row>
      <xdr:rowOff>83299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9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100182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3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13805</xdr:rowOff>
    </xdr:from>
    <xdr:to>
      <xdr:col>30</xdr:col>
      <xdr:colOff>25400</xdr:colOff>
      <xdr:row>13</xdr:row>
      <xdr:rowOff>13805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902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14110</xdr:rowOff>
    </xdr:from>
    <xdr:to>
      <xdr:col>29</xdr:col>
      <xdr:colOff>127000</xdr:colOff>
      <xdr:row>20</xdr:row>
      <xdr:rowOff>45390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490735"/>
          <a:ext cx="647700" cy="31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37749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8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21222</xdr:rowOff>
    </xdr:from>
    <xdr:to>
      <xdr:col>29</xdr:col>
      <xdr:colOff>177800</xdr:colOff>
      <xdr:row>17</xdr:row>
      <xdr:rowOff>122822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26378</xdr:rowOff>
    </xdr:from>
    <xdr:to>
      <xdr:col>26</xdr:col>
      <xdr:colOff>50800</xdr:colOff>
      <xdr:row>20</xdr:row>
      <xdr:rowOff>45390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503003"/>
          <a:ext cx="698500" cy="19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38176</xdr:rowOff>
    </xdr:from>
    <xdr:to>
      <xdr:col>26</xdr:col>
      <xdr:colOff>101600</xdr:colOff>
      <xdr:row>17</xdr:row>
      <xdr:rowOff>139776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149953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6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26378</xdr:rowOff>
    </xdr:from>
    <xdr:to>
      <xdr:col>22</xdr:col>
      <xdr:colOff>114300</xdr:colOff>
      <xdr:row>20</xdr:row>
      <xdr:rowOff>70422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503003"/>
          <a:ext cx="698500" cy="44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47815</xdr:rowOff>
    </xdr:from>
    <xdr:to>
      <xdr:col>22</xdr:col>
      <xdr:colOff>165100</xdr:colOff>
      <xdr:row>17</xdr:row>
      <xdr:rowOff>149415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159592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7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64669</xdr:rowOff>
    </xdr:from>
    <xdr:to>
      <xdr:col>18</xdr:col>
      <xdr:colOff>177800</xdr:colOff>
      <xdr:row>20</xdr:row>
      <xdr:rowOff>70422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541294"/>
          <a:ext cx="698500" cy="5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91973</xdr:rowOff>
    </xdr:from>
    <xdr:to>
      <xdr:col>19</xdr:col>
      <xdr:colOff>38100</xdr:colOff>
      <xdr:row>18</xdr:row>
      <xdr:rowOff>22123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32300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116091</xdr:rowOff>
    </xdr:from>
    <xdr:to>
      <xdr:col>15</xdr:col>
      <xdr:colOff>101600</xdr:colOff>
      <xdr:row>18</xdr:row>
      <xdr:rowOff>46241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56418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4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134760</xdr:rowOff>
    </xdr:from>
    <xdr:to>
      <xdr:col>29</xdr:col>
      <xdr:colOff>177800</xdr:colOff>
      <xdr:row>20</xdr:row>
      <xdr:rowOff>64910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439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43337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34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166040</xdr:rowOff>
    </xdr:from>
    <xdr:to>
      <xdr:col>26</xdr:col>
      <xdr:colOff>101600</xdr:colOff>
      <xdr:row>20</xdr:row>
      <xdr:rowOff>96190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471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80967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55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147028</xdr:rowOff>
    </xdr:from>
    <xdr:to>
      <xdr:col>22</xdr:col>
      <xdr:colOff>165100</xdr:colOff>
      <xdr:row>20</xdr:row>
      <xdr:rowOff>77178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452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61955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53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19622</xdr:rowOff>
    </xdr:from>
    <xdr:to>
      <xdr:col>19</xdr:col>
      <xdr:colOff>38100</xdr:colOff>
      <xdr:row>20</xdr:row>
      <xdr:rowOff>121222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496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105999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58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13869</xdr:rowOff>
    </xdr:from>
    <xdr:to>
      <xdr:col>15</xdr:col>
      <xdr:colOff>101600</xdr:colOff>
      <xdr:row>20</xdr:row>
      <xdr:rowOff>115469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490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100246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57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167577</xdr:rowOff>
    </xdr:from>
    <xdr:to>
      <xdr:col>29</xdr:col>
      <xdr:colOff>127000</xdr:colOff>
      <xdr:row>37</xdr:row>
      <xdr:rowOff>180416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2127"/>
          <a:ext cx="0" cy="12129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152493</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180416</xdr:rowOff>
    </xdr:from>
    <xdr:to>
      <xdr:col>30</xdr:col>
      <xdr:colOff>25400</xdr:colOff>
      <xdr:row>37</xdr:row>
      <xdr:rowOff>180416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51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82504</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167577</xdr:rowOff>
    </xdr:from>
    <xdr:to>
      <xdr:col>30</xdr:col>
      <xdr:colOff>25400</xdr:colOff>
      <xdr:row>33</xdr:row>
      <xdr:rowOff>167577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2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95186</xdr:rowOff>
    </xdr:from>
    <xdr:to>
      <xdr:col>29</xdr:col>
      <xdr:colOff>127000</xdr:colOff>
      <xdr:row>36</xdr:row>
      <xdr:rowOff>129057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048436"/>
          <a:ext cx="647700" cy="33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76306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86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231229</xdr:rowOff>
    </xdr:from>
    <xdr:to>
      <xdr:col>29</xdr:col>
      <xdr:colOff>177800</xdr:colOff>
      <xdr:row>35</xdr:row>
      <xdr:rowOff>332829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4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129057</xdr:rowOff>
    </xdr:from>
    <xdr:to>
      <xdr:col>26</xdr:col>
      <xdr:colOff>50800</xdr:colOff>
      <xdr:row>36</xdr:row>
      <xdr:rowOff>171424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082307"/>
          <a:ext cx="698500" cy="42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252488</xdr:rowOff>
    </xdr:from>
    <xdr:to>
      <xdr:col>26</xdr:col>
      <xdr:colOff>101600</xdr:colOff>
      <xdr:row>36</xdr:row>
      <xdr:rowOff>11188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21365</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3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165938</xdr:rowOff>
    </xdr:from>
    <xdr:to>
      <xdr:col>22</xdr:col>
      <xdr:colOff>114300</xdr:colOff>
      <xdr:row>36</xdr:row>
      <xdr:rowOff>171424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119188"/>
          <a:ext cx="698500" cy="5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278854</xdr:rowOff>
    </xdr:from>
    <xdr:to>
      <xdr:col>22</xdr:col>
      <xdr:colOff>165100</xdr:colOff>
      <xdr:row>36</xdr:row>
      <xdr:rowOff>37554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47731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140030</xdr:rowOff>
    </xdr:from>
    <xdr:to>
      <xdr:col>18</xdr:col>
      <xdr:colOff>177800</xdr:colOff>
      <xdr:row>36</xdr:row>
      <xdr:rowOff>165938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093280"/>
          <a:ext cx="698500" cy="25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267348</xdr:rowOff>
    </xdr:from>
    <xdr:to>
      <xdr:col>19</xdr:col>
      <xdr:colOff>38100</xdr:colOff>
      <xdr:row>36</xdr:row>
      <xdr:rowOff>26048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36225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4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279044</xdr:rowOff>
    </xdr:from>
    <xdr:to>
      <xdr:col>15</xdr:col>
      <xdr:colOff>101600</xdr:colOff>
      <xdr:row>36</xdr:row>
      <xdr:rowOff>37744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47921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6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44386</xdr:rowOff>
    </xdr:from>
    <xdr:to>
      <xdr:col>29</xdr:col>
      <xdr:colOff>177800</xdr:colOff>
      <xdr:row>36</xdr:row>
      <xdr:rowOff>145986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97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16463</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6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78257</xdr:rowOff>
    </xdr:from>
    <xdr:to>
      <xdr:col>26</xdr:col>
      <xdr:colOff>101600</xdr:colOff>
      <xdr:row>37</xdr:row>
      <xdr:rowOff>8407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31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164634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17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120624</xdr:rowOff>
    </xdr:from>
    <xdr:to>
      <xdr:col>22</xdr:col>
      <xdr:colOff>165100</xdr:colOff>
      <xdr:row>37</xdr:row>
      <xdr:rowOff>50774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73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35551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60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115138</xdr:rowOff>
    </xdr:from>
    <xdr:to>
      <xdr:col>19</xdr:col>
      <xdr:colOff>38100</xdr:colOff>
      <xdr:row>37</xdr:row>
      <xdr:rowOff>45288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68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30065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5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89230</xdr:rowOff>
    </xdr:from>
    <xdr:to>
      <xdr:col>15</xdr:col>
      <xdr:colOff>101600</xdr:colOff>
      <xdr:row>37</xdr:row>
      <xdr:rowOff>19380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42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4157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2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千葉県流山市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208,401
204,979
35.32
80,068,744
77,037,826
2,231,537
37,654,501
62,293,695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55151</xdr:rowOff>
    </xdr:from>
    <xdr:to>
      <xdr:col>24</xdr:col>
      <xdr:colOff>62865</xdr:colOff>
      <xdr:row>38</xdr:row>
      <xdr:rowOff>86208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70101"/>
          <a:ext cx="1270" cy="123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90035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86208</xdr:rowOff>
    </xdr:from>
    <xdr:to>
      <xdr:col>24</xdr:col>
      <xdr:colOff>152400</xdr:colOff>
      <xdr:row>38</xdr:row>
      <xdr:rowOff>86208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0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1828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55151</xdr:rowOff>
    </xdr:from>
    <xdr:to>
      <xdr:col>24</xdr:col>
      <xdr:colOff>152400</xdr:colOff>
      <xdr:row>31</xdr:row>
      <xdr:rowOff>55151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7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125168</xdr:rowOff>
    </xdr:from>
    <xdr:to>
      <xdr:col>24</xdr:col>
      <xdr:colOff>63500</xdr:colOff>
      <xdr:row>37</xdr:row>
      <xdr:rowOff>141986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68818"/>
          <a:ext cx="838200" cy="1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47344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76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24467</xdr:rowOff>
    </xdr:from>
    <xdr:to>
      <xdr:col>24</xdr:col>
      <xdr:colOff>114300</xdr:colOff>
      <xdr:row>35</xdr:row>
      <xdr:rowOff>126067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141986</xdr:rowOff>
    </xdr:from>
    <xdr:to>
      <xdr:col>19</xdr:col>
      <xdr:colOff>177800</xdr:colOff>
      <xdr:row>37</xdr:row>
      <xdr:rowOff>153743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85636"/>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43376</xdr:rowOff>
    </xdr:from>
    <xdr:to>
      <xdr:col>20</xdr:col>
      <xdr:colOff>38100</xdr:colOff>
      <xdr:row>35</xdr:row>
      <xdr:rowOff>144976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161503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153743</xdr:rowOff>
    </xdr:from>
    <xdr:to>
      <xdr:col>15</xdr:col>
      <xdr:colOff>50800</xdr:colOff>
      <xdr:row>39</xdr:row>
      <xdr:rowOff>10868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97393"/>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57908</xdr:rowOff>
    </xdr:from>
    <xdr:to>
      <xdr:col>15</xdr:col>
      <xdr:colOff>101600</xdr:colOff>
      <xdr:row>35</xdr:row>
      <xdr:rowOff>159508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3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103385</xdr:rowOff>
    </xdr:from>
    <xdr:to>
      <xdr:col>10</xdr:col>
      <xdr:colOff>114300</xdr:colOff>
      <xdr:row>39</xdr:row>
      <xdr:rowOff>10868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618485"/>
          <a:ext cx="889000" cy="7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33220</xdr:rowOff>
    </xdr:from>
    <xdr:to>
      <xdr:col>10</xdr:col>
      <xdr:colOff>165100</xdr:colOff>
      <xdr:row>36</xdr:row>
      <xdr:rowOff>134820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151347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37367</xdr:rowOff>
    </xdr:from>
    <xdr:to>
      <xdr:col>6</xdr:col>
      <xdr:colOff>38100</xdr:colOff>
      <xdr:row>36</xdr:row>
      <xdr:rowOff>138967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155494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74368</xdr:rowOff>
    </xdr:from>
    <xdr:to>
      <xdr:col>24</xdr:col>
      <xdr:colOff>114300</xdr:colOff>
      <xdr:row>38</xdr:row>
      <xdr:rowOff>4518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1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52795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9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91186</xdr:rowOff>
    </xdr:from>
    <xdr:to>
      <xdr:col>20</xdr:col>
      <xdr:colOff>38100</xdr:colOff>
      <xdr:row>38</xdr:row>
      <xdr:rowOff>21336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3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12463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2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102943</xdr:rowOff>
    </xdr:from>
    <xdr:to>
      <xdr:col>15</xdr:col>
      <xdr:colOff>101600</xdr:colOff>
      <xdr:row>38</xdr:row>
      <xdr:rowOff>33093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4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24220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3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131518</xdr:rowOff>
    </xdr:from>
    <xdr:to>
      <xdr:col>10</xdr:col>
      <xdr:colOff>165100</xdr:colOff>
      <xdr:row>39</xdr:row>
      <xdr:rowOff>61668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4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52795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3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52585</xdr:rowOff>
    </xdr:from>
    <xdr:to>
      <xdr:col>6</xdr:col>
      <xdr:colOff>38100</xdr:colOff>
      <xdr:row>38</xdr:row>
      <xdr:rowOff>154185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6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145312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6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48793</xdr:rowOff>
    </xdr:from>
    <xdr:to>
      <xdr:col>24</xdr:col>
      <xdr:colOff>62865</xdr:colOff>
      <xdr:row>59</xdr:row>
      <xdr:rowOff>31896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1293"/>
          <a:ext cx="1270" cy="152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35723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31896</xdr:rowOff>
    </xdr:from>
    <xdr:to>
      <xdr:col>24</xdr:col>
      <xdr:colOff>152400</xdr:colOff>
      <xdr:row>59</xdr:row>
      <xdr:rowOff>31896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166920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9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48793</xdr:rowOff>
    </xdr:from>
    <xdr:to>
      <xdr:col>24</xdr:col>
      <xdr:colOff>152400</xdr:colOff>
      <xdr:row>50</xdr:row>
      <xdr:rowOff>48793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1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141891</xdr:rowOff>
    </xdr:from>
    <xdr:to>
      <xdr:col>24</xdr:col>
      <xdr:colOff>63500</xdr:colOff>
      <xdr:row>55</xdr:row>
      <xdr:rowOff>152844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571641"/>
          <a:ext cx="838200" cy="1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95235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2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116808</xdr:rowOff>
    </xdr:from>
    <xdr:to>
      <xdr:col>24</xdr:col>
      <xdr:colOff>114300</xdr:colOff>
      <xdr:row>56</xdr:row>
      <xdr:rowOff>46958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141891</xdr:rowOff>
    </xdr:from>
    <xdr:to>
      <xdr:col>19</xdr:col>
      <xdr:colOff>177800</xdr:colOff>
      <xdr:row>56</xdr:row>
      <xdr:rowOff>145891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71641"/>
          <a:ext cx="889000" cy="17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13900</xdr:rowOff>
    </xdr:from>
    <xdr:to>
      <xdr:col>20</xdr:col>
      <xdr:colOff>38100</xdr:colOff>
      <xdr:row>56</xdr:row>
      <xdr:rowOff>115500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106627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0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145891</xdr:rowOff>
    </xdr:from>
    <xdr:to>
      <xdr:col>15</xdr:col>
      <xdr:colOff>50800</xdr:colOff>
      <xdr:row>57</xdr:row>
      <xdr:rowOff>105791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47091"/>
          <a:ext cx="889000" cy="13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15005</xdr:rowOff>
    </xdr:from>
    <xdr:to>
      <xdr:col>15</xdr:col>
      <xdr:colOff>101600</xdr:colOff>
      <xdr:row>57</xdr:row>
      <xdr:rowOff>116605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107732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105791</xdr:rowOff>
    </xdr:from>
    <xdr:to>
      <xdr:col>10</xdr:col>
      <xdr:colOff>114300</xdr:colOff>
      <xdr:row>57</xdr:row>
      <xdr:rowOff>144977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78441"/>
          <a:ext cx="889000" cy="3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87605</xdr:rowOff>
    </xdr:from>
    <xdr:to>
      <xdr:col>10</xdr:col>
      <xdr:colOff>165100</xdr:colOff>
      <xdr:row>58</xdr:row>
      <xdr:rowOff>17755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8882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140297</xdr:rowOff>
    </xdr:from>
    <xdr:to>
      <xdr:col>6</xdr:col>
      <xdr:colOff>38100</xdr:colOff>
      <xdr:row>58</xdr:row>
      <xdr:rowOff>70447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61574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102044</xdr:rowOff>
    </xdr:from>
    <xdr:to>
      <xdr:col>24</xdr:col>
      <xdr:colOff>114300</xdr:colOff>
      <xdr:row>56</xdr:row>
      <xdr:rowOff>32194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3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124921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8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91091</xdr:rowOff>
    </xdr:from>
    <xdr:to>
      <xdr:col>20</xdr:col>
      <xdr:colOff>38100</xdr:colOff>
      <xdr:row>56</xdr:row>
      <xdr:rowOff>21241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2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37768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29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95091</xdr:rowOff>
    </xdr:from>
    <xdr:to>
      <xdr:col>15</xdr:col>
      <xdr:colOff>101600</xdr:colOff>
      <xdr:row>57</xdr:row>
      <xdr:rowOff>25241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9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41768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7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54991</xdr:rowOff>
    </xdr:from>
    <xdr:to>
      <xdr:col>10</xdr:col>
      <xdr:colOff>165100</xdr:colOff>
      <xdr:row>57</xdr:row>
      <xdr:rowOff>156591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2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1668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60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94177</xdr:rowOff>
    </xdr:from>
    <xdr:to>
      <xdr:col>6</xdr:col>
      <xdr:colOff>38100</xdr:colOff>
      <xdr:row>58</xdr:row>
      <xdr:rowOff>24327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6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40854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64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9764</xdr:rowOff>
    </xdr:from>
    <xdr:to>
      <xdr:col>24</xdr:col>
      <xdr:colOff>62865</xdr:colOff>
      <xdr:row>78</xdr:row>
      <xdr:rowOff>106507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1264"/>
          <a:ext cx="1270" cy="1468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110334</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83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106507</xdr:rowOff>
    </xdr:from>
    <xdr:to>
      <xdr:col>24</xdr:col>
      <xdr:colOff>152400</xdr:colOff>
      <xdr:row>78</xdr:row>
      <xdr:rowOff>106507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127891</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9764</xdr:rowOff>
    </xdr:from>
    <xdr:to>
      <xdr:col>24</xdr:col>
      <xdr:colOff>152400</xdr:colOff>
      <xdr:row>70</xdr:row>
      <xdr:rowOff>9764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46340</xdr:rowOff>
    </xdr:from>
    <xdr:to>
      <xdr:col>24</xdr:col>
      <xdr:colOff>63500</xdr:colOff>
      <xdr:row>77</xdr:row>
      <xdr:rowOff>102209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247990"/>
          <a:ext cx="838200" cy="5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161245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19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138368</xdr:rowOff>
    </xdr:from>
    <xdr:to>
      <xdr:col>24</xdr:col>
      <xdr:colOff>114300</xdr:colOff>
      <xdr:row>77</xdr:row>
      <xdr:rowOff>68518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6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88585</xdr:rowOff>
    </xdr:from>
    <xdr:to>
      <xdr:col>19</xdr:col>
      <xdr:colOff>177800</xdr:colOff>
      <xdr:row>77</xdr:row>
      <xdr:rowOff>102209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290235"/>
          <a:ext cx="889000" cy="1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148884</xdr:rowOff>
    </xdr:from>
    <xdr:to>
      <xdr:col>20</xdr:col>
      <xdr:colOff>38100</xdr:colOff>
      <xdr:row>77</xdr:row>
      <xdr:rowOff>79034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95562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95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86116</xdr:rowOff>
    </xdr:from>
    <xdr:to>
      <xdr:col>15</xdr:col>
      <xdr:colOff>50800</xdr:colOff>
      <xdr:row>77</xdr:row>
      <xdr:rowOff>88585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287766"/>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156383</xdr:rowOff>
    </xdr:from>
    <xdr:to>
      <xdr:col>15</xdr:col>
      <xdr:colOff>101600</xdr:colOff>
      <xdr:row>77</xdr:row>
      <xdr:rowOff>86533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103060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86116</xdr:rowOff>
    </xdr:from>
    <xdr:to>
      <xdr:col>10</xdr:col>
      <xdr:colOff>114300</xdr:colOff>
      <xdr:row>77</xdr:row>
      <xdr:rowOff>116474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287766"/>
          <a:ext cx="889000" cy="3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158304</xdr:rowOff>
    </xdr:from>
    <xdr:to>
      <xdr:col>10</xdr:col>
      <xdr:colOff>165100</xdr:colOff>
      <xdr:row>77</xdr:row>
      <xdr:rowOff>88454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104980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6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165069</xdr:rowOff>
    </xdr:from>
    <xdr:to>
      <xdr:col>6</xdr:col>
      <xdr:colOff>38100</xdr:colOff>
      <xdr:row>77</xdr:row>
      <xdr:rowOff>95219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111747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7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166990</xdr:rowOff>
    </xdr:from>
    <xdr:to>
      <xdr:col>24</xdr:col>
      <xdr:colOff>114300</xdr:colOff>
      <xdr:row>77</xdr:row>
      <xdr:rowOff>97140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9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145417</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7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51409</xdr:rowOff>
    </xdr:from>
    <xdr:to>
      <xdr:col>20</xdr:col>
      <xdr:colOff>38100</xdr:colOff>
      <xdr:row>77</xdr:row>
      <xdr:rowOff>153009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5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144136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4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37785</xdr:rowOff>
    </xdr:from>
    <xdr:to>
      <xdr:col>15</xdr:col>
      <xdr:colOff>101600</xdr:colOff>
      <xdr:row>77</xdr:row>
      <xdr:rowOff>139385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3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130512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32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35316</xdr:rowOff>
    </xdr:from>
    <xdr:to>
      <xdr:col>10</xdr:col>
      <xdr:colOff>165100</xdr:colOff>
      <xdr:row>77</xdr:row>
      <xdr:rowOff>136916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3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128043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2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65674</xdr:rowOff>
    </xdr:from>
    <xdr:to>
      <xdr:col>6</xdr:col>
      <xdr:colOff>38100</xdr:colOff>
      <xdr:row>77</xdr:row>
      <xdr:rowOff>167274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6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158401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150076</xdr:rowOff>
    </xdr:from>
    <xdr:to>
      <xdr:col>24</xdr:col>
      <xdr:colOff>62865</xdr:colOff>
      <xdr:row>99</xdr:row>
      <xdr:rowOff>80721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752026"/>
          <a:ext cx="1270" cy="1302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84548</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5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80721</xdr:rowOff>
    </xdr:from>
    <xdr:to>
      <xdr:col>24</xdr:col>
      <xdr:colOff>152400</xdr:colOff>
      <xdr:row>99</xdr:row>
      <xdr:rowOff>80721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5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96753</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52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150076</xdr:rowOff>
    </xdr:from>
    <xdr:to>
      <xdr:col>24</xdr:col>
      <xdr:colOff>152400</xdr:colOff>
      <xdr:row>91</xdr:row>
      <xdr:rowOff>150076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75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145656</xdr:rowOff>
    </xdr:from>
    <xdr:to>
      <xdr:col>24</xdr:col>
      <xdr:colOff>63500</xdr:colOff>
      <xdr:row>97</xdr:row>
      <xdr:rowOff>101561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604856"/>
          <a:ext cx="838200" cy="1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155046</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427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132169</xdr:rowOff>
    </xdr:from>
    <xdr:to>
      <xdr:col>24</xdr:col>
      <xdr:colOff>114300</xdr:colOff>
      <xdr:row>97</xdr:row>
      <xdr:rowOff>62319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5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145656</xdr:rowOff>
    </xdr:from>
    <xdr:to>
      <xdr:col>19</xdr:col>
      <xdr:colOff>177800</xdr:colOff>
      <xdr:row>98</xdr:row>
      <xdr:rowOff>137592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604856"/>
          <a:ext cx="889000" cy="33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162864</xdr:rowOff>
    </xdr:from>
    <xdr:to>
      <xdr:col>20</xdr:col>
      <xdr:colOff>38100</xdr:colOff>
      <xdr:row>96</xdr:row>
      <xdr:rowOff>93014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5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109541</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2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137592</xdr:rowOff>
    </xdr:from>
    <xdr:to>
      <xdr:col>15</xdr:col>
      <xdr:colOff>50800</xdr:colOff>
      <xdr:row>99</xdr:row>
      <xdr:rowOff>31065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939692"/>
          <a:ext cx="889000" cy="6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116700</xdr:rowOff>
    </xdr:from>
    <xdr:to>
      <xdr:col>15</xdr:col>
      <xdr:colOff>101600</xdr:colOff>
      <xdr:row>98</xdr:row>
      <xdr:rowOff>46850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7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63377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52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31065</xdr:rowOff>
    </xdr:from>
    <xdr:to>
      <xdr:col>10</xdr:col>
      <xdr:colOff>114300</xdr:colOff>
      <xdr:row>99</xdr:row>
      <xdr:rowOff>85065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7004615"/>
          <a:ext cx="889000" cy="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9703</xdr:rowOff>
    </xdr:from>
    <xdr:to>
      <xdr:col>10</xdr:col>
      <xdr:colOff>165100</xdr:colOff>
      <xdr:row>98</xdr:row>
      <xdr:rowOff>111303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127830</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58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72961</xdr:rowOff>
    </xdr:from>
    <xdr:to>
      <xdr:col>6</xdr:col>
      <xdr:colOff>38100</xdr:colOff>
      <xdr:row>99</xdr:row>
      <xdr:rowOff>3111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19638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5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50761</xdr:rowOff>
    </xdr:from>
    <xdr:to>
      <xdr:col>24</xdr:col>
      <xdr:colOff>114300</xdr:colOff>
      <xdr:row>97</xdr:row>
      <xdr:rowOff>152361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8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29188</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59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94856</xdr:rowOff>
    </xdr:from>
    <xdr:to>
      <xdr:col>20</xdr:col>
      <xdr:colOff>38100</xdr:colOff>
      <xdr:row>97</xdr:row>
      <xdr:rowOff>25006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5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16133</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64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86792</xdr:rowOff>
    </xdr:from>
    <xdr:to>
      <xdr:col>15</xdr:col>
      <xdr:colOff>101600</xdr:colOff>
      <xdr:row>99</xdr:row>
      <xdr:rowOff>16942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8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8069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98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151715</xdr:rowOff>
    </xdr:from>
    <xdr:to>
      <xdr:col>10</xdr:col>
      <xdr:colOff>165100</xdr:colOff>
      <xdr:row>99</xdr:row>
      <xdr:rowOff>81865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9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72992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704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34265</xdr:rowOff>
    </xdr:from>
    <xdr:to>
      <xdr:col>6</xdr:col>
      <xdr:colOff>38100</xdr:colOff>
      <xdr:row>99</xdr:row>
      <xdr:rowOff>135865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700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126992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710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165532</xdr:rowOff>
    </xdr:from>
    <xdr:to>
      <xdr:col>54</xdr:col>
      <xdr:colOff>189865</xdr:colOff>
      <xdr:row>38</xdr:row>
      <xdr:rowOff>102884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994832"/>
          <a:ext cx="1270" cy="62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106711</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102884</xdr:rowOff>
    </xdr:from>
    <xdr:to>
      <xdr:col>55</xdr:col>
      <xdr:colOff>88900</xdr:colOff>
      <xdr:row>38</xdr:row>
      <xdr:rowOff>102884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112209</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7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165532</xdr:rowOff>
    </xdr:from>
    <xdr:to>
      <xdr:col>55</xdr:col>
      <xdr:colOff>88900</xdr:colOff>
      <xdr:row>34</xdr:row>
      <xdr:rowOff>165532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99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89060</xdr:rowOff>
    </xdr:from>
    <xdr:to>
      <xdr:col>55</xdr:col>
      <xdr:colOff>0</xdr:colOff>
      <xdr:row>37</xdr:row>
      <xdr:rowOff>115936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432710"/>
          <a:ext cx="838200" cy="2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144685</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145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121808</xdr:rowOff>
    </xdr:from>
    <xdr:to>
      <xdr:col>55</xdr:col>
      <xdr:colOff>50800</xdr:colOff>
      <xdr:row>37</xdr:row>
      <xdr:rowOff>51958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93109</xdr:rowOff>
    </xdr:from>
    <xdr:to>
      <xdr:col>50</xdr:col>
      <xdr:colOff>114300</xdr:colOff>
      <xdr:row>37</xdr:row>
      <xdr:rowOff>115936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408059"/>
          <a:ext cx="889000" cy="105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163424</xdr:rowOff>
    </xdr:from>
    <xdr:to>
      <xdr:col>50</xdr:col>
      <xdr:colOff>165100</xdr:colOff>
      <xdr:row>37</xdr:row>
      <xdr:rowOff>93574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110101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11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93109</xdr:rowOff>
    </xdr:from>
    <xdr:to>
      <xdr:col>45</xdr:col>
      <xdr:colOff>177800</xdr:colOff>
      <xdr:row>38</xdr:row>
      <xdr:rowOff>51340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408059"/>
          <a:ext cx="889000" cy="115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89292</xdr:rowOff>
    </xdr:from>
    <xdr:to>
      <xdr:col>46</xdr:col>
      <xdr:colOff>38100</xdr:colOff>
      <xdr:row>31</xdr:row>
      <xdr:rowOff>19442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35969</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500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51340</xdr:rowOff>
    </xdr:from>
    <xdr:to>
      <xdr:col>41</xdr:col>
      <xdr:colOff>50800</xdr:colOff>
      <xdr:row>38</xdr:row>
      <xdr:rowOff>65460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566440"/>
          <a:ext cx="889000" cy="1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72865</xdr:rowOff>
    </xdr:from>
    <xdr:to>
      <xdr:col>41</xdr:col>
      <xdr:colOff>101600</xdr:colOff>
      <xdr:row>38</xdr:row>
      <xdr:rowOff>3015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19542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1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87158</xdr:rowOff>
    </xdr:from>
    <xdr:to>
      <xdr:col>36</xdr:col>
      <xdr:colOff>165100</xdr:colOff>
      <xdr:row>38</xdr:row>
      <xdr:rowOff>17308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33835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2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38260</xdr:rowOff>
    </xdr:from>
    <xdr:to>
      <xdr:col>55</xdr:col>
      <xdr:colOff>50800</xdr:colOff>
      <xdr:row>37</xdr:row>
      <xdr:rowOff>139860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38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16687</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6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65136</xdr:rowOff>
    </xdr:from>
    <xdr:to>
      <xdr:col>50</xdr:col>
      <xdr:colOff>165100</xdr:colOff>
      <xdr:row>37</xdr:row>
      <xdr:rowOff>166736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40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157863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50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42309</xdr:rowOff>
    </xdr:from>
    <xdr:to>
      <xdr:col>46</xdr:col>
      <xdr:colOff>38100</xdr:colOff>
      <xdr:row>31</xdr:row>
      <xdr:rowOff>143909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35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135036</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449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540</xdr:rowOff>
    </xdr:from>
    <xdr:to>
      <xdr:col>41</xdr:col>
      <xdr:colOff>101600</xdr:colOff>
      <xdr:row>38</xdr:row>
      <xdr:rowOff>102140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93267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60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14660</xdr:rowOff>
    </xdr:from>
    <xdr:to>
      <xdr:col>36</xdr:col>
      <xdr:colOff>165100</xdr:colOff>
      <xdr:row>38</xdr:row>
      <xdr:rowOff>116260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2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107387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62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47300</xdr:rowOff>
    </xdr:from>
    <xdr:to>
      <xdr:col>54</xdr:col>
      <xdr:colOff>189865</xdr:colOff>
      <xdr:row>59</xdr:row>
      <xdr:rowOff>30200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19800"/>
          <a:ext cx="1270" cy="152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34027</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30200</xdr:rowOff>
    </xdr:from>
    <xdr:to>
      <xdr:col>55</xdr:col>
      <xdr:colOff>88900</xdr:colOff>
      <xdr:row>59</xdr:row>
      <xdr:rowOff>30200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165427</xdr:rowOff>
    </xdr:from>
    <xdr:ext cx="534377"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39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47300</xdr:rowOff>
    </xdr:from>
    <xdr:to>
      <xdr:col>55</xdr:col>
      <xdr:colOff>88900</xdr:colOff>
      <xdr:row>50</xdr:row>
      <xdr:rowOff>47300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69679</xdr:rowOff>
    </xdr:from>
    <xdr:to>
      <xdr:col>55</xdr:col>
      <xdr:colOff>0</xdr:colOff>
      <xdr:row>55</xdr:row>
      <xdr:rowOff>134054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8985079"/>
          <a:ext cx="838200" cy="57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63761</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6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85334</xdr:rowOff>
    </xdr:from>
    <xdr:to>
      <xdr:col>55</xdr:col>
      <xdr:colOff>50800</xdr:colOff>
      <xdr:row>57</xdr:row>
      <xdr:rowOff>15484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8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69679</xdr:rowOff>
    </xdr:from>
    <xdr:to>
      <xdr:col>50</xdr:col>
      <xdr:colOff>114300</xdr:colOff>
      <xdr:row>54</xdr:row>
      <xdr:rowOff>21994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8985079"/>
          <a:ext cx="889000" cy="29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7381</xdr:rowOff>
    </xdr:from>
    <xdr:to>
      <xdr:col>50</xdr:col>
      <xdr:colOff>165100</xdr:colOff>
      <xdr:row>56</xdr:row>
      <xdr:rowOff>108981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60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100108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70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21994</xdr:rowOff>
    </xdr:from>
    <xdr:to>
      <xdr:col>45</xdr:col>
      <xdr:colOff>177800</xdr:colOff>
      <xdr:row>55</xdr:row>
      <xdr:rowOff>166035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280294"/>
          <a:ext cx="889000" cy="31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163858</xdr:rowOff>
    </xdr:from>
    <xdr:to>
      <xdr:col>46</xdr:col>
      <xdr:colOff>38100</xdr:colOff>
      <xdr:row>56</xdr:row>
      <xdr:rowOff>94008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9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85135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68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166035</xdr:rowOff>
    </xdr:from>
    <xdr:to>
      <xdr:col>41</xdr:col>
      <xdr:colOff>50800</xdr:colOff>
      <xdr:row>56</xdr:row>
      <xdr:rowOff>87259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595785"/>
          <a:ext cx="889000" cy="9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28458</xdr:rowOff>
    </xdr:from>
    <xdr:to>
      <xdr:col>41</xdr:col>
      <xdr:colOff>101600</xdr:colOff>
      <xdr:row>56</xdr:row>
      <xdr:rowOff>130058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62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121185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7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130665</xdr:rowOff>
    </xdr:from>
    <xdr:to>
      <xdr:col>36</xdr:col>
      <xdr:colOff>165100</xdr:colOff>
      <xdr:row>57</xdr:row>
      <xdr:rowOff>60815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51942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82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83254</xdr:rowOff>
    </xdr:from>
    <xdr:to>
      <xdr:col>55</xdr:col>
      <xdr:colOff>50800</xdr:colOff>
      <xdr:row>56</xdr:row>
      <xdr:rowOff>13404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51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106131</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36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18879</xdr:rowOff>
    </xdr:from>
    <xdr:to>
      <xdr:col>50</xdr:col>
      <xdr:colOff>165100</xdr:colOff>
      <xdr:row>52</xdr:row>
      <xdr:rowOff>120479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893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137006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870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142644</xdr:rowOff>
    </xdr:from>
    <xdr:to>
      <xdr:col>46</xdr:col>
      <xdr:colOff>38100</xdr:colOff>
      <xdr:row>54</xdr:row>
      <xdr:rowOff>72794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22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89321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0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115235</xdr:rowOff>
    </xdr:from>
    <xdr:to>
      <xdr:col>41</xdr:col>
      <xdr:colOff>101600</xdr:colOff>
      <xdr:row>56</xdr:row>
      <xdr:rowOff>45385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54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61912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32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36459</xdr:rowOff>
    </xdr:from>
    <xdr:to>
      <xdr:col>36</xdr:col>
      <xdr:colOff>165100</xdr:colOff>
      <xdr:row>56</xdr:row>
      <xdr:rowOff>138059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63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154586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41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105845</xdr:rowOff>
    </xdr:from>
    <xdr:to>
      <xdr:col>54</xdr:col>
      <xdr:colOff>189865</xdr:colOff>
      <xdr:row>78</xdr:row>
      <xdr:rowOff>132018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964595"/>
          <a:ext cx="1270" cy="540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135845</xdr:rowOff>
    </xdr:from>
    <xdr:ext cx="378565"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132018</xdr:rowOff>
    </xdr:from>
    <xdr:to>
      <xdr:col>55</xdr:col>
      <xdr:colOff>88900</xdr:colOff>
      <xdr:row>78</xdr:row>
      <xdr:rowOff>132018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0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52522</xdr:rowOff>
    </xdr:from>
    <xdr:ext cx="534377"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73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105845</xdr:rowOff>
    </xdr:from>
    <xdr:to>
      <xdr:col>55</xdr:col>
      <xdr:colOff>88900</xdr:colOff>
      <xdr:row>75</xdr:row>
      <xdr:rowOff>105845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96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135608</xdr:rowOff>
    </xdr:from>
    <xdr:to>
      <xdr:col>55</xdr:col>
      <xdr:colOff>0</xdr:colOff>
      <xdr:row>75</xdr:row>
      <xdr:rowOff>105845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2308558"/>
          <a:ext cx="838200" cy="65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84197</xdr:rowOff>
    </xdr:from>
    <xdr:ext cx="469744"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85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105770</xdr:rowOff>
    </xdr:from>
    <xdr:to>
      <xdr:col>55</xdr:col>
      <xdr:colOff>50800</xdr:colOff>
      <xdr:row>78</xdr:row>
      <xdr:rowOff>35920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0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135608</xdr:rowOff>
    </xdr:from>
    <xdr:to>
      <xdr:col>50</xdr:col>
      <xdr:colOff>114300</xdr:colOff>
      <xdr:row>74</xdr:row>
      <xdr:rowOff>15959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2308558"/>
          <a:ext cx="889000" cy="39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79642</xdr:rowOff>
    </xdr:from>
    <xdr:to>
      <xdr:col>50</xdr:col>
      <xdr:colOff>165100</xdr:colOff>
      <xdr:row>78</xdr:row>
      <xdr:rowOff>9792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2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919</xdr:rowOff>
    </xdr:from>
    <xdr:ext cx="469744"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404428" y="1337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15959</xdr:rowOff>
    </xdr:from>
    <xdr:to>
      <xdr:col>45</xdr:col>
      <xdr:colOff>177800</xdr:colOff>
      <xdr:row>76</xdr:row>
      <xdr:rowOff>68811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2703259"/>
          <a:ext cx="889000" cy="39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26332</xdr:rowOff>
    </xdr:from>
    <xdr:to>
      <xdr:col>46</xdr:col>
      <xdr:colOff>38100</xdr:colOff>
      <xdr:row>77</xdr:row>
      <xdr:rowOff>127932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119059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32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68811</xdr:rowOff>
    </xdr:from>
    <xdr:to>
      <xdr:col>41</xdr:col>
      <xdr:colOff>50800</xdr:colOff>
      <xdr:row>76</xdr:row>
      <xdr:rowOff>132018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099011"/>
          <a:ext cx="889000" cy="6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28916</xdr:rowOff>
    </xdr:from>
    <xdr:to>
      <xdr:col>41</xdr:col>
      <xdr:colOff>101600</xdr:colOff>
      <xdr:row>77</xdr:row>
      <xdr:rowOff>130516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121643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32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76121</xdr:rowOff>
    </xdr:from>
    <xdr:to>
      <xdr:col>36</xdr:col>
      <xdr:colOff>165100</xdr:colOff>
      <xdr:row>78</xdr:row>
      <xdr:rowOff>6271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168848</xdr:rowOff>
    </xdr:from>
    <xdr:ext cx="469744"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37428" y="133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55045</xdr:rowOff>
    </xdr:from>
    <xdr:to>
      <xdr:col>55</xdr:col>
      <xdr:colOff>50800</xdr:colOff>
      <xdr:row>75</xdr:row>
      <xdr:rowOff>156645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29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8072</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28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84808</xdr:rowOff>
    </xdr:from>
    <xdr:to>
      <xdr:col>50</xdr:col>
      <xdr:colOff>165100</xdr:colOff>
      <xdr:row>72</xdr:row>
      <xdr:rowOff>14958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225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31485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203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136609</xdr:rowOff>
    </xdr:from>
    <xdr:to>
      <xdr:col>46</xdr:col>
      <xdr:colOff>38100</xdr:colOff>
      <xdr:row>74</xdr:row>
      <xdr:rowOff>66759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265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83286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242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18011</xdr:rowOff>
    </xdr:from>
    <xdr:to>
      <xdr:col>41</xdr:col>
      <xdr:colOff>101600</xdr:colOff>
      <xdr:row>76</xdr:row>
      <xdr:rowOff>119611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04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136138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282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81218</xdr:rowOff>
    </xdr:from>
    <xdr:to>
      <xdr:col>36</xdr:col>
      <xdr:colOff>165100</xdr:colOff>
      <xdr:row>77</xdr:row>
      <xdr:rowOff>11368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11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27896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288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32372</xdr:rowOff>
    </xdr:from>
    <xdr:to>
      <xdr:col>54</xdr:col>
      <xdr:colOff>189865</xdr:colOff>
      <xdr:row>98</xdr:row>
      <xdr:rowOff>91866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634322"/>
          <a:ext cx="1270" cy="125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95693</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9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91866</xdr:rowOff>
    </xdr:from>
    <xdr:to>
      <xdr:col>55</xdr:col>
      <xdr:colOff>88900</xdr:colOff>
      <xdr:row>98</xdr:row>
      <xdr:rowOff>91866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9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150499</xdr:rowOff>
    </xdr:from>
    <xdr:ext cx="534377"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32372</xdr:rowOff>
    </xdr:from>
    <xdr:to>
      <xdr:col>55</xdr:col>
      <xdr:colOff>88900</xdr:colOff>
      <xdr:row>91</xdr:row>
      <xdr:rowOff>32372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163627</xdr:rowOff>
    </xdr:from>
    <xdr:to>
      <xdr:col>55</xdr:col>
      <xdr:colOff>0</xdr:colOff>
      <xdr:row>98</xdr:row>
      <xdr:rowOff>116517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794277"/>
          <a:ext cx="838200" cy="12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107300</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395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84423</xdr:rowOff>
    </xdr:from>
    <xdr:to>
      <xdr:col>55</xdr:col>
      <xdr:colOff>50800</xdr:colOff>
      <xdr:row>97</xdr:row>
      <xdr:rowOff>14573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106972</xdr:rowOff>
    </xdr:from>
    <xdr:to>
      <xdr:col>50</xdr:col>
      <xdr:colOff>114300</xdr:colOff>
      <xdr:row>98</xdr:row>
      <xdr:rowOff>116517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909072"/>
          <a:ext cx="889000" cy="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37142</xdr:rowOff>
    </xdr:from>
    <xdr:to>
      <xdr:col>50</xdr:col>
      <xdr:colOff>165100</xdr:colOff>
      <xdr:row>96</xdr:row>
      <xdr:rowOff>138742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155269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2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106972</xdr:rowOff>
    </xdr:from>
    <xdr:to>
      <xdr:col>45</xdr:col>
      <xdr:colOff>177800</xdr:colOff>
      <xdr:row>98</xdr:row>
      <xdr:rowOff>153188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909072"/>
          <a:ext cx="889000" cy="4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75146</xdr:rowOff>
    </xdr:from>
    <xdr:to>
      <xdr:col>46</xdr:col>
      <xdr:colOff>38100</xdr:colOff>
      <xdr:row>97</xdr:row>
      <xdr:rowOff>5296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21823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3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153188</xdr:rowOff>
    </xdr:from>
    <xdr:to>
      <xdr:col>41</xdr:col>
      <xdr:colOff>50800</xdr:colOff>
      <xdr:row>98</xdr:row>
      <xdr:rowOff>162007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955288"/>
          <a:ext cx="889000" cy="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104121</xdr:rowOff>
    </xdr:from>
    <xdr:to>
      <xdr:col>41</xdr:col>
      <xdr:colOff>101600</xdr:colOff>
      <xdr:row>97</xdr:row>
      <xdr:rowOff>34271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50798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156660</xdr:rowOff>
    </xdr:from>
    <xdr:to>
      <xdr:col>36</xdr:col>
      <xdr:colOff>165100</xdr:colOff>
      <xdr:row>97</xdr:row>
      <xdr:rowOff>86810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103337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112827</xdr:rowOff>
    </xdr:from>
    <xdr:to>
      <xdr:col>55</xdr:col>
      <xdr:colOff>50800</xdr:colOff>
      <xdr:row>98</xdr:row>
      <xdr:rowOff>42977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4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27754</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5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65717</xdr:rowOff>
    </xdr:from>
    <xdr:to>
      <xdr:col>50</xdr:col>
      <xdr:colOff>165100</xdr:colOff>
      <xdr:row>98</xdr:row>
      <xdr:rowOff>167317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86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158444</xdr:rowOff>
    </xdr:from>
    <xdr:ext cx="469744"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04428" y="1696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56172</xdr:rowOff>
    </xdr:from>
    <xdr:to>
      <xdr:col>46</xdr:col>
      <xdr:colOff>38100</xdr:colOff>
      <xdr:row>98</xdr:row>
      <xdr:rowOff>157772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5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148899</xdr:rowOff>
    </xdr:from>
    <xdr:ext cx="469744"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15428" y="1695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102388</xdr:rowOff>
    </xdr:from>
    <xdr:to>
      <xdr:col>41</xdr:col>
      <xdr:colOff>101600</xdr:colOff>
      <xdr:row>99</xdr:row>
      <xdr:rowOff>32538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90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23665</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26428" y="1699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111207</xdr:rowOff>
    </xdr:from>
    <xdr:to>
      <xdr:col>36</xdr:col>
      <xdr:colOff>165100</xdr:colOff>
      <xdr:row>99</xdr:row>
      <xdr:rowOff>41357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9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32484</xdr:rowOff>
    </xdr:from>
    <xdr:ext cx="469744"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37428" y="1700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49349</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192849"/>
          <a:ext cx="1269" cy="159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167476</xdr:rowOff>
    </xdr:from>
    <xdr:ext cx="469744"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496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49349</xdr:rowOff>
    </xdr:from>
    <xdr:to>
      <xdr:col>86</xdr:col>
      <xdr:colOff>25400</xdr:colOff>
      <xdr:row>30</xdr:row>
      <xdr:rowOff>49349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1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11793</xdr:rowOff>
    </xdr:from>
    <xdr:to>
      <xdr:col>85</xdr:col>
      <xdr:colOff>127000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5481300" y="6012543"/>
          <a:ext cx="838200" cy="77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24873</xdr:rowOff>
    </xdr:from>
    <xdr:ext cx="378565"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399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46446</xdr:rowOff>
    </xdr:from>
    <xdr:to>
      <xdr:col>85</xdr:col>
      <xdr:colOff>177800</xdr:colOff>
      <xdr:row>38</xdr:row>
      <xdr:rowOff>148046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61867</xdr:rowOff>
    </xdr:from>
    <xdr:to>
      <xdr:col>81</xdr:col>
      <xdr:colOff>50800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48417"/>
          <a:ext cx="889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82369</xdr:rowOff>
    </xdr:from>
    <xdr:to>
      <xdr:col>81</xdr:col>
      <xdr:colOff>101600</xdr:colOff>
      <xdr:row>39</xdr:row>
      <xdr:rowOff>12519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597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29046</xdr:rowOff>
    </xdr:from>
    <xdr:ext cx="378565"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2017" y="6372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170180</xdr:rowOff>
    </xdr:from>
    <xdr:to>
      <xdr:col>76</xdr:col>
      <xdr:colOff>114300</xdr:colOff>
      <xdr:row>39</xdr:row>
      <xdr:rowOff>61867</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685280"/>
          <a:ext cx="889000" cy="6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162923</xdr:rowOff>
    </xdr:from>
    <xdr:to>
      <xdr:col>76</xdr:col>
      <xdr:colOff>165100</xdr:colOff>
      <xdr:row>37</xdr:row>
      <xdr:rowOff>93073</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33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35</xdr:row>
      <xdr:rowOff>109600</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3017" y="6110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170180</xdr:rowOff>
    </xdr:from>
    <xdr:to>
      <xdr:col>71</xdr:col>
      <xdr:colOff>177800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685280"/>
          <a:ext cx="889000" cy="10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100330</xdr:rowOff>
    </xdr:from>
    <xdr:to>
      <xdr:col>72</xdr:col>
      <xdr:colOff>38100</xdr:colOff>
      <xdr:row>38</xdr:row>
      <xdr:rowOff>30480</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47007</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4017" y="6219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160201</xdr:rowOff>
    </xdr:from>
    <xdr:to>
      <xdr:col>67</xdr:col>
      <xdr:colOff>101600</xdr:colOff>
      <xdr:row>38</xdr:row>
      <xdr:rowOff>90351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50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106878</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5017" y="6279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132443</xdr:rowOff>
    </xdr:from>
    <xdr:to>
      <xdr:col>85</xdr:col>
      <xdr:colOff>177800</xdr:colOff>
      <xdr:row>35</xdr:row>
      <xdr:rowOff>62593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596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155320</xdr:rowOff>
    </xdr:from>
    <xdr:ext cx="378565"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5813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11067</xdr:rowOff>
    </xdr:from>
    <xdr:to>
      <xdr:col>76</xdr:col>
      <xdr:colOff>165100</xdr:colOff>
      <xdr:row>39</xdr:row>
      <xdr:rowOff>112667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9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103794</xdr:rowOff>
    </xdr:from>
    <xdr:ext cx="313932"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35333" y="67903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119380</xdr:rowOff>
    </xdr:from>
    <xdr:to>
      <xdr:col>72</xdr:col>
      <xdr:colOff>38100</xdr:colOff>
      <xdr:row>39</xdr:row>
      <xdr:rowOff>49530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3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40657</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46333" y="6727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82512</xdr:rowOff>
    </xdr:from>
    <xdr:to>
      <xdr:col>85</xdr:col>
      <xdr:colOff>126364</xdr:colOff>
      <xdr:row>78</xdr:row>
      <xdr:rowOff>30544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084012"/>
          <a:ext cx="1269" cy="1319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34371</xdr:rowOff>
    </xdr:from>
    <xdr:ext cx="469744"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40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30544</xdr:rowOff>
    </xdr:from>
    <xdr:to>
      <xdr:col>86</xdr:col>
      <xdr:colOff>25400</xdr:colOff>
      <xdr:row>78</xdr:row>
      <xdr:rowOff>30544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4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29189</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85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82512</xdr:rowOff>
    </xdr:from>
    <xdr:to>
      <xdr:col>86</xdr:col>
      <xdr:colOff>25400</xdr:colOff>
      <xdr:row>70</xdr:row>
      <xdr:rowOff>82512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08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10483</xdr:rowOff>
    </xdr:from>
    <xdr:to>
      <xdr:col>85</xdr:col>
      <xdr:colOff>127000</xdr:colOff>
      <xdr:row>77</xdr:row>
      <xdr:rowOff>22447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3212133"/>
          <a:ext cx="8382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25766</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88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2890</xdr:rowOff>
    </xdr:from>
    <xdr:to>
      <xdr:col>85</xdr:col>
      <xdr:colOff>177800</xdr:colOff>
      <xdr:row>76</xdr:row>
      <xdr:rowOff>104490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03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22447</xdr:rowOff>
    </xdr:from>
    <xdr:to>
      <xdr:col>81</xdr:col>
      <xdr:colOff>50800</xdr:colOff>
      <xdr:row>77</xdr:row>
      <xdr:rowOff>43821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3224097"/>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165443</xdr:rowOff>
    </xdr:from>
    <xdr:to>
      <xdr:col>81</xdr:col>
      <xdr:colOff>101600</xdr:colOff>
      <xdr:row>76</xdr:row>
      <xdr:rowOff>95593</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112120</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79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27533</xdr:rowOff>
    </xdr:from>
    <xdr:to>
      <xdr:col>76</xdr:col>
      <xdr:colOff>114300</xdr:colOff>
      <xdr:row>77</xdr:row>
      <xdr:rowOff>43821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3229183"/>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1212</xdr:rowOff>
    </xdr:from>
    <xdr:to>
      <xdr:col>76</xdr:col>
      <xdr:colOff>165100</xdr:colOff>
      <xdr:row>76</xdr:row>
      <xdr:rowOff>102812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119340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8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8293</xdr:rowOff>
    </xdr:from>
    <xdr:to>
      <xdr:col>71</xdr:col>
      <xdr:colOff>177800</xdr:colOff>
      <xdr:row>77</xdr:row>
      <xdr:rowOff>27533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3209943"/>
          <a:ext cx="8890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159823</xdr:rowOff>
    </xdr:from>
    <xdr:to>
      <xdr:col>72</xdr:col>
      <xdr:colOff>38100</xdr:colOff>
      <xdr:row>76</xdr:row>
      <xdr:rowOff>89973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106500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165424</xdr:rowOff>
    </xdr:from>
    <xdr:to>
      <xdr:col>67</xdr:col>
      <xdr:colOff>101600</xdr:colOff>
      <xdr:row>76</xdr:row>
      <xdr:rowOff>95574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112101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131133</xdr:rowOff>
    </xdr:from>
    <xdr:to>
      <xdr:col>85</xdr:col>
      <xdr:colOff>177800</xdr:colOff>
      <xdr:row>77</xdr:row>
      <xdr:rowOff>61283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16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109560</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13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143097</xdr:rowOff>
    </xdr:from>
    <xdr:to>
      <xdr:col>81</xdr:col>
      <xdr:colOff>101600</xdr:colOff>
      <xdr:row>77</xdr:row>
      <xdr:rowOff>73247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17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64374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326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164471</xdr:rowOff>
    </xdr:from>
    <xdr:to>
      <xdr:col>76</xdr:col>
      <xdr:colOff>165100</xdr:colOff>
      <xdr:row>77</xdr:row>
      <xdr:rowOff>94621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19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85748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328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148183</xdr:rowOff>
    </xdr:from>
    <xdr:to>
      <xdr:col>72</xdr:col>
      <xdr:colOff>38100</xdr:colOff>
      <xdr:row>77</xdr:row>
      <xdr:rowOff>78333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17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69460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27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128943</xdr:rowOff>
    </xdr:from>
    <xdr:to>
      <xdr:col>67</xdr:col>
      <xdr:colOff>101600</xdr:colOff>
      <xdr:row>77</xdr:row>
      <xdr:rowOff>59093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15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50220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2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152806</xdr:rowOff>
    </xdr:from>
    <xdr:to>
      <xdr:col>85</xdr:col>
      <xdr:colOff>126364</xdr:colOff>
      <xdr:row>98</xdr:row>
      <xdr:rowOff>154406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411856"/>
          <a:ext cx="1269" cy="154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158233</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6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154406</xdr:rowOff>
    </xdr:from>
    <xdr:to>
      <xdr:col>86</xdr:col>
      <xdr:colOff>25400</xdr:colOff>
      <xdr:row>98</xdr:row>
      <xdr:rowOff>154406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5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99483</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1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152806</xdr:rowOff>
    </xdr:from>
    <xdr:to>
      <xdr:col>86</xdr:col>
      <xdr:colOff>25400</xdr:colOff>
      <xdr:row>89</xdr:row>
      <xdr:rowOff>152806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41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14046</xdr:rowOff>
    </xdr:from>
    <xdr:to>
      <xdr:col>85</xdr:col>
      <xdr:colOff>127000</xdr:colOff>
      <xdr:row>97</xdr:row>
      <xdr:rowOff>40260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473246"/>
          <a:ext cx="838200" cy="19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159935</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276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137058</xdr:rowOff>
    </xdr:from>
    <xdr:to>
      <xdr:col>85</xdr:col>
      <xdr:colOff>177800</xdr:colOff>
      <xdr:row>96</xdr:row>
      <xdr:rowOff>67208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42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14046</xdr:rowOff>
    </xdr:from>
    <xdr:to>
      <xdr:col>81</xdr:col>
      <xdr:colOff>50800</xdr:colOff>
      <xdr:row>98</xdr:row>
      <xdr:rowOff>137185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473246"/>
          <a:ext cx="889000" cy="46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50876</xdr:rowOff>
    </xdr:from>
    <xdr:to>
      <xdr:col>81</xdr:col>
      <xdr:colOff>101600</xdr:colOff>
      <xdr:row>95</xdr:row>
      <xdr:rowOff>152476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33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169003</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11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126670</xdr:rowOff>
    </xdr:from>
    <xdr:to>
      <xdr:col>76</xdr:col>
      <xdr:colOff>114300</xdr:colOff>
      <xdr:row>98</xdr:row>
      <xdr:rowOff>137185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757320"/>
          <a:ext cx="889000" cy="18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2146</xdr:rowOff>
    </xdr:from>
    <xdr:to>
      <xdr:col>76</xdr:col>
      <xdr:colOff>165100</xdr:colOff>
      <xdr:row>97</xdr:row>
      <xdr:rowOff>103746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63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120273</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4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126670</xdr:rowOff>
    </xdr:from>
    <xdr:to>
      <xdr:col>71</xdr:col>
      <xdr:colOff>177800</xdr:colOff>
      <xdr:row>97</xdr:row>
      <xdr:rowOff>156083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757320"/>
          <a:ext cx="889000" cy="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13500</xdr:rowOff>
    </xdr:from>
    <xdr:to>
      <xdr:col>72</xdr:col>
      <xdr:colOff>38100</xdr:colOff>
      <xdr:row>97</xdr:row>
      <xdr:rowOff>115100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64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131627</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41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13767</xdr:rowOff>
    </xdr:from>
    <xdr:to>
      <xdr:col>67</xdr:col>
      <xdr:colOff>101600</xdr:colOff>
      <xdr:row>97</xdr:row>
      <xdr:rowOff>115367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64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131894</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41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160910</xdr:rowOff>
    </xdr:from>
    <xdr:to>
      <xdr:col>85</xdr:col>
      <xdr:colOff>177800</xdr:colOff>
      <xdr:row>97</xdr:row>
      <xdr:rowOff>91060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62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139337</xdr:rowOff>
    </xdr:from>
    <xdr:ext cx="469744"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59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134696</xdr:rowOff>
    </xdr:from>
    <xdr:to>
      <xdr:col>81</xdr:col>
      <xdr:colOff>101600</xdr:colOff>
      <xdr:row>96</xdr:row>
      <xdr:rowOff>64846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42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55973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51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86385</xdr:rowOff>
    </xdr:from>
    <xdr:to>
      <xdr:col>76</xdr:col>
      <xdr:colOff>165100</xdr:colOff>
      <xdr:row>99</xdr:row>
      <xdr:rowOff>16535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8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7662</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698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75870</xdr:rowOff>
    </xdr:from>
    <xdr:to>
      <xdr:col>72</xdr:col>
      <xdr:colOff>38100</xdr:colOff>
      <xdr:row>98</xdr:row>
      <xdr:rowOff>6020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7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168597</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7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105283</xdr:rowOff>
    </xdr:from>
    <xdr:to>
      <xdr:col>67</xdr:col>
      <xdr:colOff>101600</xdr:colOff>
      <xdr:row>98</xdr:row>
      <xdr:rowOff>35433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73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26560</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82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33401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176901"/>
          <a:ext cx="1269" cy="155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151528</xdr:rowOff>
    </xdr:from>
    <xdr:ext cx="469744"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495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33401</xdr:rowOff>
    </xdr:from>
    <xdr:to>
      <xdr:col>116</xdr:col>
      <xdr:colOff>152400</xdr:colOff>
      <xdr:row>30</xdr:row>
      <xdr:rowOff>33401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17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127127</xdr:rowOff>
    </xdr:from>
    <xdr:to>
      <xdr:col>116</xdr:col>
      <xdr:colOff>63500</xdr:colOff>
      <xdr:row>37</xdr:row>
      <xdr:rowOff>157607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470777"/>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40149</xdr:rowOff>
    </xdr:from>
    <xdr:ext cx="378565"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2123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17272</xdr:rowOff>
    </xdr:from>
    <xdr:to>
      <xdr:col>116</xdr:col>
      <xdr:colOff>114300</xdr:colOff>
      <xdr:row>37</xdr:row>
      <xdr:rowOff>118872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36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127127</xdr:rowOff>
    </xdr:from>
    <xdr:to>
      <xdr:col>111</xdr:col>
      <xdr:colOff>177800</xdr:colOff>
      <xdr:row>38</xdr:row>
      <xdr:rowOff>168275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470777"/>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165862</xdr:rowOff>
    </xdr:from>
    <xdr:to>
      <xdr:col>112</xdr:col>
      <xdr:colOff>38100</xdr:colOff>
      <xdr:row>37</xdr:row>
      <xdr:rowOff>96012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3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112539</xdr:rowOff>
    </xdr:from>
    <xdr:ext cx="378565"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4017" y="6113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100838</xdr:rowOff>
    </xdr:from>
    <xdr:to>
      <xdr:col>107</xdr:col>
      <xdr:colOff>50800</xdr:colOff>
      <xdr:row>38</xdr:row>
      <xdr:rowOff>168275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444488"/>
          <a:ext cx="889000" cy="23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89281</xdr:rowOff>
    </xdr:from>
    <xdr:to>
      <xdr:col>107</xdr:col>
      <xdr:colOff>101600</xdr:colOff>
      <xdr:row>37</xdr:row>
      <xdr:rowOff>19431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261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35958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0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100838</xdr:rowOff>
    </xdr:from>
    <xdr:to>
      <xdr:col>102</xdr:col>
      <xdr:colOff>114300</xdr:colOff>
      <xdr:row>39</xdr:row>
      <xdr:rowOff>4826</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444488"/>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105283</xdr:rowOff>
    </xdr:from>
    <xdr:to>
      <xdr:col>102</xdr:col>
      <xdr:colOff>165100</xdr:colOff>
      <xdr:row>37</xdr:row>
      <xdr:rowOff>35433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27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51960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05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48133</xdr:rowOff>
    </xdr:from>
    <xdr:to>
      <xdr:col>98</xdr:col>
      <xdr:colOff>38100</xdr:colOff>
      <xdr:row>37</xdr:row>
      <xdr:rowOff>149733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39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166260</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16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106807</xdr:rowOff>
    </xdr:from>
    <xdr:to>
      <xdr:col>116</xdr:col>
      <xdr:colOff>114300</xdr:colOff>
      <xdr:row>38</xdr:row>
      <xdr:rowOff>36957</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45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85234</xdr:rowOff>
    </xdr:from>
    <xdr:ext cx="378565"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428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76327</xdr:rowOff>
    </xdr:from>
    <xdr:to>
      <xdr:col>112</xdr:col>
      <xdr:colOff>38100</xdr:colOff>
      <xdr:row>38</xdr:row>
      <xdr:rowOff>6477</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41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169054</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4017" y="6512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117475</xdr:rowOff>
    </xdr:from>
    <xdr:to>
      <xdr:col>107</xdr:col>
      <xdr:colOff>101600</xdr:colOff>
      <xdr:row>39</xdr:row>
      <xdr:rowOff>47625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38752</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5017" y="6725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50038</xdr:rowOff>
    </xdr:from>
    <xdr:to>
      <xdr:col>102</xdr:col>
      <xdr:colOff>165100</xdr:colOff>
      <xdr:row>37</xdr:row>
      <xdr:rowOff>151638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3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142765</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6017" y="64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46753</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7017" y="6733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159385</xdr:rowOff>
    </xdr:from>
    <xdr:to>
      <xdr:col>116</xdr:col>
      <xdr:colOff>62864</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560435"/>
          <a:ext cx="1269" cy="1599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106062</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33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159385</xdr:rowOff>
    </xdr:from>
    <xdr:to>
      <xdr:col>116</xdr:col>
      <xdr:colOff>152400</xdr:colOff>
      <xdr:row>49</xdr:row>
      <xdr:rowOff>159385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56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170434</xdr:rowOff>
    </xdr:from>
    <xdr:to>
      <xdr:col>116</xdr:col>
      <xdr:colOff>63500</xdr:colOff>
      <xdr:row>58</xdr:row>
      <xdr:rowOff>5715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9943084"/>
          <a:ext cx="8382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101871</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70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78994</xdr:rowOff>
    </xdr:from>
    <xdr:to>
      <xdr:col>116</xdr:col>
      <xdr:colOff>114300</xdr:colOff>
      <xdr:row>58</xdr:row>
      <xdr:rowOff>9144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8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113030</xdr:rowOff>
    </xdr:from>
    <xdr:to>
      <xdr:col>111</xdr:col>
      <xdr:colOff>177800</xdr:colOff>
      <xdr:row>57</xdr:row>
      <xdr:rowOff>170434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9885680"/>
          <a:ext cx="889000" cy="5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52324</xdr:rowOff>
    </xdr:from>
    <xdr:to>
      <xdr:col>112</xdr:col>
      <xdr:colOff>38100</xdr:colOff>
      <xdr:row>57</xdr:row>
      <xdr:rowOff>153924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8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170451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60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113030</xdr:rowOff>
    </xdr:from>
    <xdr:to>
      <xdr:col>107</xdr:col>
      <xdr:colOff>50800</xdr:colOff>
      <xdr:row>58</xdr:row>
      <xdr:rowOff>127508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545300" y="9885680"/>
          <a:ext cx="889000" cy="18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26543</xdr:rowOff>
    </xdr:from>
    <xdr:to>
      <xdr:col>107</xdr:col>
      <xdr:colOff>101600</xdr:colOff>
      <xdr:row>57</xdr:row>
      <xdr:rowOff>128143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79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144670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5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85471</xdr:rowOff>
    </xdr:from>
    <xdr:to>
      <xdr:col>102</xdr:col>
      <xdr:colOff>114300</xdr:colOff>
      <xdr:row>58</xdr:row>
      <xdr:rowOff>127508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10029571"/>
          <a:ext cx="889000" cy="4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15621</xdr:rowOff>
    </xdr:from>
    <xdr:to>
      <xdr:col>102</xdr:col>
      <xdr:colOff>165100</xdr:colOff>
      <xdr:row>57</xdr:row>
      <xdr:rowOff>117221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7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133748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56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128905</xdr:rowOff>
    </xdr:from>
    <xdr:to>
      <xdr:col>98</xdr:col>
      <xdr:colOff>38100</xdr:colOff>
      <xdr:row>57</xdr:row>
      <xdr:rowOff>59055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75582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50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126365</xdr:rowOff>
    </xdr:from>
    <xdr:to>
      <xdr:col>116</xdr:col>
      <xdr:colOff>114300</xdr:colOff>
      <xdr:row>58</xdr:row>
      <xdr:rowOff>56515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104792</xdr:rowOff>
    </xdr:from>
    <xdr:ext cx="469744"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87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119634</xdr:rowOff>
    </xdr:from>
    <xdr:to>
      <xdr:col>112</xdr:col>
      <xdr:colOff>38100</xdr:colOff>
      <xdr:row>58</xdr:row>
      <xdr:rowOff>49784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40911</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998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62230</xdr:rowOff>
    </xdr:from>
    <xdr:to>
      <xdr:col>107</xdr:col>
      <xdr:colOff>101600</xdr:colOff>
      <xdr:row>57</xdr:row>
      <xdr:rowOff>163830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83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154957</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992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76708</xdr:rowOff>
    </xdr:from>
    <xdr:to>
      <xdr:col>102</xdr:col>
      <xdr:colOff>165100</xdr:colOff>
      <xdr:row>59</xdr:row>
      <xdr:rowOff>6858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02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169435</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6017" y="1011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34671</xdr:rowOff>
    </xdr:from>
    <xdr:to>
      <xdr:col>98</xdr:col>
      <xdr:colOff>38100</xdr:colOff>
      <xdr:row>58</xdr:row>
      <xdr:rowOff>136271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97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127398</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10071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116886</xdr:rowOff>
    </xdr:from>
    <xdr:to>
      <xdr:col>116</xdr:col>
      <xdr:colOff>62864</xdr:colOff>
      <xdr:row>78</xdr:row>
      <xdr:rowOff>5192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89836"/>
          <a:ext cx="1269" cy="1088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9019</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3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5192</xdr:rowOff>
    </xdr:from>
    <xdr:to>
      <xdr:col>116</xdr:col>
      <xdr:colOff>152400</xdr:colOff>
      <xdr:row>78</xdr:row>
      <xdr:rowOff>5192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37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63563</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6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116886</xdr:rowOff>
    </xdr:from>
    <xdr:to>
      <xdr:col>116</xdr:col>
      <xdr:colOff>152400</xdr:colOff>
      <xdr:row>71</xdr:row>
      <xdr:rowOff>116886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8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151313</xdr:rowOff>
    </xdr:from>
    <xdr:to>
      <xdr:col>116</xdr:col>
      <xdr:colOff>63500</xdr:colOff>
      <xdr:row>77</xdr:row>
      <xdr:rowOff>14976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181513"/>
          <a:ext cx="838200" cy="3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126087</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6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103210</xdr:rowOff>
    </xdr:from>
    <xdr:to>
      <xdr:col>116</xdr:col>
      <xdr:colOff>114300</xdr:colOff>
      <xdr:row>75</xdr:row>
      <xdr:rowOff>33360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7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162926</xdr:rowOff>
    </xdr:from>
    <xdr:to>
      <xdr:col>111</xdr:col>
      <xdr:colOff>177800</xdr:colOff>
      <xdr:row>77</xdr:row>
      <xdr:rowOff>14976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3193126"/>
          <a:ext cx="889000" cy="2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171287</xdr:rowOff>
    </xdr:from>
    <xdr:to>
      <xdr:col>112</xdr:col>
      <xdr:colOff>38100</xdr:colOff>
      <xdr:row>75</xdr:row>
      <xdr:rowOff>101437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117964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63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162926</xdr:rowOff>
    </xdr:from>
    <xdr:to>
      <xdr:col>107</xdr:col>
      <xdr:colOff>50800</xdr:colOff>
      <xdr:row>77</xdr:row>
      <xdr:rowOff>12325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3193126"/>
          <a:ext cx="889000" cy="2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8021</xdr:rowOff>
    </xdr:from>
    <xdr:to>
      <xdr:col>107</xdr:col>
      <xdr:colOff>101600</xdr:colOff>
      <xdr:row>75</xdr:row>
      <xdr:rowOff>109621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126148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6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12325</xdr:rowOff>
    </xdr:from>
    <xdr:to>
      <xdr:col>102</xdr:col>
      <xdr:colOff>114300</xdr:colOff>
      <xdr:row>77</xdr:row>
      <xdr:rowOff>93889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213975"/>
          <a:ext cx="889000" cy="8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148976</xdr:rowOff>
    </xdr:from>
    <xdr:to>
      <xdr:col>102</xdr:col>
      <xdr:colOff>165100</xdr:colOff>
      <xdr:row>75</xdr:row>
      <xdr:rowOff>79126</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95653</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165024</xdr:rowOff>
    </xdr:from>
    <xdr:to>
      <xdr:col>98</xdr:col>
      <xdr:colOff>38100</xdr:colOff>
      <xdr:row>75</xdr:row>
      <xdr:rowOff>95174</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111701</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100513</xdr:rowOff>
    </xdr:from>
    <xdr:to>
      <xdr:col>116</xdr:col>
      <xdr:colOff>114300</xdr:colOff>
      <xdr:row>77</xdr:row>
      <xdr:rowOff>30663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1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78940</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10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135626</xdr:rowOff>
    </xdr:from>
    <xdr:to>
      <xdr:col>112</xdr:col>
      <xdr:colOff>38100</xdr:colOff>
      <xdr:row>77</xdr:row>
      <xdr:rowOff>65776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16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56903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25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112126</xdr:rowOff>
    </xdr:from>
    <xdr:to>
      <xdr:col>107</xdr:col>
      <xdr:colOff>101600</xdr:colOff>
      <xdr:row>77</xdr:row>
      <xdr:rowOff>42276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14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33403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23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132975</xdr:rowOff>
    </xdr:from>
    <xdr:to>
      <xdr:col>102</xdr:col>
      <xdr:colOff>165100</xdr:colOff>
      <xdr:row>77</xdr:row>
      <xdr:rowOff>63125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54252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25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43089</xdr:rowOff>
    </xdr:from>
    <xdr:to>
      <xdr:col>98</xdr:col>
      <xdr:colOff>38100</xdr:colOff>
      <xdr:row>77</xdr:row>
      <xdr:rowOff>144689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24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135816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33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・扶助費については、新型コロナウイルスの感染拡大を受けた経済対策としての子育て世帯への臨時特別給付金の皆減により減少している。</a:t>
          </a:r>
        </a:p>
        <a:p>
          <a:r>
            <a:rPr kumimoji="1" lang="ja-JP" altLang="en-US" sz="1300">
              <a:latin typeface="ＭＳ Ｐゴシック" panose="020B0600070205080204" pitchFamily="50" charset="-128"/>
              <a:ea typeface="ＭＳ Ｐゴシック" panose="020B0600070205080204" pitchFamily="50" charset="-128"/>
            </a:rPr>
            <a:t>・普通建設事業費については、おおぐろの森中学校の建設事業完了が大きな要因として前年から減少となっている。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・災害復旧事業費については、おおたかの森小学校の火災による復旧工事請負費により、前年比で皆増となっている。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・繰出金については、国民健康保険特別会計、介護保険特別会計、後期高齢者医療特別会計などへの繰出金の増加により、増加している。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千葉県流山市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208,401
204,979
35.32
80,068,744
77,037,826
2,231,537
37,654,501
62,293,695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38</xdr:row>
      <xdr:rowOff>166218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438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170045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166218</xdr:rowOff>
    </xdr:from>
    <xdr:to>
      <xdr:col>24</xdr:col>
      <xdr:colOff>152400</xdr:colOff>
      <xdr:row>38</xdr:row>
      <xdr:rowOff>166218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119583</xdr:rowOff>
    </xdr:from>
    <xdr:to>
      <xdr:col>24</xdr:col>
      <xdr:colOff>63500</xdr:colOff>
      <xdr:row>37</xdr:row>
      <xdr:rowOff>2083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91783"/>
          <a:ext cx="8382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146067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75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61062</xdr:rowOff>
    </xdr:from>
    <xdr:to>
      <xdr:col>19</xdr:col>
      <xdr:colOff>177800</xdr:colOff>
      <xdr:row>37</xdr:row>
      <xdr:rowOff>2083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33262"/>
          <a:ext cx="889000" cy="11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133248</xdr:rowOff>
    </xdr:from>
    <xdr:to>
      <xdr:col>20</xdr:col>
      <xdr:colOff>38100</xdr:colOff>
      <xdr:row>36</xdr:row>
      <xdr:rowOff>63398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79925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58319</xdr:rowOff>
    </xdr:from>
    <xdr:to>
      <xdr:col>15</xdr:col>
      <xdr:colOff>50800</xdr:colOff>
      <xdr:row>36</xdr:row>
      <xdr:rowOff>61062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3051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135077</xdr:rowOff>
    </xdr:from>
    <xdr:to>
      <xdr:col>15</xdr:col>
      <xdr:colOff>101600</xdr:colOff>
      <xdr:row>36</xdr:row>
      <xdr:rowOff>65227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81754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1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18085</xdr:rowOff>
    </xdr:from>
    <xdr:to>
      <xdr:col>10</xdr:col>
      <xdr:colOff>114300</xdr:colOff>
      <xdr:row>36</xdr:row>
      <xdr:rowOff>58319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90285"/>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125933</xdr:rowOff>
    </xdr:from>
    <xdr:to>
      <xdr:col>10</xdr:col>
      <xdr:colOff>165100</xdr:colOff>
      <xdr:row>36</xdr:row>
      <xdr:rowOff>56083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72610</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0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119532</xdr:rowOff>
    </xdr:from>
    <xdr:to>
      <xdr:col>6</xdr:col>
      <xdr:colOff>38100</xdr:colOff>
      <xdr:row>36</xdr:row>
      <xdr:rowOff>49682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66209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68783</xdr:rowOff>
    </xdr:from>
    <xdr:to>
      <xdr:col>24</xdr:col>
      <xdr:colOff>114300</xdr:colOff>
      <xdr:row>36</xdr:row>
      <xdr:rowOff>170383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47210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122733</xdr:rowOff>
    </xdr:from>
    <xdr:to>
      <xdr:col>20</xdr:col>
      <xdr:colOff>38100</xdr:colOff>
      <xdr:row>37</xdr:row>
      <xdr:rowOff>52883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44010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87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10262</xdr:rowOff>
    </xdr:from>
    <xdr:to>
      <xdr:col>15</xdr:col>
      <xdr:colOff>101600</xdr:colOff>
      <xdr:row>36</xdr:row>
      <xdr:rowOff>111862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8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102989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7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7519</xdr:rowOff>
    </xdr:from>
    <xdr:to>
      <xdr:col>10</xdr:col>
      <xdr:colOff>165100</xdr:colOff>
      <xdr:row>36</xdr:row>
      <xdr:rowOff>109119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100246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7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138735</xdr:rowOff>
    </xdr:from>
    <xdr:to>
      <xdr:col>6</xdr:col>
      <xdr:colOff>38100</xdr:colOff>
      <xdr:row>36</xdr:row>
      <xdr:rowOff>68885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60012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3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97115</xdr:rowOff>
    </xdr:from>
    <xdr:to>
      <xdr:col>24</xdr:col>
      <xdr:colOff>62865</xdr:colOff>
      <xdr:row>58</xdr:row>
      <xdr:rowOff>34664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9355415"/>
          <a:ext cx="1270" cy="62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38491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8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34664</xdr:rowOff>
    </xdr:from>
    <xdr:to>
      <xdr:col>24</xdr:col>
      <xdr:colOff>152400</xdr:colOff>
      <xdr:row>58</xdr:row>
      <xdr:rowOff>34664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8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43792</xdr:rowOff>
    </xdr:from>
    <xdr:ext cx="534377"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91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97115</xdr:rowOff>
    </xdr:from>
    <xdr:to>
      <xdr:col>24</xdr:col>
      <xdr:colOff>152400</xdr:colOff>
      <xdr:row>54</xdr:row>
      <xdr:rowOff>97115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355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8658</xdr:rowOff>
    </xdr:from>
    <xdr:to>
      <xdr:col>24</xdr:col>
      <xdr:colOff>63500</xdr:colOff>
      <xdr:row>58</xdr:row>
      <xdr:rowOff>34664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52758"/>
          <a:ext cx="838200" cy="2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87361</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17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64484</xdr:rowOff>
    </xdr:from>
    <xdr:to>
      <xdr:col>24</xdr:col>
      <xdr:colOff>114300</xdr:colOff>
      <xdr:row>56</xdr:row>
      <xdr:rowOff>166084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166784</xdr:rowOff>
    </xdr:from>
    <xdr:to>
      <xdr:col>19</xdr:col>
      <xdr:colOff>177800</xdr:colOff>
      <xdr:row>58</xdr:row>
      <xdr:rowOff>8658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910734"/>
          <a:ext cx="889000" cy="104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46783</xdr:rowOff>
    </xdr:from>
    <xdr:to>
      <xdr:col>20</xdr:col>
      <xdr:colOff>38100</xdr:colOff>
      <xdr:row>56</xdr:row>
      <xdr:rowOff>148383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64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164910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42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166784</xdr:rowOff>
    </xdr:from>
    <xdr:to>
      <xdr:col>15</xdr:col>
      <xdr:colOff>50800</xdr:colOff>
      <xdr:row>58</xdr:row>
      <xdr:rowOff>28763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910734"/>
          <a:ext cx="889000" cy="106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58954</xdr:rowOff>
    </xdr:from>
    <xdr:to>
      <xdr:col>15</xdr:col>
      <xdr:colOff>101600</xdr:colOff>
      <xdr:row>50</xdr:row>
      <xdr:rowOff>160554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863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5631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40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7809</xdr:rowOff>
    </xdr:from>
    <xdr:to>
      <xdr:col>10</xdr:col>
      <xdr:colOff>114300</xdr:colOff>
      <xdr:row>58</xdr:row>
      <xdr:rowOff>28763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51909"/>
          <a:ext cx="889000" cy="2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137407</xdr:rowOff>
    </xdr:from>
    <xdr:to>
      <xdr:col>10</xdr:col>
      <xdr:colOff>165100</xdr:colOff>
      <xdr:row>57</xdr:row>
      <xdr:rowOff>67557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3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84084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1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163826</xdr:rowOff>
    </xdr:from>
    <xdr:to>
      <xdr:col>6</xdr:col>
      <xdr:colOff>38100</xdr:colOff>
      <xdr:row>57</xdr:row>
      <xdr:rowOff>93976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110503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4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155314</xdr:rowOff>
    </xdr:from>
    <xdr:to>
      <xdr:col>24</xdr:col>
      <xdr:colOff>114300</xdr:colOff>
      <xdr:row>58</xdr:row>
      <xdr:rowOff>85464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2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70241</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4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129308</xdr:rowOff>
    </xdr:from>
    <xdr:to>
      <xdr:col>20</xdr:col>
      <xdr:colOff>38100</xdr:colOff>
      <xdr:row>58</xdr:row>
      <xdr:rowOff>59458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0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50585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9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115984</xdr:rowOff>
    </xdr:from>
    <xdr:to>
      <xdr:col>15</xdr:col>
      <xdr:colOff>101600</xdr:colOff>
      <xdr:row>52</xdr:row>
      <xdr:rowOff>46134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85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37261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95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149413</xdr:rowOff>
    </xdr:from>
    <xdr:to>
      <xdr:col>10</xdr:col>
      <xdr:colOff>165100</xdr:colOff>
      <xdr:row>58</xdr:row>
      <xdr:rowOff>79563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2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70690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128459</xdr:rowOff>
    </xdr:from>
    <xdr:to>
      <xdr:col>6</xdr:col>
      <xdr:colOff>38100</xdr:colOff>
      <xdr:row>58</xdr:row>
      <xdr:rowOff>58609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0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49736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9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141170</xdr:rowOff>
    </xdr:from>
    <xdr:to>
      <xdr:col>24</xdr:col>
      <xdr:colOff>62865</xdr:colOff>
      <xdr:row>78</xdr:row>
      <xdr:rowOff>48924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42670"/>
          <a:ext cx="1270" cy="1279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52751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2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48924</xdr:rowOff>
    </xdr:from>
    <xdr:to>
      <xdr:col>24</xdr:col>
      <xdr:colOff>152400</xdr:colOff>
      <xdr:row>78</xdr:row>
      <xdr:rowOff>48924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2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87847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1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257,865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141170</xdr:rowOff>
    </xdr:from>
    <xdr:to>
      <xdr:col>24</xdr:col>
      <xdr:colOff>152400</xdr:colOff>
      <xdr:row>70</xdr:row>
      <xdr:rowOff>141170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4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105040</xdr:rowOff>
    </xdr:from>
    <xdr:to>
      <xdr:col>24</xdr:col>
      <xdr:colOff>63500</xdr:colOff>
      <xdr:row>75</xdr:row>
      <xdr:rowOff>153916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963790"/>
          <a:ext cx="838200" cy="4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24593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11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1716</xdr:rowOff>
    </xdr:from>
    <xdr:to>
      <xdr:col>24</xdr:col>
      <xdr:colOff>114300</xdr:colOff>
      <xdr:row>75</xdr:row>
      <xdr:rowOff>103316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6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105040</xdr:rowOff>
    </xdr:from>
    <xdr:to>
      <xdr:col>19</xdr:col>
      <xdr:colOff>177800</xdr:colOff>
      <xdr:row>77</xdr:row>
      <xdr:rowOff>32770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63790"/>
          <a:ext cx="889000" cy="27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110399</xdr:rowOff>
    </xdr:from>
    <xdr:to>
      <xdr:col>20</xdr:col>
      <xdr:colOff>38100</xdr:colOff>
      <xdr:row>75</xdr:row>
      <xdr:rowOff>40549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9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57076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7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32770</xdr:rowOff>
    </xdr:from>
    <xdr:to>
      <xdr:col>15</xdr:col>
      <xdr:colOff>50800</xdr:colOff>
      <xdr:row>78</xdr:row>
      <xdr:rowOff>102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34420"/>
          <a:ext cx="889000" cy="13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44236</xdr:rowOff>
    </xdr:from>
    <xdr:to>
      <xdr:col>15</xdr:col>
      <xdr:colOff>101600</xdr:colOff>
      <xdr:row>76</xdr:row>
      <xdr:rowOff>145836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162363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4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xdr:rowOff>
    </xdr:from>
    <xdr:to>
      <xdr:col>10</xdr:col>
      <xdr:colOff>114300</xdr:colOff>
      <xdr:row>78</xdr:row>
      <xdr:rowOff>67146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73202"/>
          <a:ext cx="889000" cy="6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133716</xdr:rowOff>
    </xdr:from>
    <xdr:to>
      <xdr:col>10</xdr:col>
      <xdr:colOff>165100</xdr:colOff>
      <xdr:row>77</xdr:row>
      <xdr:rowOff>63866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6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80394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3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32034</xdr:rowOff>
    </xdr:from>
    <xdr:to>
      <xdr:col>6</xdr:col>
      <xdr:colOff>38100</xdr:colOff>
      <xdr:row>77</xdr:row>
      <xdr:rowOff>133634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3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150161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0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103117</xdr:rowOff>
    </xdr:from>
    <xdr:to>
      <xdr:col>24</xdr:col>
      <xdr:colOff>114300</xdr:colOff>
      <xdr:row>76</xdr:row>
      <xdr:rowOff>33266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618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81544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40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54240</xdr:rowOff>
    </xdr:from>
    <xdr:to>
      <xdr:col>20</xdr:col>
      <xdr:colOff>38100</xdr:colOff>
      <xdr:row>75</xdr:row>
      <xdr:rowOff>155840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1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146967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0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153420</xdr:rowOff>
    </xdr:from>
    <xdr:to>
      <xdr:col>15</xdr:col>
      <xdr:colOff>101600</xdr:colOff>
      <xdr:row>77</xdr:row>
      <xdr:rowOff>83570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8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74697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120752</xdr:rowOff>
    </xdr:from>
    <xdr:to>
      <xdr:col>10</xdr:col>
      <xdr:colOff>165100</xdr:colOff>
      <xdr:row>78</xdr:row>
      <xdr:rowOff>50902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2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42029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1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16346</xdr:rowOff>
    </xdr:from>
    <xdr:to>
      <xdr:col>6</xdr:col>
      <xdr:colOff>38100</xdr:colOff>
      <xdr:row>78</xdr:row>
      <xdr:rowOff>117946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8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109073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8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111068</xdr:rowOff>
    </xdr:from>
    <xdr:to>
      <xdr:col>24</xdr:col>
      <xdr:colOff>62865</xdr:colOff>
      <xdr:row>98</xdr:row>
      <xdr:rowOff>69159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1568"/>
          <a:ext cx="127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72986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69159</xdr:rowOff>
    </xdr:from>
    <xdr:to>
      <xdr:col>24</xdr:col>
      <xdr:colOff>152400</xdr:colOff>
      <xdr:row>98</xdr:row>
      <xdr:rowOff>69159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871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57745</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111068</xdr:rowOff>
    </xdr:from>
    <xdr:to>
      <xdr:col>24</xdr:col>
      <xdr:colOff>152400</xdr:colOff>
      <xdr:row>90</xdr:row>
      <xdr:rowOff>111068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91884</xdr:rowOff>
    </xdr:from>
    <xdr:to>
      <xdr:col>24</xdr:col>
      <xdr:colOff>63500</xdr:colOff>
      <xdr:row>96</xdr:row>
      <xdr:rowOff>165570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551084"/>
          <a:ext cx="838200" cy="7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93851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81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70974</xdr:rowOff>
    </xdr:from>
    <xdr:to>
      <xdr:col>24</xdr:col>
      <xdr:colOff>114300</xdr:colOff>
      <xdr:row>97</xdr:row>
      <xdr:rowOff>1124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91884</xdr:rowOff>
    </xdr:from>
    <xdr:to>
      <xdr:col>19</xdr:col>
      <xdr:colOff>177800</xdr:colOff>
      <xdr:row>98</xdr:row>
      <xdr:rowOff>45746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551084"/>
          <a:ext cx="889000" cy="29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79356</xdr:rowOff>
    </xdr:from>
    <xdr:to>
      <xdr:col>20</xdr:col>
      <xdr:colOff>38100</xdr:colOff>
      <xdr:row>97</xdr:row>
      <xdr:rowOff>9506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6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45746</xdr:rowOff>
    </xdr:from>
    <xdr:to>
      <xdr:col>15</xdr:col>
      <xdr:colOff>50800</xdr:colOff>
      <xdr:row>98</xdr:row>
      <xdr:rowOff>53327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47846"/>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109283</xdr:rowOff>
    </xdr:from>
    <xdr:to>
      <xdr:col>15</xdr:col>
      <xdr:colOff>101600</xdr:colOff>
      <xdr:row>98</xdr:row>
      <xdr:rowOff>39433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3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55960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1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31020</xdr:rowOff>
    </xdr:from>
    <xdr:to>
      <xdr:col>10</xdr:col>
      <xdr:colOff>114300</xdr:colOff>
      <xdr:row>98</xdr:row>
      <xdr:rowOff>53327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833120"/>
          <a:ext cx="889000" cy="2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131324</xdr:rowOff>
    </xdr:from>
    <xdr:to>
      <xdr:col>10</xdr:col>
      <xdr:colOff>165100</xdr:colOff>
      <xdr:row>98</xdr:row>
      <xdr:rowOff>61474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78001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153803</xdr:rowOff>
    </xdr:from>
    <xdr:to>
      <xdr:col>6</xdr:col>
      <xdr:colOff>38100</xdr:colOff>
      <xdr:row>98</xdr:row>
      <xdr:rowOff>83953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75080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7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114770</xdr:rowOff>
    </xdr:from>
    <xdr:to>
      <xdr:col>24</xdr:col>
      <xdr:colOff>114300</xdr:colOff>
      <xdr:row>97</xdr:row>
      <xdr:rowOff>44920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7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93197</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55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41084</xdr:rowOff>
    </xdr:from>
    <xdr:to>
      <xdr:col>20</xdr:col>
      <xdr:colOff>38100</xdr:colOff>
      <xdr:row>96</xdr:row>
      <xdr:rowOff>142684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0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159211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27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166396</xdr:rowOff>
    </xdr:from>
    <xdr:to>
      <xdr:col>15</xdr:col>
      <xdr:colOff>101600</xdr:colOff>
      <xdr:row>98</xdr:row>
      <xdr:rowOff>96546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9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87673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88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2527</xdr:rowOff>
    </xdr:from>
    <xdr:to>
      <xdr:col>10</xdr:col>
      <xdr:colOff>165100</xdr:colOff>
      <xdr:row>98</xdr:row>
      <xdr:rowOff>104127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95254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9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151670</xdr:rowOff>
    </xdr:from>
    <xdr:to>
      <xdr:col>6</xdr:col>
      <xdr:colOff>38100</xdr:colOff>
      <xdr:row>98</xdr:row>
      <xdr:rowOff>81820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98347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55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101600</xdr:rowOff>
    </xdr:from>
    <xdr:to>
      <xdr:col>54</xdr:col>
      <xdr:colOff>189865</xdr:colOff>
      <xdr:row>39</xdr:row>
      <xdr:rowOff>43688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16550"/>
          <a:ext cx="1270" cy="1313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47515</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0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43688</xdr:rowOff>
    </xdr:from>
    <xdr:to>
      <xdr:col>55</xdr:col>
      <xdr:colOff>88900</xdr:colOff>
      <xdr:row>39</xdr:row>
      <xdr:rowOff>43688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48277</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101600</xdr:rowOff>
    </xdr:from>
    <xdr:to>
      <xdr:col>55</xdr:col>
      <xdr:colOff>88900</xdr:colOff>
      <xdr:row>31</xdr:row>
      <xdr:rowOff>101600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7112</xdr:rowOff>
    </xdr:from>
    <xdr:to>
      <xdr:col>55</xdr:col>
      <xdr:colOff>0</xdr:colOff>
      <xdr:row>39</xdr:row>
      <xdr:rowOff>8255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693662"/>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49293</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214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26416</xdr:rowOff>
    </xdr:from>
    <xdr:to>
      <xdr:col>55</xdr:col>
      <xdr:colOff>50800</xdr:colOff>
      <xdr:row>37</xdr:row>
      <xdr:rowOff>128016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37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7112</xdr:rowOff>
    </xdr:from>
    <xdr:to>
      <xdr:col>50</xdr:col>
      <xdr:colOff>114300</xdr:colOff>
      <xdr:row>39</xdr:row>
      <xdr:rowOff>16256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69366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138447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143891</xdr:rowOff>
    </xdr:from>
    <xdr:to>
      <xdr:col>45</xdr:col>
      <xdr:colOff>177800</xdr:colOff>
      <xdr:row>39</xdr:row>
      <xdr:rowOff>16256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658991"/>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27178</xdr:rowOff>
    </xdr:from>
    <xdr:to>
      <xdr:col>46</xdr:col>
      <xdr:colOff>38100</xdr:colOff>
      <xdr:row>37</xdr:row>
      <xdr:rowOff>128778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145305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143891</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654800"/>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159766</xdr:rowOff>
    </xdr:from>
    <xdr:to>
      <xdr:col>41</xdr:col>
      <xdr:colOff>101600</xdr:colOff>
      <xdr:row>37</xdr:row>
      <xdr:rowOff>89916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106443</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31750</xdr:rowOff>
    </xdr:from>
    <xdr:to>
      <xdr:col>36</xdr:col>
      <xdr:colOff>165100</xdr:colOff>
      <xdr:row>36</xdr:row>
      <xdr:rowOff>133350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149877</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128905</xdr:rowOff>
    </xdr:from>
    <xdr:to>
      <xdr:col>55</xdr:col>
      <xdr:colOff>50800</xdr:colOff>
      <xdr:row>39</xdr:row>
      <xdr:rowOff>59055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4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43832</xdr:rowOff>
    </xdr:from>
    <xdr:ext cx="313932"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589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127762</xdr:rowOff>
    </xdr:from>
    <xdr:to>
      <xdr:col>50</xdr:col>
      <xdr:colOff>165100</xdr:colOff>
      <xdr:row>39</xdr:row>
      <xdr:rowOff>57912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49039</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82333" y="67355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136906</xdr:rowOff>
    </xdr:from>
    <xdr:to>
      <xdr:col>46</xdr:col>
      <xdr:colOff>38100</xdr:colOff>
      <xdr:row>39</xdr:row>
      <xdr:rowOff>67056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5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58183</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93333" y="67447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93091</xdr:rowOff>
    </xdr:from>
    <xdr:to>
      <xdr:col>41</xdr:col>
      <xdr:colOff>101600</xdr:colOff>
      <xdr:row>39</xdr:row>
      <xdr:rowOff>23241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0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14368</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70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10177</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696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40087</xdr:rowOff>
    </xdr:from>
    <xdr:to>
      <xdr:col>54</xdr:col>
      <xdr:colOff>189865</xdr:colOff>
      <xdr:row>58</xdr:row>
      <xdr:rowOff>23285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84037"/>
          <a:ext cx="1270" cy="1183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27112</xdr:rowOff>
    </xdr:from>
    <xdr:ext cx="313932"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23285</xdr:rowOff>
    </xdr:from>
    <xdr:to>
      <xdr:col>55</xdr:col>
      <xdr:colOff>88900</xdr:colOff>
      <xdr:row>58</xdr:row>
      <xdr:rowOff>23285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158214</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40087</xdr:rowOff>
    </xdr:from>
    <xdr:to>
      <xdr:col>55</xdr:col>
      <xdr:colOff>88900</xdr:colOff>
      <xdr:row>51</xdr:row>
      <xdr:rowOff>40087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140615</xdr:rowOff>
    </xdr:from>
    <xdr:to>
      <xdr:col>55</xdr:col>
      <xdr:colOff>0</xdr:colOff>
      <xdr:row>57</xdr:row>
      <xdr:rowOff>145872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13265"/>
          <a:ext cx="8382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16680</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17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165253</xdr:rowOff>
    </xdr:from>
    <xdr:to>
      <xdr:col>55</xdr:col>
      <xdr:colOff>50800</xdr:colOff>
      <xdr:row>57</xdr:row>
      <xdr:rowOff>95403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145872</xdr:rowOff>
    </xdr:from>
    <xdr:to>
      <xdr:col>50</xdr:col>
      <xdr:colOff>114300</xdr:colOff>
      <xdr:row>57</xdr:row>
      <xdr:rowOff>146386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918522"/>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170396</xdr:rowOff>
    </xdr:from>
    <xdr:to>
      <xdr:col>50</xdr:col>
      <xdr:colOff>165100</xdr:colOff>
      <xdr:row>57</xdr:row>
      <xdr:rowOff>100546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7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117073</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54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127356</xdr:rowOff>
    </xdr:from>
    <xdr:to>
      <xdr:col>45</xdr:col>
      <xdr:colOff>177800</xdr:colOff>
      <xdr:row>57</xdr:row>
      <xdr:rowOff>146386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900006"/>
          <a:ext cx="889000" cy="1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162109</xdr:rowOff>
    </xdr:from>
    <xdr:to>
      <xdr:col>46</xdr:col>
      <xdr:colOff>38100</xdr:colOff>
      <xdr:row>57</xdr:row>
      <xdr:rowOff>92259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6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108786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53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127356</xdr:rowOff>
    </xdr:from>
    <xdr:to>
      <xdr:col>41</xdr:col>
      <xdr:colOff>50800</xdr:colOff>
      <xdr:row>57</xdr:row>
      <xdr:rowOff>149587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00006"/>
          <a:ext cx="889000" cy="2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166853</xdr:rowOff>
    </xdr:from>
    <xdr:to>
      <xdr:col>41</xdr:col>
      <xdr:colOff>101600</xdr:colOff>
      <xdr:row>57</xdr:row>
      <xdr:rowOff>97003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113530</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54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1975</xdr:rowOff>
    </xdr:from>
    <xdr:to>
      <xdr:col>36</xdr:col>
      <xdr:colOff>165100</xdr:colOff>
      <xdr:row>57</xdr:row>
      <xdr:rowOff>103575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7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120102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54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89815</xdr:rowOff>
    </xdr:from>
    <xdr:to>
      <xdr:col>55</xdr:col>
      <xdr:colOff>50800</xdr:colOff>
      <xdr:row>58</xdr:row>
      <xdr:rowOff>19965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6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4742</xdr:rowOff>
    </xdr:from>
    <xdr:ext cx="378565"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77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95072</xdr:rowOff>
    </xdr:from>
    <xdr:to>
      <xdr:col>50</xdr:col>
      <xdr:colOff>165100</xdr:colOff>
      <xdr:row>58</xdr:row>
      <xdr:rowOff>25222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6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16349</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50017" y="9960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95586</xdr:rowOff>
    </xdr:from>
    <xdr:to>
      <xdr:col>46</xdr:col>
      <xdr:colOff>38100</xdr:colOff>
      <xdr:row>58</xdr:row>
      <xdr:rowOff>25736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6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16863</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61017" y="9960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76556</xdr:rowOff>
    </xdr:from>
    <xdr:to>
      <xdr:col>41</xdr:col>
      <xdr:colOff>101600</xdr:colOff>
      <xdr:row>58</xdr:row>
      <xdr:rowOff>6706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4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169283</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994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98787</xdr:rowOff>
    </xdr:from>
    <xdr:to>
      <xdr:col>36</xdr:col>
      <xdr:colOff>165100</xdr:colOff>
      <xdr:row>58</xdr:row>
      <xdr:rowOff>28937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20064</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3017" y="9964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39984</xdr:rowOff>
    </xdr:from>
    <xdr:to>
      <xdr:col>54</xdr:col>
      <xdr:colOff>189865</xdr:colOff>
      <xdr:row>78</xdr:row>
      <xdr:rowOff>56124</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384384"/>
          <a:ext cx="1270" cy="1044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59951</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56124</xdr:rowOff>
    </xdr:from>
    <xdr:to>
      <xdr:col>55</xdr:col>
      <xdr:colOff>88900</xdr:colOff>
      <xdr:row>78</xdr:row>
      <xdr:rowOff>56124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29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158111</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1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39984</xdr:rowOff>
    </xdr:from>
    <xdr:to>
      <xdr:col>55</xdr:col>
      <xdr:colOff>88900</xdr:colOff>
      <xdr:row>72</xdr:row>
      <xdr:rowOff>39984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38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142398</xdr:rowOff>
    </xdr:from>
    <xdr:to>
      <xdr:col>55</xdr:col>
      <xdr:colOff>0</xdr:colOff>
      <xdr:row>77</xdr:row>
      <xdr:rowOff>144089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44048"/>
          <a:ext cx="8382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130156</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88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107279</xdr:rowOff>
    </xdr:from>
    <xdr:to>
      <xdr:col>55</xdr:col>
      <xdr:colOff>50800</xdr:colOff>
      <xdr:row>77</xdr:row>
      <xdr:rowOff>37429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13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91283</xdr:rowOff>
    </xdr:from>
    <xdr:to>
      <xdr:col>50</xdr:col>
      <xdr:colOff>114300</xdr:colOff>
      <xdr:row>77</xdr:row>
      <xdr:rowOff>142398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292933"/>
          <a:ext cx="889000" cy="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110389</xdr:rowOff>
    </xdr:from>
    <xdr:to>
      <xdr:col>50</xdr:col>
      <xdr:colOff>165100</xdr:colOff>
      <xdr:row>77</xdr:row>
      <xdr:rowOff>40539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57066</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404428" y="1291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91283</xdr:rowOff>
    </xdr:from>
    <xdr:to>
      <xdr:col>45</xdr:col>
      <xdr:colOff>177800</xdr:colOff>
      <xdr:row>78</xdr:row>
      <xdr:rowOff>21651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292933"/>
          <a:ext cx="889000" cy="10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30790</xdr:rowOff>
    </xdr:from>
    <xdr:to>
      <xdr:col>46</xdr:col>
      <xdr:colOff>38100</xdr:colOff>
      <xdr:row>76</xdr:row>
      <xdr:rowOff>132390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148917</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28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21651</xdr:rowOff>
    </xdr:from>
    <xdr:to>
      <xdr:col>41</xdr:col>
      <xdr:colOff>50800</xdr:colOff>
      <xdr:row>78</xdr:row>
      <xdr:rowOff>53290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394751"/>
          <a:ext cx="889000" cy="3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6787</xdr:rowOff>
    </xdr:from>
    <xdr:to>
      <xdr:col>41</xdr:col>
      <xdr:colOff>101600</xdr:colOff>
      <xdr:row>77</xdr:row>
      <xdr:rowOff>108387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124914</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29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43042</xdr:rowOff>
    </xdr:from>
    <xdr:to>
      <xdr:col>36</xdr:col>
      <xdr:colOff>165100</xdr:colOff>
      <xdr:row>77</xdr:row>
      <xdr:rowOff>144642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161169</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0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93289</xdr:rowOff>
    </xdr:from>
    <xdr:to>
      <xdr:col>55</xdr:col>
      <xdr:colOff>50800</xdr:colOff>
      <xdr:row>78</xdr:row>
      <xdr:rowOff>23439</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9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8216</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0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91598</xdr:rowOff>
    </xdr:from>
    <xdr:to>
      <xdr:col>50</xdr:col>
      <xdr:colOff>165100</xdr:colOff>
      <xdr:row>78</xdr:row>
      <xdr:rowOff>21748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12875</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38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40483</xdr:rowOff>
    </xdr:from>
    <xdr:to>
      <xdr:col>46</xdr:col>
      <xdr:colOff>38100</xdr:colOff>
      <xdr:row>77</xdr:row>
      <xdr:rowOff>142083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133210</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334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142301</xdr:rowOff>
    </xdr:from>
    <xdr:to>
      <xdr:col>41</xdr:col>
      <xdr:colOff>101600</xdr:colOff>
      <xdr:row>78</xdr:row>
      <xdr:rowOff>72451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63578</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43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2490</xdr:rowOff>
    </xdr:from>
    <xdr:to>
      <xdr:col>36</xdr:col>
      <xdr:colOff>165100</xdr:colOff>
      <xdr:row>78</xdr:row>
      <xdr:rowOff>104090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95217</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46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167436</xdr:rowOff>
    </xdr:from>
    <xdr:to>
      <xdr:col>54</xdr:col>
      <xdr:colOff>189865</xdr:colOff>
      <xdr:row>99</xdr:row>
      <xdr:rowOff>113488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26486"/>
          <a:ext cx="1270" cy="1660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117315</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70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113488</xdr:rowOff>
    </xdr:from>
    <xdr:to>
      <xdr:col>55</xdr:col>
      <xdr:colOff>88900</xdr:colOff>
      <xdr:row>99</xdr:row>
      <xdr:rowOff>113488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7087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114113</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0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167436</xdr:rowOff>
    </xdr:from>
    <xdr:to>
      <xdr:col>55</xdr:col>
      <xdr:colOff>88900</xdr:colOff>
      <xdr:row>89</xdr:row>
      <xdr:rowOff>167436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2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38088</xdr:rowOff>
    </xdr:from>
    <xdr:to>
      <xdr:col>55</xdr:col>
      <xdr:colOff>0</xdr:colOff>
      <xdr:row>98</xdr:row>
      <xdr:rowOff>88875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840188"/>
          <a:ext cx="838200" cy="5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161650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27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138773</xdr:rowOff>
    </xdr:from>
    <xdr:to>
      <xdr:col>55</xdr:col>
      <xdr:colOff>50800</xdr:colOff>
      <xdr:row>96</xdr:row>
      <xdr:rowOff>68923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2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130023</xdr:rowOff>
    </xdr:from>
    <xdr:to>
      <xdr:col>50</xdr:col>
      <xdr:colOff>114300</xdr:colOff>
      <xdr:row>98</xdr:row>
      <xdr:rowOff>88875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760673"/>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27750</xdr:rowOff>
    </xdr:from>
    <xdr:to>
      <xdr:col>50</xdr:col>
      <xdr:colOff>165100</xdr:colOff>
      <xdr:row>96</xdr:row>
      <xdr:rowOff>129350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145877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109334</xdr:rowOff>
    </xdr:from>
    <xdr:to>
      <xdr:col>45</xdr:col>
      <xdr:colOff>177800</xdr:colOff>
      <xdr:row>97</xdr:row>
      <xdr:rowOff>130023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739984"/>
          <a:ext cx="889000" cy="2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121704</xdr:rowOff>
    </xdr:from>
    <xdr:to>
      <xdr:col>46</xdr:col>
      <xdr:colOff>38100</xdr:colOff>
      <xdr:row>96</xdr:row>
      <xdr:rowOff>51854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0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68381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18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68529</xdr:rowOff>
    </xdr:from>
    <xdr:to>
      <xdr:col>41</xdr:col>
      <xdr:colOff>50800</xdr:colOff>
      <xdr:row>97</xdr:row>
      <xdr:rowOff>109334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527729"/>
          <a:ext cx="889000" cy="21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14415</xdr:rowOff>
    </xdr:from>
    <xdr:to>
      <xdr:col>41</xdr:col>
      <xdr:colOff>101600</xdr:colOff>
      <xdr:row>96</xdr:row>
      <xdr:rowOff>116015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132542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4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6262</xdr:rowOff>
    </xdr:from>
    <xdr:to>
      <xdr:col>36</xdr:col>
      <xdr:colOff>165100</xdr:colOff>
      <xdr:row>96</xdr:row>
      <xdr:rowOff>107862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6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124389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4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158738</xdr:rowOff>
    </xdr:from>
    <xdr:to>
      <xdr:col>55</xdr:col>
      <xdr:colOff>50800</xdr:colOff>
      <xdr:row>98</xdr:row>
      <xdr:rowOff>88888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78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137165</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76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38075</xdr:rowOff>
    </xdr:from>
    <xdr:to>
      <xdr:col>50</xdr:col>
      <xdr:colOff>165100</xdr:colOff>
      <xdr:row>98</xdr:row>
      <xdr:rowOff>139675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84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130802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93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79223</xdr:rowOff>
    </xdr:from>
    <xdr:to>
      <xdr:col>46</xdr:col>
      <xdr:colOff>38100</xdr:colOff>
      <xdr:row>98</xdr:row>
      <xdr:rowOff>9373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70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8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58534</xdr:rowOff>
    </xdr:from>
    <xdr:to>
      <xdr:col>41</xdr:col>
      <xdr:colOff>101600</xdr:colOff>
      <xdr:row>97</xdr:row>
      <xdr:rowOff>160134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8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151261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78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17729</xdr:rowOff>
    </xdr:from>
    <xdr:to>
      <xdr:col>36</xdr:col>
      <xdr:colOff>165100</xdr:colOff>
      <xdr:row>96</xdr:row>
      <xdr:rowOff>119329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47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110456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56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40205</xdr:rowOff>
    </xdr:from>
    <xdr:to>
      <xdr:col>85</xdr:col>
      <xdr:colOff>126364</xdr:colOff>
      <xdr:row>38</xdr:row>
      <xdr:rowOff>153525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55155"/>
          <a:ext cx="1269" cy="131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157352</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153525</xdr:rowOff>
    </xdr:from>
    <xdr:to>
      <xdr:col>86</xdr:col>
      <xdr:colOff>25400</xdr:colOff>
      <xdr:row>38</xdr:row>
      <xdr:rowOff>153525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158332</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40205</xdr:rowOff>
    </xdr:from>
    <xdr:to>
      <xdr:col>86</xdr:col>
      <xdr:colOff>25400</xdr:colOff>
      <xdr:row>31</xdr:row>
      <xdr:rowOff>40205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5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80699</xdr:rowOff>
    </xdr:from>
    <xdr:to>
      <xdr:col>85</xdr:col>
      <xdr:colOff>127000</xdr:colOff>
      <xdr:row>38</xdr:row>
      <xdr:rowOff>44559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424349"/>
          <a:ext cx="838200" cy="13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169036</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69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146159</xdr:rowOff>
    </xdr:from>
    <xdr:to>
      <xdr:col>85</xdr:col>
      <xdr:colOff>177800</xdr:colOff>
      <xdr:row>37</xdr:row>
      <xdr:rowOff>76309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44559</xdr:rowOff>
    </xdr:from>
    <xdr:to>
      <xdr:col>81</xdr:col>
      <xdr:colOff>50800</xdr:colOff>
      <xdr:row>38</xdr:row>
      <xdr:rowOff>157008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59659"/>
          <a:ext cx="889000" cy="11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146159</xdr:rowOff>
    </xdr:from>
    <xdr:to>
      <xdr:col>81</xdr:col>
      <xdr:colOff>101600</xdr:colOff>
      <xdr:row>37</xdr:row>
      <xdr:rowOff>76309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92836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9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76998</xdr:rowOff>
    </xdr:from>
    <xdr:to>
      <xdr:col>76</xdr:col>
      <xdr:colOff>114300</xdr:colOff>
      <xdr:row>38</xdr:row>
      <xdr:rowOff>157008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592098"/>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89553</xdr:rowOff>
    </xdr:from>
    <xdr:to>
      <xdr:col>76</xdr:col>
      <xdr:colOff>165100</xdr:colOff>
      <xdr:row>37</xdr:row>
      <xdr:rowOff>19703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26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36230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03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76998</xdr:rowOff>
    </xdr:from>
    <xdr:to>
      <xdr:col>71</xdr:col>
      <xdr:colOff>177800</xdr:colOff>
      <xdr:row>38</xdr:row>
      <xdr:rowOff>125549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92098"/>
          <a:ext cx="889000" cy="4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92710</xdr:rowOff>
    </xdr:from>
    <xdr:to>
      <xdr:col>72</xdr:col>
      <xdr:colOff>38100</xdr:colOff>
      <xdr:row>37</xdr:row>
      <xdr:rowOff>22860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39387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4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161616</xdr:rowOff>
    </xdr:from>
    <xdr:to>
      <xdr:col>67</xdr:col>
      <xdr:colOff>101600</xdr:colOff>
      <xdr:row>37</xdr:row>
      <xdr:rowOff>91766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3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108293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29899</xdr:rowOff>
    </xdr:from>
    <xdr:to>
      <xdr:col>85</xdr:col>
      <xdr:colOff>177800</xdr:colOff>
      <xdr:row>37</xdr:row>
      <xdr:rowOff>131499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7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8326</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5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165209</xdr:rowOff>
    </xdr:from>
    <xdr:to>
      <xdr:col>81</xdr:col>
      <xdr:colOff>101600</xdr:colOff>
      <xdr:row>38</xdr:row>
      <xdr:rowOff>95359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0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86486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0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106208</xdr:rowOff>
    </xdr:from>
    <xdr:to>
      <xdr:col>76</xdr:col>
      <xdr:colOff>165100</xdr:colOff>
      <xdr:row>39</xdr:row>
      <xdr:rowOff>36358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62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27485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71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26198</xdr:rowOff>
    </xdr:from>
    <xdr:to>
      <xdr:col>72</xdr:col>
      <xdr:colOff>38100</xdr:colOff>
      <xdr:row>38</xdr:row>
      <xdr:rowOff>127798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4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118925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3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74749</xdr:rowOff>
    </xdr:from>
    <xdr:to>
      <xdr:col>67</xdr:col>
      <xdr:colOff>101600</xdr:colOff>
      <xdr:row>39</xdr:row>
      <xdr:rowOff>4899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8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167476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8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40831</xdr:rowOff>
    </xdr:from>
    <xdr:to>
      <xdr:col>85</xdr:col>
      <xdr:colOff>126364</xdr:colOff>
      <xdr:row>58</xdr:row>
      <xdr:rowOff>113754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13331"/>
          <a:ext cx="1269" cy="144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117581</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6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113754</xdr:rowOff>
    </xdr:from>
    <xdr:to>
      <xdr:col>86</xdr:col>
      <xdr:colOff>25400</xdr:colOff>
      <xdr:row>58</xdr:row>
      <xdr:rowOff>113754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5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158958</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38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40831</xdr:rowOff>
    </xdr:from>
    <xdr:to>
      <xdr:col>86</xdr:col>
      <xdr:colOff>25400</xdr:colOff>
      <xdr:row>50</xdr:row>
      <xdr:rowOff>40831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1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17837</xdr:rowOff>
    </xdr:from>
    <xdr:to>
      <xdr:col>85</xdr:col>
      <xdr:colOff>127000</xdr:colOff>
      <xdr:row>54</xdr:row>
      <xdr:rowOff>38373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8761787"/>
          <a:ext cx="838200" cy="53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166254</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9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16377</xdr:rowOff>
    </xdr:from>
    <xdr:to>
      <xdr:col>85</xdr:col>
      <xdr:colOff>177800</xdr:colOff>
      <xdr:row>56</xdr:row>
      <xdr:rowOff>117977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1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17837</xdr:rowOff>
    </xdr:from>
    <xdr:to>
      <xdr:col>81</xdr:col>
      <xdr:colOff>50800</xdr:colOff>
      <xdr:row>53</xdr:row>
      <xdr:rowOff>95790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8761787"/>
          <a:ext cx="889000" cy="42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146221</xdr:rowOff>
    </xdr:from>
    <xdr:to>
      <xdr:col>81</xdr:col>
      <xdr:colOff>101600</xdr:colOff>
      <xdr:row>56</xdr:row>
      <xdr:rowOff>76371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67498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66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95790</xdr:rowOff>
    </xdr:from>
    <xdr:to>
      <xdr:col>76</xdr:col>
      <xdr:colOff>114300</xdr:colOff>
      <xdr:row>56</xdr:row>
      <xdr:rowOff>30962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182640"/>
          <a:ext cx="889000" cy="44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153842</xdr:rowOff>
    </xdr:from>
    <xdr:to>
      <xdr:col>76</xdr:col>
      <xdr:colOff>165100</xdr:colOff>
      <xdr:row>56</xdr:row>
      <xdr:rowOff>83992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8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75119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67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30962</xdr:rowOff>
    </xdr:from>
    <xdr:to>
      <xdr:col>71</xdr:col>
      <xdr:colOff>177800</xdr:colOff>
      <xdr:row>57</xdr:row>
      <xdr:rowOff>116592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632162"/>
          <a:ext cx="889000" cy="25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119952</xdr:rowOff>
    </xdr:from>
    <xdr:to>
      <xdr:col>72</xdr:col>
      <xdr:colOff>38100</xdr:colOff>
      <xdr:row>57</xdr:row>
      <xdr:rowOff>50102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41229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81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3784</xdr:rowOff>
    </xdr:from>
    <xdr:to>
      <xdr:col>67</xdr:col>
      <xdr:colOff>101600</xdr:colOff>
      <xdr:row>57</xdr:row>
      <xdr:rowOff>105384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121911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55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159023</xdr:rowOff>
    </xdr:from>
    <xdr:to>
      <xdr:col>85</xdr:col>
      <xdr:colOff>177800</xdr:colOff>
      <xdr:row>54</xdr:row>
      <xdr:rowOff>89173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24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10450</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09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138487</xdr:rowOff>
    </xdr:from>
    <xdr:to>
      <xdr:col>81</xdr:col>
      <xdr:colOff>101600</xdr:colOff>
      <xdr:row>51</xdr:row>
      <xdr:rowOff>68637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871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49</xdr:row>
      <xdr:rowOff>85164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848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44990</xdr:rowOff>
    </xdr:from>
    <xdr:to>
      <xdr:col>76</xdr:col>
      <xdr:colOff>165100</xdr:colOff>
      <xdr:row>53</xdr:row>
      <xdr:rowOff>146590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1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163117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890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151612</xdr:rowOff>
    </xdr:from>
    <xdr:to>
      <xdr:col>72</xdr:col>
      <xdr:colOff>38100</xdr:colOff>
      <xdr:row>56</xdr:row>
      <xdr:rowOff>81762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58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98289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35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65792</xdr:rowOff>
    </xdr:from>
    <xdr:to>
      <xdr:col>67</xdr:col>
      <xdr:colOff>101600</xdr:colOff>
      <xdr:row>57</xdr:row>
      <xdr:rowOff>167392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3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158519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3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49349</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50849"/>
          <a:ext cx="1269"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167476</xdr:rowOff>
    </xdr:from>
    <xdr:ext cx="469744"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49349</xdr:rowOff>
    </xdr:from>
    <xdr:to>
      <xdr:col>86</xdr:col>
      <xdr:colOff>25400</xdr:colOff>
      <xdr:row>70</xdr:row>
      <xdr:rowOff>49349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5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11793</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2870543"/>
          <a:ext cx="838200" cy="77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24872</xdr:rowOff>
    </xdr:from>
    <xdr:ext cx="378565"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46445</xdr:rowOff>
    </xdr:from>
    <xdr:to>
      <xdr:col>85</xdr:col>
      <xdr:colOff>177800</xdr:colOff>
      <xdr:row>78</xdr:row>
      <xdr:rowOff>148045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61868</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06418"/>
          <a:ext cx="889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82369</xdr:rowOff>
    </xdr:from>
    <xdr:to>
      <xdr:col>81</xdr:col>
      <xdr:colOff>101600</xdr:colOff>
      <xdr:row>79</xdr:row>
      <xdr:rowOff>12519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5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29046</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2017" y="13230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170180</xdr:rowOff>
    </xdr:from>
    <xdr:to>
      <xdr:col>76</xdr:col>
      <xdr:colOff>114300</xdr:colOff>
      <xdr:row>79</xdr:row>
      <xdr:rowOff>61868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43280"/>
          <a:ext cx="889000" cy="6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162923</xdr:rowOff>
    </xdr:from>
    <xdr:to>
      <xdr:col>76</xdr:col>
      <xdr:colOff>165100</xdr:colOff>
      <xdr:row>77</xdr:row>
      <xdr:rowOff>93073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9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75</xdr:row>
      <xdr:rowOff>109600</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2968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170180</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43280"/>
          <a:ext cx="889000" cy="10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100330</xdr:rowOff>
    </xdr:from>
    <xdr:to>
      <xdr:col>72</xdr:col>
      <xdr:colOff>38100</xdr:colOff>
      <xdr:row>78</xdr:row>
      <xdr:rowOff>30480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47007</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077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160201</xdr:rowOff>
    </xdr:from>
    <xdr:to>
      <xdr:col>67</xdr:col>
      <xdr:colOff>101600</xdr:colOff>
      <xdr:row>78</xdr:row>
      <xdr:rowOff>90351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36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106878</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137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132443</xdr:rowOff>
    </xdr:from>
    <xdr:to>
      <xdr:col>85</xdr:col>
      <xdr:colOff>177800</xdr:colOff>
      <xdr:row>75</xdr:row>
      <xdr:rowOff>62593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281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155320</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267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11068</xdr:rowOff>
    </xdr:from>
    <xdr:to>
      <xdr:col>76</xdr:col>
      <xdr:colOff>165100</xdr:colOff>
      <xdr:row>79</xdr:row>
      <xdr:rowOff>112668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5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103795</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35333" y="136483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119380</xdr:rowOff>
    </xdr:from>
    <xdr:to>
      <xdr:col>72</xdr:col>
      <xdr:colOff>38100</xdr:colOff>
      <xdr:row>79</xdr:row>
      <xdr:rowOff>49530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9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40657</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46333" y="1358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82511</xdr:rowOff>
    </xdr:from>
    <xdr:to>
      <xdr:col>85</xdr:col>
      <xdr:colOff>126364</xdr:colOff>
      <xdr:row>98</xdr:row>
      <xdr:rowOff>30544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13011"/>
          <a:ext cx="1269" cy="131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34371</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3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30544</xdr:rowOff>
    </xdr:from>
    <xdr:to>
      <xdr:col>86</xdr:col>
      <xdr:colOff>25400</xdr:colOff>
      <xdr:row>98</xdr:row>
      <xdr:rowOff>30544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32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29188</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82511</xdr:rowOff>
    </xdr:from>
    <xdr:to>
      <xdr:col>86</xdr:col>
      <xdr:colOff>25400</xdr:colOff>
      <xdr:row>90</xdr:row>
      <xdr:rowOff>82511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1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10483</xdr:rowOff>
    </xdr:from>
    <xdr:to>
      <xdr:col>85</xdr:col>
      <xdr:colOff>127000</xdr:colOff>
      <xdr:row>97</xdr:row>
      <xdr:rowOff>22447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641133"/>
          <a:ext cx="8382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25767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13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2890</xdr:rowOff>
    </xdr:from>
    <xdr:to>
      <xdr:col>85</xdr:col>
      <xdr:colOff>177800</xdr:colOff>
      <xdr:row>96</xdr:row>
      <xdr:rowOff>104490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4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22447</xdr:rowOff>
    </xdr:from>
    <xdr:to>
      <xdr:col>81</xdr:col>
      <xdr:colOff>50800</xdr:colOff>
      <xdr:row>97</xdr:row>
      <xdr:rowOff>43821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653097"/>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165443</xdr:rowOff>
    </xdr:from>
    <xdr:to>
      <xdr:col>81</xdr:col>
      <xdr:colOff>101600</xdr:colOff>
      <xdr:row>96</xdr:row>
      <xdr:rowOff>95593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112120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27533</xdr:rowOff>
    </xdr:from>
    <xdr:to>
      <xdr:col>76</xdr:col>
      <xdr:colOff>114300</xdr:colOff>
      <xdr:row>97</xdr:row>
      <xdr:rowOff>43821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658183"/>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1194</xdr:rowOff>
    </xdr:from>
    <xdr:to>
      <xdr:col>76</xdr:col>
      <xdr:colOff>165100</xdr:colOff>
      <xdr:row>96</xdr:row>
      <xdr:rowOff>102794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119321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8293</xdr:rowOff>
    </xdr:from>
    <xdr:to>
      <xdr:col>71</xdr:col>
      <xdr:colOff>177800</xdr:colOff>
      <xdr:row>97</xdr:row>
      <xdr:rowOff>27533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638943"/>
          <a:ext cx="8890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159804</xdr:rowOff>
    </xdr:from>
    <xdr:to>
      <xdr:col>72</xdr:col>
      <xdr:colOff>38100</xdr:colOff>
      <xdr:row>96</xdr:row>
      <xdr:rowOff>89954</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106481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165405</xdr:rowOff>
    </xdr:from>
    <xdr:to>
      <xdr:col>67</xdr:col>
      <xdr:colOff>101600</xdr:colOff>
      <xdr:row>96</xdr:row>
      <xdr:rowOff>95555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112082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131133</xdr:rowOff>
    </xdr:from>
    <xdr:to>
      <xdr:col>85</xdr:col>
      <xdr:colOff>177800</xdr:colOff>
      <xdr:row>97</xdr:row>
      <xdr:rowOff>61283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9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109560</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6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143097</xdr:rowOff>
    </xdr:from>
    <xdr:to>
      <xdr:col>81</xdr:col>
      <xdr:colOff>101600</xdr:colOff>
      <xdr:row>97</xdr:row>
      <xdr:rowOff>73247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0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64374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69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164471</xdr:rowOff>
    </xdr:from>
    <xdr:to>
      <xdr:col>76</xdr:col>
      <xdr:colOff>165100</xdr:colOff>
      <xdr:row>97</xdr:row>
      <xdr:rowOff>94621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2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85748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71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148183</xdr:rowOff>
    </xdr:from>
    <xdr:to>
      <xdr:col>72</xdr:col>
      <xdr:colOff>38100</xdr:colOff>
      <xdr:row>97</xdr:row>
      <xdr:rowOff>78333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0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69460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0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128943</xdr:rowOff>
    </xdr:from>
    <xdr:to>
      <xdr:col>67</xdr:col>
      <xdr:colOff>101600</xdr:colOff>
      <xdr:row>97</xdr:row>
      <xdr:rowOff>59093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8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50220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68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121412</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264912"/>
          <a:ext cx="1269"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68089</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121412</xdr:rowOff>
    </xdr:from>
    <xdr:to>
      <xdr:col>116</xdr:col>
      <xdr:colOff>152400</xdr:colOff>
      <xdr:row>30</xdr:row>
      <xdr:rowOff>121412</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26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152502</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5981802"/>
          <a:ext cx="838200" cy="67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6621</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350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155194</xdr:rowOff>
    </xdr:from>
    <xdr:to>
      <xdr:col>116</xdr:col>
      <xdr:colOff>114300</xdr:colOff>
      <xdr:row>38</xdr:row>
      <xdr:rowOff>85344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152502</xdr:rowOff>
    </xdr:from>
    <xdr:to>
      <xdr:col>111</xdr:col>
      <xdr:colOff>177800</xdr:colOff>
      <xdr:row>38</xdr:row>
      <xdr:rowOff>117754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0434300" y="5981802"/>
          <a:ext cx="889000" cy="65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133248</xdr:rowOff>
    </xdr:from>
    <xdr:to>
      <xdr:col>112</xdr:col>
      <xdr:colOff>38100</xdr:colOff>
      <xdr:row>38</xdr:row>
      <xdr:rowOff>63398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4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54525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569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117754</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19545300" y="6632854"/>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32664</xdr:rowOff>
    </xdr:from>
    <xdr:to>
      <xdr:col>107</xdr:col>
      <xdr:colOff>101600</xdr:colOff>
      <xdr:row>37</xdr:row>
      <xdr:rowOff>134264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37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150791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15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131470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4657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115875</xdr:rowOff>
    </xdr:from>
    <xdr:to>
      <xdr:col>102</xdr:col>
      <xdr:colOff>165100</xdr:colOff>
      <xdr:row>38</xdr:row>
      <xdr:rowOff>46025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4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62552</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234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140564</xdr:rowOff>
    </xdr:from>
    <xdr:to>
      <xdr:col>98</xdr:col>
      <xdr:colOff>38100</xdr:colOff>
      <xdr:row>38</xdr:row>
      <xdr:rowOff>70714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48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87241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259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101702</xdr:rowOff>
    </xdr:from>
    <xdr:to>
      <xdr:col>112</xdr:col>
      <xdr:colOff>38100</xdr:colOff>
      <xdr:row>35</xdr:row>
      <xdr:rowOff>31852</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593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48379</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4017" y="5706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66954</xdr:rowOff>
    </xdr:from>
    <xdr:to>
      <xdr:col>107</xdr:col>
      <xdr:colOff>101600</xdr:colOff>
      <xdr:row>38</xdr:row>
      <xdr:rowOff>168554</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58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159681</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77333" y="66747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80670</xdr:rowOff>
    </xdr:from>
    <xdr:to>
      <xdr:col>98</xdr:col>
      <xdr:colOff>38100</xdr:colOff>
      <xdr:row>39</xdr:row>
      <xdr:rowOff>10820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5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1947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88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・全体的に、全国平均・類似団体内平均を継続的に下回っているが、子育て世代の人口の増加に伴う小中学校建設関係の経費の増加により、教育費は類似団体内平均を上回った。</a:t>
          </a:r>
        </a:p>
        <a:p>
          <a:r>
            <a:rPr kumimoji="1" lang="ja-JP" altLang="en-US" sz="1300">
              <a:latin typeface="ＭＳ Ｐゴシック" panose="020B0600070205080204" pitchFamily="50" charset="-128"/>
              <a:ea typeface="ＭＳ Ｐゴシック" panose="020B0600070205080204" pitchFamily="50" charset="-128"/>
            </a:rPr>
            <a:t>・民生費、衛生費については増加傾向にあるものの、前年との比較においては新型コロナウィルス関連委託料等の減少により、減少となった。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・災害復旧費については、おおたかの森小学校の火災による復旧工事請負費により、前年比で皆増となっている。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千葉県流山市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・財政調整積立基金残高は、適切な財源の確保と歳出の精査により、取崩しを回避しており、前年度とほぼ同額を維持している。</a:t>
          </a:r>
        </a:p>
        <a:p>
          <a:r>
            <a:rPr kumimoji="1" lang="ja-JP" altLang="en-US" sz="1400">
              <a:latin typeface="ＭＳ ゴシック" pitchFamily="49" charset="-128"/>
              <a:ea typeface="ＭＳ ゴシック" pitchFamily="49" charset="-128"/>
            </a:rPr>
            <a:t>・歳入において、これまで進めてきたつくばエクスプレス沿線整備に伴う人口増加等による地方税収の増加や「社会資本整備総合交付金」などの国庫支出金の積極的な活用があったこと、歳出において、予算執行段階における競争入札の徹底により、実質収支額は、継続的に黒字を確保し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千葉県流山市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・いずれの会計にも赤字は発生しておらず、ほぼ横ばいにて推移しているが、財政調整積立基金の残高等を注視し、今後も赤字とならないようにしていく。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83</v>
      </c>
      <c r="C2" s="176"/>
      <c r="D2" s="177"/>
    </row>
    <row r="3" spans="1:119" ht="18.75" customHeight="1" thickBot="1" x14ac:dyDescent="0.2">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80068744</v>
      </c>
      <c r="BO4" s="436"/>
      <c r="BP4" s="436"/>
      <c r="BQ4" s="436"/>
      <c r="BR4" s="436"/>
      <c r="BS4" s="436"/>
      <c r="BT4" s="436"/>
      <c r="BU4" s="437"/>
      <c r="BV4" s="435">
        <v>86775249</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5.9</v>
      </c>
      <c r="CU4" s="576"/>
      <c r="CV4" s="576"/>
      <c r="CW4" s="576"/>
      <c r="CX4" s="576"/>
      <c r="CY4" s="576"/>
      <c r="CZ4" s="576"/>
      <c r="DA4" s="577"/>
      <c r="DB4" s="575">
        <v>8.5</v>
      </c>
      <c r="DC4" s="576"/>
      <c r="DD4" s="576"/>
      <c r="DE4" s="576"/>
      <c r="DF4" s="576"/>
      <c r="DG4" s="576"/>
      <c r="DH4" s="576"/>
      <c r="DI4" s="577"/>
    </row>
    <row r="5" spans="1:119" ht="18.75" customHeight="1" x14ac:dyDescent="0.15">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77037826</v>
      </c>
      <c r="BO5" s="407"/>
      <c r="BP5" s="407"/>
      <c r="BQ5" s="407"/>
      <c r="BR5" s="407"/>
      <c r="BS5" s="407"/>
      <c r="BT5" s="407"/>
      <c r="BU5" s="408"/>
      <c r="BV5" s="406">
        <v>82867764</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88.1</v>
      </c>
      <c r="CU5" s="404"/>
      <c r="CV5" s="404"/>
      <c r="CW5" s="404"/>
      <c r="CX5" s="404"/>
      <c r="CY5" s="404"/>
      <c r="CZ5" s="404"/>
      <c r="DA5" s="405"/>
      <c r="DB5" s="403">
        <v>81.2</v>
      </c>
      <c r="DC5" s="404"/>
      <c r="DD5" s="404"/>
      <c r="DE5" s="404"/>
      <c r="DF5" s="404"/>
      <c r="DG5" s="404"/>
      <c r="DH5" s="404"/>
      <c r="DI5" s="405"/>
    </row>
    <row r="6" spans="1:119" ht="18.75" customHeight="1" x14ac:dyDescent="0.15">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96</v>
      </c>
      <c r="AV6" s="465"/>
      <c r="AW6" s="465"/>
      <c r="AX6" s="465"/>
      <c r="AY6" s="420" t="s">
        <v>104</v>
      </c>
      <c r="AZ6" s="421"/>
      <c r="BA6" s="421"/>
      <c r="BB6" s="421"/>
      <c r="BC6" s="421"/>
      <c r="BD6" s="421"/>
      <c r="BE6" s="421"/>
      <c r="BF6" s="421"/>
      <c r="BG6" s="421"/>
      <c r="BH6" s="421"/>
      <c r="BI6" s="421"/>
      <c r="BJ6" s="421"/>
      <c r="BK6" s="421"/>
      <c r="BL6" s="421"/>
      <c r="BM6" s="422"/>
      <c r="BN6" s="406">
        <v>3030918</v>
      </c>
      <c r="BO6" s="407"/>
      <c r="BP6" s="407"/>
      <c r="BQ6" s="407"/>
      <c r="BR6" s="407"/>
      <c r="BS6" s="407"/>
      <c r="BT6" s="407"/>
      <c r="BU6" s="408"/>
      <c r="BV6" s="406">
        <v>3907485</v>
      </c>
      <c r="BW6" s="407"/>
      <c r="BX6" s="407"/>
      <c r="BY6" s="407"/>
      <c r="BZ6" s="407"/>
      <c r="CA6" s="407"/>
      <c r="CB6" s="407"/>
      <c r="CC6" s="408"/>
      <c r="CD6" s="446" t="s">
        <v>105</v>
      </c>
      <c r="CE6" s="366"/>
      <c r="CF6" s="366"/>
      <c r="CG6" s="366"/>
      <c r="CH6" s="366"/>
      <c r="CI6" s="366"/>
      <c r="CJ6" s="366"/>
      <c r="CK6" s="366"/>
      <c r="CL6" s="366"/>
      <c r="CM6" s="366"/>
      <c r="CN6" s="366"/>
      <c r="CO6" s="366"/>
      <c r="CP6" s="366"/>
      <c r="CQ6" s="366"/>
      <c r="CR6" s="366"/>
      <c r="CS6" s="447"/>
      <c r="CT6" s="549">
        <v>89.2</v>
      </c>
      <c r="CU6" s="550"/>
      <c r="CV6" s="550"/>
      <c r="CW6" s="550"/>
      <c r="CX6" s="550"/>
      <c r="CY6" s="550"/>
      <c r="CZ6" s="550"/>
      <c r="DA6" s="551"/>
      <c r="DB6" s="549">
        <v>86.9</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106</v>
      </c>
      <c r="AN7" s="363"/>
      <c r="AO7" s="363"/>
      <c r="AP7" s="363"/>
      <c r="AQ7" s="363"/>
      <c r="AR7" s="363"/>
      <c r="AS7" s="363"/>
      <c r="AT7" s="364"/>
      <c r="AU7" s="464" t="s">
        <v>107</v>
      </c>
      <c r="AV7" s="465"/>
      <c r="AW7" s="465"/>
      <c r="AX7" s="465"/>
      <c r="AY7" s="420" t="s">
        <v>108</v>
      </c>
      <c r="AZ7" s="421"/>
      <c r="BA7" s="421"/>
      <c r="BB7" s="421"/>
      <c r="BC7" s="421"/>
      <c r="BD7" s="421"/>
      <c r="BE7" s="421"/>
      <c r="BF7" s="421"/>
      <c r="BG7" s="421"/>
      <c r="BH7" s="421"/>
      <c r="BI7" s="421"/>
      <c r="BJ7" s="421"/>
      <c r="BK7" s="421"/>
      <c r="BL7" s="421"/>
      <c r="BM7" s="422"/>
      <c r="BN7" s="406">
        <v>799381</v>
      </c>
      <c r="BO7" s="407"/>
      <c r="BP7" s="407"/>
      <c r="BQ7" s="407"/>
      <c r="BR7" s="407"/>
      <c r="BS7" s="407"/>
      <c r="BT7" s="407"/>
      <c r="BU7" s="408"/>
      <c r="BV7" s="406">
        <v>765074</v>
      </c>
      <c r="BW7" s="407"/>
      <c r="BX7" s="407"/>
      <c r="BY7" s="407"/>
      <c r="BZ7" s="407"/>
      <c r="CA7" s="407"/>
      <c r="CB7" s="407"/>
      <c r="CC7" s="408"/>
      <c r="CD7" s="446" t="s">
        <v>109</v>
      </c>
      <c r="CE7" s="366"/>
      <c r="CF7" s="366"/>
      <c r="CG7" s="366"/>
      <c r="CH7" s="366"/>
      <c r="CI7" s="366"/>
      <c r="CJ7" s="366"/>
      <c r="CK7" s="366"/>
      <c r="CL7" s="366"/>
      <c r="CM7" s="366"/>
      <c r="CN7" s="366"/>
      <c r="CO7" s="366"/>
      <c r="CP7" s="366"/>
      <c r="CQ7" s="366"/>
      <c r="CR7" s="366"/>
      <c r="CS7" s="447"/>
      <c r="CT7" s="406">
        <v>37654501</v>
      </c>
      <c r="CU7" s="407"/>
      <c r="CV7" s="407"/>
      <c r="CW7" s="407"/>
      <c r="CX7" s="407"/>
      <c r="CY7" s="407"/>
      <c r="CZ7" s="407"/>
      <c r="DA7" s="408"/>
      <c r="DB7" s="406">
        <v>37119272</v>
      </c>
      <c r="DC7" s="407"/>
      <c r="DD7" s="407"/>
      <c r="DE7" s="407"/>
      <c r="DF7" s="407"/>
      <c r="DG7" s="407"/>
      <c r="DH7" s="407"/>
      <c r="DI7" s="408"/>
    </row>
    <row r="8" spans="1:119" ht="18.75" customHeight="1" thickBot="1" x14ac:dyDescent="0.2">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110</v>
      </c>
      <c r="AN8" s="363"/>
      <c r="AO8" s="363"/>
      <c r="AP8" s="363"/>
      <c r="AQ8" s="363"/>
      <c r="AR8" s="363"/>
      <c r="AS8" s="363"/>
      <c r="AT8" s="364"/>
      <c r="AU8" s="464" t="s">
        <v>96</v>
      </c>
      <c r="AV8" s="465"/>
      <c r="AW8" s="465"/>
      <c r="AX8" s="465"/>
      <c r="AY8" s="420" t="s">
        <v>111</v>
      </c>
      <c r="AZ8" s="421"/>
      <c r="BA8" s="421"/>
      <c r="BB8" s="421"/>
      <c r="BC8" s="421"/>
      <c r="BD8" s="421"/>
      <c r="BE8" s="421"/>
      <c r="BF8" s="421"/>
      <c r="BG8" s="421"/>
      <c r="BH8" s="421"/>
      <c r="BI8" s="421"/>
      <c r="BJ8" s="421"/>
      <c r="BK8" s="421"/>
      <c r="BL8" s="421"/>
      <c r="BM8" s="422"/>
      <c r="BN8" s="406">
        <v>2231537</v>
      </c>
      <c r="BO8" s="407"/>
      <c r="BP8" s="407"/>
      <c r="BQ8" s="407"/>
      <c r="BR8" s="407"/>
      <c r="BS8" s="407"/>
      <c r="BT8" s="407"/>
      <c r="BU8" s="408"/>
      <c r="BV8" s="406">
        <v>3142411</v>
      </c>
      <c r="BW8" s="407"/>
      <c r="BX8" s="407"/>
      <c r="BY8" s="407"/>
      <c r="BZ8" s="407"/>
      <c r="CA8" s="407"/>
      <c r="CB8" s="407"/>
      <c r="CC8" s="408"/>
      <c r="CD8" s="446" t="s">
        <v>112</v>
      </c>
      <c r="CE8" s="366"/>
      <c r="CF8" s="366"/>
      <c r="CG8" s="366"/>
      <c r="CH8" s="366"/>
      <c r="CI8" s="366"/>
      <c r="CJ8" s="366"/>
      <c r="CK8" s="366"/>
      <c r="CL8" s="366"/>
      <c r="CM8" s="366"/>
      <c r="CN8" s="366"/>
      <c r="CO8" s="366"/>
      <c r="CP8" s="366"/>
      <c r="CQ8" s="366"/>
      <c r="CR8" s="366"/>
      <c r="CS8" s="447"/>
      <c r="CT8" s="509">
        <v>0.93</v>
      </c>
      <c r="CU8" s="510"/>
      <c r="CV8" s="510"/>
      <c r="CW8" s="510"/>
      <c r="CX8" s="510"/>
      <c r="CY8" s="510"/>
      <c r="CZ8" s="510"/>
      <c r="DA8" s="511"/>
      <c r="DB8" s="509">
        <v>0.94</v>
      </c>
      <c r="DC8" s="510"/>
      <c r="DD8" s="510"/>
      <c r="DE8" s="510"/>
      <c r="DF8" s="510"/>
      <c r="DG8" s="510"/>
      <c r="DH8" s="510"/>
      <c r="DI8" s="511"/>
    </row>
    <row r="9" spans="1:119" ht="18.75" customHeight="1" thickBot="1" x14ac:dyDescent="0.2">
      <c r="A9" s="175"/>
      <c r="B9" s="538" t="s">
        <v>113</v>
      </c>
      <c r="C9" s="539"/>
      <c r="D9" s="539"/>
      <c r="E9" s="539"/>
      <c r="F9" s="539"/>
      <c r="G9" s="539"/>
      <c r="H9" s="539"/>
      <c r="I9" s="539"/>
      <c r="J9" s="539"/>
      <c r="K9" s="457"/>
      <c r="L9" s="540" t="s">
        <v>114</v>
      </c>
      <c r="M9" s="541"/>
      <c r="N9" s="541"/>
      <c r="O9" s="541"/>
      <c r="P9" s="541"/>
      <c r="Q9" s="542"/>
      <c r="R9" s="543">
        <v>199849</v>
      </c>
      <c r="S9" s="544"/>
      <c r="T9" s="544"/>
      <c r="U9" s="544"/>
      <c r="V9" s="545"/>
      <c r="W9" s="475" t="s">
        <v>115</v>
      </c>
      <c r="X9" s="476"/>
      <c r="Y9" s="476"/>
      <c r="Z9" s="476"/>
      <c r="AA9" s="476"/>
      <c r="AB9" s="476"/>
      <c r="AC9" s="476"/>
      <c r="AD9" s="476"/>
      <c r="AE9" s="476"/>
      <c r="AF9" s="476"/>
      <c r="AG9" s="476"/>
      <c r="AH9" s="476"/>
      <c r="AI9" s="476"/>
      <c r="AJ9" s="476"/>
      <c r="AK9" s="476"/>
      <c r="AL9" s="546"/>
      <c r="AM9" s="463" t="s">
        <v>116</v>
      </c>
      <c r="AN9" s="363"/>
      <c r="AO9" s="363"/>
      <c r="AP9" s="363"/>
      <c r="AQ9" s="363"/>
      <c r="AR9" s="363"/>
      <c r="AS9" s="363"/>
      <c r="AT9" s="364"/>
      <c r="AU9" s="464" t="s">
        <v>117</v>
      </c>
      <c r="AV9" s="465"/>
      <c r="AW9" s="465"/>
      <c r="AX9" s="465"/>
      <c r="AY9" s="420" t="s">
        <v>118</v>
      </c>
      <c r="AZ9" s="421"/>
      <c r="BA9" s="421"/>
      <c r="BB9" s="421"/>
      <c r="BC9" s="421"/>
      <c r="BD9" s="421"/>
      <c r="BE9" s="421"/>
      <c r="BF9" s="421"/>
      <c r="BG9" s="421"/>
      <c r="BH9" s="421"/>
      <c r="BI9" s="421"/>
      <c r="BJ9" s="421"/>
      <c r="BK9" s="421"/>
      <c r="BL9" s="421"/>
      <c r="BM9" s="422"/>
      <c r="BN9" s="406">
        <v>-910874</v>
      </c>
      <c r="BO9" s="407"/>
      <c r="BP9" s="407"/>
      <c r="BQ9" s="407"/>
      <c r="BR9" s="407"/>
      <c r="BS9" s="407"/>
      <c r="BT9" s="407"/>
      <c r="BU9" s="408"/>
      <c r="BV9" s="406">
        <v>986061</v>
      </c>
      <c r="BW9" s="407"/>
      <c r="BX9" s="407"/>
      <c r="BY9" s="407"/>
      <c r="BZ9" s="407"/>
      <c r="CA9" s="407"/>
      <c r="CB9" s="407"/>
      <c r="CC9" s="408"/>
      <c r="CD9" s="446" t="s">
        <v>119</v>
      </c>
      <c r="CE9" s="366"/>
      <c r="CF9" s="366"/>
      <c r="CG9" s="366"/>
      <c r="CH9" s="366"/>
      <c r="CI9" s="366"/>
      <c r="CJ9" s="366"/>
      <c r="CK9" s="366"/>
      <c r="CL9" s="366"/>
      <c r="CM9" s="366"/>
      <c r="CN9" s="366"/>
      <c r="CO9" s="366"/>
      <c r="CP9" s="366"/>
      <c r="CQ9" s="366"/>
      <c r="CR9" s="366"/>
      <c r="CS9" s="447"/>
      <c r="CT9" s="403">
        <v>8.8000000000000007</v>
      </c>
      <c r="CU9" s="404"/>
      <c r="CV9" s="404"/>
      <c r="CW9" s="404"/>
      <c r="CX9" s="404"/>
      <c r="CY9" s="404"/>
      <c r="CZ9" s="404"/>
      <c r="DA9" s="405"/>
      <c r="DB9" s="403">
        <v>8.6</v>
      </c>
      <c r="DC9" s="404"/>
      <c r="DD9" s="404"/>
      <c r="DE9" s="404"/>
      <c r="DF9" s="404"/>
      <c r="DG9" s="404"/>
      <c r="DH9" s="404"/>
      <c r="DI9" s="405"/>
    </row>
    <row r="10" spans="1:119" ht="18.75" customHeight="1" thickBot="1" x14ac:dyDescent="0.2">
      <c r="A10" s="175"/>
      <c r="B10" s="538"/>
      <c r="C10" s="539"/>
      <c r="D10" s="539"/>
      <c r="E10" s="539"/>
      <c r="F10" s="539"/>
      <c r="G10" s="539"/>
      <c r="H10" s="539"/>
      <c r="I10" s="539"/>
      <c r="J10" s="539"/>
      <c r="K10" s="457"/>
      <c r="L10" s="362" t="s">
        <v>120</v>
      </c>
      <c r="M10" s="363"/>
      <c r="N10" s="363"/>
      <c r="O10" s="363"/>
      <c r="P10" s="363"/>
      <c r="Q10" s="364"/>
      <c r="R10" s="359">
        <v>174373</v>
      </c>
      <c r="S10" s="360"/>
      <c r="T10" s="360"/>
      <c r="U10" s="360"/>
      <c r="V10" s="419"/>
      <c r="W10" s="547"/>
      <c r="X10" s="357"/>
      <c r="Y10" s="357"/>
      <c r="Z10" s="357"/>
      <c r="AA10" s="357"/>
      <c r="AB10" s="357"/>
      <c r="AC10" s="357"/>
      <c r="AD10" s="357"/>
      <c r="AE10" s="357"/>
      <c r="AF10" s="357"/>
      <c r="AG10" s="357"/>
      <c r="AH10" s="357"/>
      <c r="AI10" s="357"/>
      <c r="AJ10" s="357"/>
      <c r="AK10" s="357"/>
      <c r="AL10" s="548"/>
      <c r="AM10" s="463" t="s">
        <v>121</v>
      </c>
      <c r="AN10" s="363"/>
      <c r="AO10" s="363"/>
      <c r="AP10" s="363"/>
      <c r="AQ10" s="363"/>
      <c r="AR10" s="363"/>
      <c r="AS10" s="363"/>
      <c r="AT10" s="364"/>
      <c r="AU10" s="464" t="s">
        <v>96</v>
      </c>
      <c r="AV10" s="465"/>
      <c r="AW10" s="465"/>
      <c r="AX10" s="465"/>
      <c r="AY10" s="420" t="s">
        <v>122</v>
      </c>
      <c r="AZ10" s="421"/>
      <c r="BA10" s="421"/>
      <c r="BB10" s="421"/>
      <c r="BC10" s="421"/>
      <c r="BD10" s="421"/>
      <c r="BE10" s="421"/>
      <c r="BF10" s="421"/>
      <c r="BG10" s="421"/>
      <c r="BH10" s="421"/>
      <c r="BI10" s="421"/>
      <c r="BJ10" s="421"/>
      <c r="BK10" s="421"/>
      <c r="BL10" s="421"/>
      <c r="BM10" s="422"/>
      <c r="BN10" s="406">
        <v>434</v>
      </c>
      <c r="BO10" s="407"/>
      <c r="BP10" s="407"/>
      <c r="BQ10" s="407"/>
      <c r="BR10" s="407"/>
      <c r="BS10" s="407"/>
      <c r="BT10" s="407"/>
      <c r="BU10" s="408"/>
      <c r="BV10" s="406">
        <v>0</v>
      </c>
      <c r="BW10" s="407"/>
      <c r="BX10" s="407"/>
      <c r="BY10" s="407"/>
      <c r="BZ10" s="407"/>
      <c r="CA10" s="407"/>
      <c r="CB10" s="407"/>
      <c r="CC10" s="408"/>
      <c r="CD10" s="178" t="s">
        <v>123</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538"/>
      <c r="C11" s="539"/>
      <c r="D11" s="539"/>
      <c r="E11" s="539"/>
      <c r="F11" s="539"/>
      <c r="G11" s="539"/>
      <c r="H11" s="539"/>
      <c r="I11" s="539"/>
      <c r="J11" s="539"/>
      <c r="K11" s="457"/>
      <c r="L11" s="367" t="s">
        <v>124</v>
      </c>
      <c r="M11" s="368"/>
      <c r="N11" s="368"/>
      <c r="O11" s="368"/>
      <c r="P11" s="368"/>
      <c r="Q11" s="369"/>
      <c r="R11" s="535" t="s">
        <v>125</v>
      </c>
      <c r="S11" s="536"/>
      <c r="T11" s="536"/>
      <c r="U11" s="536"/>
      <c r="V11" s="537"/>
      <c r="W11" s="547"/>
      <c r="X11" s="357"/>
      <c r="Y11" s="357"/>
      <c r="Z11" s="357"/>
      <c r="AA11" s="357"/>
      <c r="AB11" s="357"/>
      <c r="AC11" s="357"/>
      <c r="AD11" s="357"/>
      <c r="AE11" s="357"/>
      <c r="AF11" s="357"/>
      <c r="AG11" s="357"/>
      <c r="AH11" s="357"/>
      <c r="AI11" s="357"/>
      <c r="AJ11" s="357"/>
      <c r="AK11" s="357"/>
      <c r="AL11" s="548"/>
      <c r="AM11" s="463" t="s">
        <v>126</v>
      </c>
      <c r="AN11" s="363"/>
      <c r="AO11" s="363"/>
      <c r="AP11" s="363"/>
      <c r="AQ11" s="363"/>
      <c r="AR11" s="363"/>
      <c r="AS11" s="363"/>
      <c r="AT11" s="364"/>
      <c r="AU11" s="464" t="s">
        <v>96</v>
      </c>
      <c r="AV11" s="465"/>
      <c r="AW11" s="465"/>
      <c r="AX11" s="465"/>
      <c r="AY11" s="420" t="s">
        <v>127</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128</v>
      </c>
      <c r="CE11" s="366"/>
      <c r="CF11" s="366"/>
      <c r="CG11" s="366"/>
      <c r="CH11" s="366"/>
      <c r="CI11" s="366"/>
      <c r="CJ11" s="366"/>
      <c r="CK11" s="366"/>
      <c r="CL11" s="366"/>
      <c r="CM11" s="366"/>
      <c r="CN11" s="366"/>
      <c r="CO11" s="366"/>
      <c r="CP11" s="366"/>
      <c r="CQ11" s="366"/>
      <c r="CR11" s="366"/>
      <c r="CS11" s="447"/>
      <c r="CT11" s="509" t="s">
        <v>129</v>
      </c>
      <c r="CU11" s="510"/>
      <c r="CV11" s="510"/>
      <c r="CW11" s="510"/>
      <c r="CX11" s="510"/>
      <c r="CY11" s="510"/>
      <c r="CZ11" s="510"/>
      <c r="DA11" s="511"/>
      <c r="DB11" s="509" t="s">
        <v>130</v>
      </c>
      <c r="DC11" s="510"/>
      <c r="DD11" s="510"/>
      <c r="DE11" s="510"/>
      <c r="DF11" s="510"/>
      <c r="DG11" s="510"/>
      <c r="DH11" s="510"/>
      <c r="DI11" s="511"/>
    </row>
    <row r="12" spans="1:119" ht="18.75" customHeight="1" x14ac:dyDescent="0.15">
      <c r="A12" s="175"/>
      <c r="B12" s="512" t="s">
        <v>131</v>
      </c>
      <c r="C12" s="513"/>
      <c r="D12" s="513"/>
      <c r="E12" s="513"/>
      <c r="F12" s="513"/>
      <c r="G12" s="513"/>
      <c r="H12" s="513"/>
      <c r="I12" s="513"/>
      <c r="J12" s="513"/>
      <c r="K12" s="514"/>
      <c r="L12" s="521" t="s">
        <v>132</v>
      </c>
      <c r="M12" s="522"/>
      <c r="N12" s="522"/>
      <c r="O12" s="522"/>
      <c r="P12" s="522"/>
      <c r="Q12" s="523"/>
      <c r="R12" s="524">
        <v>208401</v>
      </c>
      <c r="S12" s="525"/>
      <c r="T12" s="525"/>
      <c r="U12" s="525"/>
      <c r="V12" s="526"/>
      <c r="W12" s="527" t="s">
        <v>1</v>
      </c>
      <c r="X12" s="465"/>
      <c r="Y12" s="465"/>
      <c r="Z12" s="465"/>
      <c r="AA12" s="465"/>
      <c r="AB12" s="528"/>
      <c r="AC12" s="529" t="s">
        <v>133</v>
      </c>
      <c r="AD12" s="530"/>
      <c r="AE12" s="530"/>
      <c r="AF12" s="530"/>
      <c r="AG12" s="531"/>
      <c r="AH12" s="529" t="s">
        <v>134</v>
      </c>
      <c r="AI12" s="530"/>
      <c r="AJ12" s="530"/>
      <c r="AK12" s="530"/>
      <c r="AL12" s="532"/>
      <c r="AM12" s="463" t="s">
        <v>135</v>
      </c>
      <c r="AN12" s="363"/>
      <c r="AO12" s="363"/>
      <c r="AP12" s="363"/>
      <c r="AQ12" s="363"/>
      <c r="AR12" s="363"/>
      <c r="AS12" s="363"/>
      <c r="AT12" s="364"/>
      <c r="AU12" s="464" t="s">
        <v>96</v>
      </c>
      <c r="AV12" s="465"/>
      <c r="AW12" s="465"/>
      <c r="AX12" s="465"/>
      <c r="AY12" s="420" t="s">
        <v>136</v>
      </c>
      <c r="AZ12" s="421"/>
      <c r="BA12" s="421"/>
      <c r="BB12" s="421"/>
      <c r="BC12" s="421"/>
      <c r="BD12" s="421"/>
      <c r="BE12" s="421"/>
      <c r="BF12" s="421"/>
      <c r="BG12" s="421"/>
      <c r="BH12" s="421"/>
      <c r="BI12" s="421"/>
      <c r="BJ12" s="421"/>
      <c r="BK12" s="421"/>
      <c r="BL12" s="421"/>
      <c r="BM12" s="422"/>
      <c r="BN12" s="406">
        <v>0</v>
      </c>
      <c r="BO12" s="407"/>
      <c r="BP12" s="407"/>
      <c r="BQ12" s="407"/>
      <c r="BR12" s="407"/>
      <c r="BS12" s="407"/>
      <c r="BT12" s="407"/>
      <c r="BU12" s="408"/>
      <c r="BV12" s="406">
        <v>0</v>
      </c>
      <c r="BW12" s="407"/>
      <c r="BX12" s="407"/>
      <c r="BY12" s="407"/>
      <c r="BZ12" s="407"/>
      <c r="CA12" s="407"/>
      <c r="CB12" s="407"/>
      <c r="CC12" s="408"/>
      <c r="CD12" s="446" t="s">
        <v>137</v>
      </c>
      <c r="CE12" s="366"/>
      <c r="CF12" s="366"/>
      <c r="CG12" s="366"/>
      <c r="CH12" s="366"/>
      <c r="CI12" s="366"/>
      <c r="CJ12" s="366"/>
      <c r="CK12" s="366"/>
      <c r="CL12" s="366"/>
      <c r="CM12" s="366"/>
      <c r="CN12" s="366"/>
      <c r="CO12" s="366"/>
      <c r="CP12" s="366"/>
      <c r="CQ12" s="366"/>
      <c r="CR12" s="366"/>
      <c r="CS12" s="447"/>
      <c r="CT12" s="509" t="s">
        <v>138</v>
      </c>
      <c r="CU12" s="510"/>
      <c r="CV12" s="510"/>
      <c r="CW12" s="510"/>
      <c r="CX12" s="510"/>
      <c r="CY12" s="510"/>
      <c r="CZ12" s="510"/>
      <c r="DA12" s="511"/>
      <c r="DB12" s="509" t="s">
        <v>138</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84"/>
      <c r="M13" s="490" t="s">
        <v>139</v>
      </c>
      <c r="N13" s="491"/>
      <c r="O13" s="491"/>
      <c r="P13" s="491"/>
      <c r="Q13" s="492"/>
      <c r="R13" s="493">
        <v>204979</v>
      </c>
      <c r="S13" s="494"/>
      <c r="T13" s="494"/>
      <c r="U13" s="494"/>
      <c r="V13" s="495"/>
      <c r="W13" s="496" t="s">
        <v>140</v>
      </c>
      <c r="X13" s="392"/>
      <c r="Y13" s="392"/>
      <c r="Z13" s="392"/>
      <c r="AA13" s="392"/>
      <c r="AB13" s="393"/>
      <c r="AC13" s="359">
        <v>631</v>
      </c>
      <c r="AD13" s="360"/>
      <c r="AE13" s="360"/>
      <c r="AF13" s="360"/>
      <c r="AG13" s="361"/>
      <c r="AH13" s="359">
        <v>702</v>
      </c>
      <c r="AI13" s="360"/>
      <c r="AJ13" s="360"/>
      <c r="AK13" s="360"/>
      <c r="AL13" s="419"/>
      <c r="AM13" s="463" t="s">
        <v>141</v>
      </c>
      <c r="AN13" s="363"/>
      <c r="AO13" s="363"/>
      <c r="AP13" s="363"/>
      <c r="AQ13" s="363"/>
      <c r="AR13" s="363"/>
      <c r="AS13" s="363"/>
      <c r="AT13" s="364"/>
      <c r="AU13" s="464" t="s">
        <v>142</v>
      </c>
      <c r="AV13" s="465"/>
      <c r="AW13" s="465"/>
      <c r="AX13" s="465"/>
      <c r="AY13" s="420" t="s">
        <v>143</v>
      </c>
      <c r="AZ13" s="421"/>
      <c r="BA13" s="421"/>
      <c r="BB13" s="421"/>
      <c r="BC13" s="421"/>
      <c r="BD13" s="421"/>
      <c r="BE13" s="421"/>
      <c r="BF13" s="421"/>
      <c r="BG13" s="421"/>
      <c r="BH13" s="421"/>
      <c r="BI13" s="421"/>
      <c r="BJ13" s="421"/>
      <c r="BK13" s="421"/>
      <c r="BL13" s="421"/>
      <c r="BM13" s="422"/>
      <c r="BN13" s="406">
        <v>-910440</v>
      </c>
      <c r="BO13" s="407"/>
      <c r="BP13" s="407"/>
      <c r="BQ13" s="407"/>
      <c r="BR13" s="407"/>
      <c r="BS13" s="407"/>
      <c r="BT13" s="407"/>
      <c r="BU13" s="408"/>
      <c r="BV13" s="406">
        <v>986061</v>
      </c>
      <c r="BW13" s="407"/>
      <c r="BX13" s="407"/>
      <c r="BY13" s="407"/>
      <c r="BZ13" s="407"/>
      <c r="CA13" s="407"/>
      <c r="CB13" s="407"/>
      <c r="CC13" s="408"/>
      <c r="CD13" s="446" t="s">
        <v>144</v>
      </c>
      <c r="CE13" s="366"/>
      <c r="CF13" s="366"/>
      <c r="CG13" s="366"/>
      <c r="CH13" s="366"/>
      <c r="CI13" s="366"/>
      <c r="CJ13" s="366"/>
      <c r="CK13" s="366"/>
      <c r="CL13" s="366"/>
      <c r="CM13" s="366"/>
      <c r="CN13" s="366"/>
      <c r="CO13" s="366"/>
      <c r="CP13" s="366"/>
      <c r="CQ13" s="366"/>
      <c r="CR13" s="366"/>
      <c r="CS13" s="447"/>
      <c r="CT13" s="403">
        <v>1.4</v>
      </c>
      <c r="CU13" s="404"/>
      <c r="CV13" s="404"/>
      <c r="CW13" s="404"/>
      <c r="CX13" s="404"/>
      <c r="CY13" s="404"/>
      <c r="CZ13" s="404"/>
      <c r="DA13" s="405"/>
      <c r="DB13" s="403">
        <v>1.1000000000000001</v>
      </c>
      <c r="DC13" s="404"/>
      <c r="DD13" s="404"/>
      <c r="DE13" s="404"/>
      <c r="DF13" s="404"/>
      <c r="DG13" s="404"/>
      <c r="DH13" s="404"/>
      <c r="DI13" s="405"/>
    </row>
    <row r="14" spans="1:119" ht="18.75" customHeight="1" thickBot="1" x14ac:dyDescent="0.2">
      <c r="A14" s="175"/>
      <c r="B14" s="515"/>
      <c r="C14" s="516"/>
      <c r="D14" s="516"/>
      <c r="E14" s="516"/>
      <c r="F14" s="516"/>
      <c r="G14" s="516"/>
      <c r="H14" s="516"/>
      <c r="I14" s="516"/>
      <c r="J14" s="516"/>
      <c r="K14" s="517"/>
      <c r="L14" s="480" t="s">
        <v>145</v>
      </c>
      <c r="M14" s="533"/>
      <c r="N14" s="533"/>
      <c r="O14" s="533"/>
      <c r="P14" s="533"/>
      <c r="Q14" s="534"/>
      <c r="R14" s="493">
        <v>204512</v>
      </c>
      <c r="S14" s="494"/>
      <c r="T14" s="494"/>
      <c r="U14" s="494"/>
      <c r="V14" s="495"/>
      <c r="W14" s="497"/>
      <c r="X14" s="395"/>
      <c r="Y14" s="395"/>
      <c r="Z14" s="395"/>
      <c r="AA14" s="395"/>
      <c r="AB14" s="396"/>
      <c r="AC14" s="486">
        <v>0.7</v>
      </c>
      <c r="AD14" s="487"/>
      <c r="AE14" s="487"/>
      <c r="AF14" s="487"/>
      <c r="AG14" s="488"/>
      <c r="AH14" s="486">
        <v>0.9</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146</v>
      </c>
      <c r="CE14" s="444"/>
      <c r="CF14" s="444"/>
      <c r="CG14" s="444"/>
      <c r="CH14" s="444"/>
      <c r="CI14" s="444"/>
      <c r="CJ14" s="444"/>
      <c r="CK14" s="444"/>
      <c r="CL14" s="444"/>
      <c r="CM14" s="444"/>
      <c r="CN14" s="444"/>
      <c r="CO14" s="444"/>
      <c r="CP14" s="444"/>
      <c r="CQ14" s="444"/>
      <c r="CR14" s="444"/>
      <c r="CS14" s="445"/>
      <c r="CT14" s="503">
        <v>36.6</v>
      </c>
      <c r="CU14" s="504"/>
      <c r="CV14" s="504"/>
      <c r="CW14" s="504"/>
      <c r="CX14" s="504"/>
      <c r="CY14" s="504"/>
      <c r="CZ14" s="504"/>
      <c r="DA14" s="505"/>
      <c r="DB14" s="503">
        <v>45.1</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84"/>
      <c r="M15" s="490" t="s">
        <v>147</v>
      </c>
      <c r="N15" s="491"/>
      <c r="O15" s="491"/>
      <c r="P15" s="491"/>
      <c r="Q15" s="492"/>
      <c r="R15" s="493">
        <v>201353</v>
      </c>
      <c r="S15" s="494"/>
      <c r="T15" s="494"/>
      <c r="U15" s="494"/>
      <c r="V15" s="495"/>
      <c r="W15" s="496" t="s">
        <v>148</v>
      </c>
      <c r="X15" s="392"/>
      <c r="Y15" s="392"/>
      <c r="Z15" s="392"/>
      <c r="AA15" s="392"/>
      <c r="AB15" s="393"/>
      <c r="AC15" s="359">
        <v>15084</v>
      </c>
      <c r="AD15" s="360"/>
      <c r="AE15" s="360"/>
      <c r="AF15" s="360"/>
      <c r="AG15" s="361"/>
      <c r="AH15" s="359">
        <v>15359</v>
      </c>
      <c r="AI15" s="360"/>
      <c r="AJ15" s="360"/>
      <c r="AK15" s="360"/>
      <c r="AL15" s="419"/>
      <c r="AM15" s="463"/>
      <c r="AN15" s="363"/>
      <c r="AO15" s="363"/>
      <c r="AP15" s="363"/>
      <c r="AQ15" s="363"/>
      <c r="AR15" s="363"/>
      <c r="AS15" s="363"/>
      <c r="AT15" s="364"/>
      <c r="AU15" s="464"/>
      <c r="AV15" s="465"/>
      <c r="AW15" s="465"/>
      <c r="AX15" s="465"/>
      <c r="AY15" s="432" t="s">
        <v>149</v>
      </c>
      <c r="AZ15" s="433"/>
      <c r="BA15" s="433"/>
      <c r="BB15" s="433"/>
      <c r="BC15" s="433"/>
      <c r="BD15" s="433"/>
      <c r="BE15" s="433"/>
      <c r="BF15" s="433"/>
      <c r="BG15" s="433"/>
      <c r="BH15" s="433"/>
      <c r="BI15" s="433"/>
      <c r="BJ15" s="433"/>
      <c r="BK15" s="433"/>
      <c r="BL15" s="433"/>
      <c r="BM15" s="434"/>
      <c r="BN15" s="435">
        <v>27166041</v>
      </c>
      <c r="BO15" s="436"/>
      <c r="BP15" s="436"/>
      <c r="BQ15" s="436"/>
      <c r="BR15" s="436"/>
      <c r="BS15" s="436"/>
      <c r="BT15" s="436"/>
      <c r="BU15" s="437"/>
      <c r="BV15" s="435">
        <v>25011773</v>
      </c>
      <c r="BW15" s="436"/>
      <c r="BX15" s="436"/>
      <c r="BY15" s="436"/>
      <c r="BZ15" s="436"/>
      <c r="CA15" s="436"/>
      <c r="CB15" s="436"/>
      <c r="CC15" s="437"/>
      <c r="CD15" s="506" t="s">
        <v>150</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515"/>
      <c r="C16" s="516"/>
      <c r="D16" s="516"/>
      <c r="E16" s="516"/>
      <c r="F16" s="516"/>
      <c r="G16" s="516"/>
      <c r="H16" s="516"/>
      <c r="I16" s="516"/>
      <c r="J16" s="516"/>
      <c r="K16" s="517"/>
      <c r="L16" s="480" t="s">
        <v>151</v>
      </c>
      <c r="M16" s="481"/>
      <c r="N16" s="481"/>
      <c r="O16" s="481"/>
      <c r="P16" s="481"/>
      <c r="Q16" s="482"/>
      <c r="R16" s="483" t="s">
        <v>152</v>
      </c>
      <c r="S16" s="484"/>
      <c r="T16" s="484"/>
      <c r="U16" s="484"/>
      <c r="V16" s="485"/>
      <c r="W16" s="497"/>
      <c r="X16" s="395"/>
      <c r="Y16" s="395"/>
      <c r="Z16" s="395"/>
      <c r="AA16" s="395"/>
      <c r="AB16" s="396"/>
      <c r="AC16" s="486">
        <v>17.7</v>
      </c>
      <c r="AD16" s="487"/>
      <c r="AE16" s="487"/>
      <c r="AF16" s="487"/>
      <c r="AG16" s="488"/>
      <c r="AH16" s="486">
        <v>19.7</v>
      </c>
      <c r="AI16" s="487"/>
      <c r="AJ16" s="487"/>
      <c r="AK16" s="487"/>
      <c r="AL16" s="489"/>
      <c r="AM16" s="463"/>
      <c r="AN16" s="363"/>
      <c r="AO16" s="363"/>
      <c r="AP16" s="363"/>
      <c r="AQ16" s="363"/>
      <c r="AR16" s="363"/>
      <c r="AS16" s="363"/>
      <c r="AT16" s="364"/>
      <c r="AU16" s="464"/>
      <c r="AV16" s="465"/>
      <c r="AW16" s="465"/>
      <c r="AX16" s="465"/>
      <c r="AY16" s="420" t="s">
        <v>153</v>
      </c>
      <c r="AZ16" s="421"/>
      <c r="BA16" s="421"/>
      <c r="BB16" s="421"/>
      <c r="BC16" s="421"/>
      <c r="BD16" s="421"/>
      <c r="BE16" s="421"/>
      <c r="BF16" s="421"/>
      <c r="BG16" s="421"/>
      <c r="BH16" s="421"/>
      <c r="BI16" s="421"/>
      <c r="BJ16" s="421"/>
      <c r="BK16" s="421"/>
      <c r="BL16" s="421"/>
      <c r="BM16" s="422"/>
      <c r="BN16" s="406">
        <v>29462716</v>
      </c>
      <c r="BO16" s="407"/>
      <c r="BP16" s="407"/>
      <c r="BQ16" s="407"/>
      <c r="BR16" s="407"/>
      <c r="BS16" s="407"/>
      <c r="BT16" s="407"/>
      <c r="BU16" s="408"/>
      <c r="BV16" s="406">
        <v>27676957</v>
      </c>
      <c r="BW16" s="407"/>
      <c r="BX16" s="407"/>
      <c r="BY16" s="407"/>
      <c r="BZ16" s="407"/>
      <c r="CA16" s="407"/>
      <c r="CB16" s="407"/>
      <c r="CC16" s="408"/>
      <c r="CD16" s="188"/>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
      <c r="A17" s="175"/>
      <c r="B17" s="518"/>
      <c r="C17" s="519"/>
      <c r="D17" s="519"/>
      <c r="E17" s="519"/>
      <c r="F17" s="519"/>
      <c r="G17" s="519"/>
      <c r="H17" s="519"/>
      <c r="I17" s="519"/>
      <c r="J17" s="519"/>
      <c r="K17" s="520"/>
      <c r="L17" s="189"/>
      <c r="M17" s="499" t="s">
        <v>154</v>
      </c>
      <c r="N17" s="500"/>
      <c r="O17" s="500"/>
      <c r="P17" s="500"/>
      <c r="Q17" s="501"/>
      <c r="R17" s="483" t="s">
        <v>155</v>
      </c>
      <c r="S17" s="484"/>
      <c r="T17" s="484"/>
      <c r="U17" s="484"/>
      <c r="V17" s="485"/>
      <c r="W17" s="496" t="s">
        <v>156</v>
      </c>
      <c r="X17" s="392"/>
      <c r="Y17" s="392"/>
      <c r="Z17" s="392"/>
      <c r="AA17" s="392"/>
      <c r="AB17" s="393"/>
      <c r="AC17" s="359">
        <v>69713</v>
      </c>
      <c r="AD17" s="360"/>
      <c r="AE17" s="360"/>
      <c r="AF17" s="360"/>
      <c r="AG17" s="361"/>
      <c r="AH17" s="359">
        <v>62007</v>
      </c>
      <c r="AI17" s="360"/>
      <c r="AJ17" s="360"/>
      <c r="AK17" s="360"/>
      <c r="AL17" s="419"/>
      <c r="AM17" s="463"/>
      <c r="AN17" s="363"/>
      <c r="AO17" s="363"/>
      <c r="AP17" s="363"/>
      <c r="AQ17" s="363"/>
      <c r="AR17" s="363"/>
      <c r="AS17" s="363"/>
      <c r="AT17" s="364"/>
      <c r="AU17" s="464"/>
      <c r="AV17" s="465"/>
      <c r="AW17" s="465"/>
      <c r="AX17" s="465"/>
      <c r="AY17" s="420" t="s">
        <v>157</v>
      </c>
      <c r="AZ17" s="421"/>
      <c r="BA17" s="421"/>
      <c r="BB17" s="421"/>
      <c r="BC17" s="421"/>
      <c r="BD17" s="421"/>
      <c r="BE17" s="421"/>
      <c r="BF17" s="421"/>
      <c r="BG17" s="421"/>
      <c r="BH17" s="421"/>
      <c r="BI17" s="421"/>
      <c r="BJ17" s="421"/>
      <c r="BK17" s="421"/>
      <c r="BL17" s="421"/>
      <c r="BM17" s="422"/>
      <c r="BN17" s="406">
        <v>34850723</v>
      </c>
      <c r="BO17" s="407"/>
      <c r="BP17" s="407"/>
      <c r="BQ17" s="407"/>
      <c r="BR17" s="407"/>
      <c r="BS17" s="407"/>
      <c r="BT17" s="407"/>
      <c r="BU17" s="408"/>
      <c r="BV17" s="406">
        <v>32024101</v>
      </c>
      <c r="BW17" s="407"/>
      <c r="BX17" s="407"/>
      <c r="BY17" s="407"/>
      <c r="BZ17" s="407"/>
      <c r="CA17" s="407"/>
      <c r="CB17" s="407"/>
      <c r="CC17" s="408"/>
      <c r="CD17" s="188"/>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75"/>
      <c r="B18" s="456" t="s">
        <v>158</v>
      </c>
      <c r="C18" s="457"/>
      <c r="D18" s="457"/>
      <c r="E18" s="458"/>
      <c r="F18" s="458"/>
      <c r="G18" s="458"/>
      <c r="H18" s="458"/>
      <c r="I18" s="458"/>
      <c r="J18" s="458"/>
      <c r="K18" s="458"/>
      <c r="L18" s="459">
        <v>35.32</v>
      </c>
      <c r="M18" s="459"/>
      <c r="N18" s="459"/>
      <c r="O18" s="459"/>
      <c r="P18" s="459"/>
      <c r="Q18" s="459"/>
      <c r="R18" s="460"/>
      <c r="S18" s="460"/>
      <c r="T18" s="460"/>
      <c r="U18" s="460"/>
      <c r="V18" s="461"/>
      <c r="W18" s="477"/>
      <c r="X18" s="478"/>
      <c r="Y18" s="478"/>
      <c r="Z18" s="478"/>
      <c r="AA18" s="478"/>
      <c r="AB18" s="502"/>
      <c r="AC18" s="376">
        <v>81.599999999999994</v>
      </c>
      <c r="AD18" s="377"/>
      <c r="AE18" s="377"/>
      <c r="AF18" s="377"/>
      <c r="AG18" s="462"/>
      <c r="AH18" s="376">
        <v>79.400000000000006</v>
      </c>
      <c r="AI18" s="377"/>
      <c r="AJ18" s="377"/>
      <c r="AK18" s="377"/>
      <c r="AL18" s="378"/>
      <c r="AM18" s="463"/>
      <c r="AN18" s="363"/>
      <c r="AO18" s="363"/>
      <c r="AP18" s="363"/>
      <c r="AQ18" s="363"/>
      <c r="AR18" s="363"/>
      <c r="AS18" s="363"/>
      <c r="AT18" s="364"/>
      <c r="AU18" s="464"/>
      <c r="AV18" s="465"/>
      <c r="AW18" s="465"/>
      <c r="AX18" s="465"/>
      <c r="AY18" s="420" t="s">
        <v>159</v>
      </c>
      <c r="AZ18" s="421"/>
      <c r="BA18" s="421"/>
      <c r="BB18" s="421"/>
      <c r="BC18" s="421"/>
      <c r="BD18" s="421"/>
      <c r="BE18" s="421"/>
      <c r="BF18" s="421"/>
      <c r="BG18" s="421"/>
      <c r="BH18" s="421"/>
      <c r="BI18" s="421"/>
      <c r="BJ18" s="421"/>
      <c r="BK18" s="421"/>
      <c r="BL18" s="421"/>
      <c r="BM18" s="422"/>
      <c r="BN18" s="406">
        <v>34752090</v>
      </c>
      <c r="BO18" s="407"/>
      <c r="BP18" s="407"/>
      <c r="BQ18" s="407"/>
      <c r="BR18" s="407"/>
      <c r="BS18" s="407"/>
      <c r="BT18" s="407"/>
      <c r="BU18" s="408"/>
      <c r="BV18" s="406">
        <v>31839819</v>
      </c>
      <c r="BW18" s="407"/>
      <c r="BX18" s="407"/>
      <c r="BY18" s="407"/>
      <c r="BZ18" s="407"/>
      <c r="CA18" s="407"/>
      <c r="CB18" s="407"/>
      <c r="CC18" s="408"/>
      <c r="CD18" s="188"/>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75"/>
      <c r="B19" s="456" t="s">
        <v>160</v>
      </c>
      <c r="C19" s="457"/>
      <c r="D19" s="457"/>
      <c r="E19" s="458"/>
      <c r="F19" s="458"/>
      <c r="G19" s="458"/>
      <c r="H19" s="458"/>
      <c r="I19" s="458"/>
      <c r="J19" s="458"/>
      <c r="K19" s="458"/>
      <c r="L19" s="466">
        <v>5658</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161</v>
      </c>
      <c r="AZ19" s="421"/>
      <c r="BA19" s="421"/>
      <c r="BB19" s="421"/>
      <c r="BC19" s="421"/>
      <c r="BD19" s="421"/>
      <c r="BE19" s="421"/>
      <c r="BF19" s="421"/>
      <c r="BG19" s="421"/>
      <c r="BH19" s="421"/>
      <c r="BI19" s="421"/>
      <c r="BJ19" s="421"/>
      <c r="BK19" s="421"/>
      <c r="BL19" s="421"/>
      <c r="BM19" s="422"/>
      <c r="BN19" s="406">
        <v>46690018</v>
      </c>
      <c r="BO19" s="407"/>
      <c r="BP19" s="407"/>
      <c r="BQ19" s="407"/>
      <c r="BR19" s="407"/>
      <c r="BS19" s="407"/>
      <c r="BT19" s="407"/>
      <c r="BU19" s="408"/>
      <c r="BV19" s="406">
        <v>45333370</v>
      </c>
      <c r="BW19" s="407"/>
      <c r="BX19" s="407"/>
      <c r="BY19" s="407"/>
      <c r="BZ19" s="407"/>
      <c r="CA19" s="407"/>
      <c r="CB19" s="407"/>
      <c r="CC19" s="408"/>
      <c r="CD19" s="188"/>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75"/>
      <c r="B20" s="456" t="s">
        <v>162</v>
      </c>
      <c r="C20" s="457"/>
      <c r="D20" s="457"/>
      <c r="E20" s="458"/>
      <c r="F20" s="458"/>
      <c r="G20" s="458"/>
      <c r="H20" s="458"/>
      <c r="I20" s="458"/>
      <c r="J20" s="458"/>
      <c r="K20" s="458"/>
      <c r="L20" s="466">
        <v>83115</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8"/>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75"/>
      <c r="B21" s="453" t="s">
        <v>163</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8"/>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15">
      <c r="A22" s="175"/>
      <c r="B22" s="382" t="s">
        <v>164</v>
      </c>
      <c r="C22" s="383"/>
      <c r="D22" s="384"/>
      <c r="E22" s="391" t="s">
        <v>1</v>
      </c>
      <c r="F22" s="392"/>
      <c r="G22" s="392"/>
      <c r="H22" s="392"/>
      <c r="I22" s="392"/>
      <c r="J22" s="392"/>
      <c r="K22" s="393"/>
      <c r="L22" s="391" t="s">
        <v>165</v>
      </c>
      <c r="M22" s="392"/>
      <c r="N22" s="392"/>
      <c r="O22" s="392"/>
      <c r="P22" s="393"/>
      <c r="Q22" s="397" t="s">
        <v>166</v>
      </c>
      <c r="R22" s="398"/>
      <c r="S22" s="398"/>
      <c r="T22" s="398"/>
      <c r="U22" s="398"/>
      <c r="V22" s="399"/>
      <c r="W22" s="448" t="s">
        <v>167</v>
      </c>
      <c r="X22" s="383"/>
      <c r="Y22" s="384"/>
      <c r="Z22" s="391" t="s">
        <v>1</v>
      </c>
      <c r="AA22" s="392"/>
      <c r="AB22" s="392"/>
      <c r="AC22" s="392"/>
      <c r="AD22" s="392"/>
      <c r="AE22" s="392"/>
      <c r="AF22" s="392"/>
      <c r="AG22" s="393"/>
      <c r="AH22" s="409" t="s">
        <v>168</v>
      </c>
      <c r="AI22" s="392"/>
      <c r="AJ22" s="392"/>
      <c r="AK22" s="392"/>
      <c r="AL22" s="393"/>
      <c r="AM22" s="409" t="s">
        <v>169</v>
      </c>
      <c r="AN22" s="410"/>
      <c r="AO22" s="410"/>
      <c r="AP22" s="410"/>
      <c r="AQ22" s="410"/>
      <c r="AR22" s="411"/>
      <c r="AS22" s="397" t="s">
        <v>166</v>
      </c>
      <c r="AT22" s="398"/>
      <c r="AU22" s="398"/>
      <c r="AV22" s="398"/>
      <c r="AW22" s="398"/>
      <c r="AX22" s="415"/>
      <c r="AY22" s="432" t="s">
        <v>170</v>
      </c>
      <c r="AZ22" s="433"/>
      <c r="BA22" s="433"/>
      <c r="BB22" s="433"/>
      <c r="BC22" s="433"/>
      <c r="BD22" s="433"/>
      <c r="BE22" s="433"/>
      <c r="BF22" s="433"/>
      <c r="BG22" s="433"/>
      <c r="BH22" s="433"/>
      <c r="BI22" s="433"/>
      <c r="BJ22" s="433"/>
      <c r="BK22" s="433"/>
      <c r="BL22" s="433"/>
      <c r="BM22" s="434"/>
      <c r="BN22" s="435">
        <v>62293695</v>
      </c>
      <c r="BO22" s="436"/>
      <c r="BP22" s="436"/>
      <c r="BQ22" s="436"/>
      <c r="BR22" s="436"/>
      <c r="BS22" s="436"/>
      <c r="BT22" s="436"/>
      <c r="BU22" s="437"/>
      <c r="BV22" s="435">
        <v>60939868</v>
      </c>
      <c r="BW22" s="436"/>
      <c r="BX22" s="436"/>
      <c r="BY22" s="436"/>
      <c r="BZ22" s="436"/>
      <c r="CA22" s="436"/>
      <c r="CB22" s="436"/>
      <c r="CC22" s="437"/>
      <c r="CD22" s="188"/>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15">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171</v>
      </c>
      <c r="AZ23" s="421"/>
      <c r="BA23" s="421"/>
      <c r="BB23" s="421"/>
      <c r="BC23" s="421"/>
      <c r="BD23" s="421"/>
      <c r="BE23" s="421"/>
      <c r="BF23" s="421"/>
      <c r="BG23" s="421"/>
      <c r="BH23" s="421"/>
      <c r="BI23" s="421"/>
      <c r="BJ23" s="421"/>
      <c r="BK23" s="421"/>
      <c r="BL23" s="421"/>
      <c r="BM23" s="422"/>
      <c r="BN23" s="406">
        <v>46797057</v>
      </c>
      <c r="BO23" s="407"/>
      <c r="BP23" s="407"/>
      <c r="BQ23" s="407"/>
      <c r="BR23" s="407"/>
      <c r="BS23" s="407"/>
      <c r="BT23" s="407"/>
      <c r="BU23" s="408"/>
      <c r="BV23" s="406">
        <v>46350019</v>
      </c>
      <c r="BW23" s="407"/>
      <c r="BX23" s="407"/>
      <c r="BY23" s="407"/>
      <c r="BZ23" s="407"/>
      <c r="CA23" s="407"/>
      <c r="CB23" s="407"/>
      <c r="CC23" s="408"/>
      <c r="CD23" s="188"/>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75"/>
      <c r="B24" s="385"/>
      <c r="C24" s="386"/>
      <c r="D24" s="387"/>
      <c r="E24" s="362" t="s">
        <v>172</v>
      </c>
      <c r="F24" s="363"/>
      <c r="G24" s="363"/>
      <c r="H24" s="363"/>
      <c r="I24" s="363"/>
      <c r="J24" s="363"/>
      <c r="K24" s="364"/>
      <c r="L24" s="359">
        <v>1</v>
      </c>
      <c r="M24" s="360"/>
      <c r="N24" s="360"/>
      <c r="O24" s="360"/>
      <c r="P24" s="361"/>
      <c r="Q24" s="359">
        <v>9265</v>
      </c>
      <c r="R24" s="360"/>
      <c r="S24" s="360"/>
      <c r="T24" s="360"/>
      <c r="U24" s="360"/>
      <c r="V24" s="361"/>
      <c r="W24" s="449"/>
      <c r="X24" s="386"/>
      <c r="Y24" s="387"/>
      <c r="Z24" s="362" t="s">
        <v>173</v>
      </c>
      <c r="AA24" s="363"/>
      <c r="AB24" s="363"/>
      <c r="AC24" s="363"/>
      <c r="AD24" s="363"/>
      <c r="AE24" s="363"/>
      <c r="AF24" s="363"/>
      <c r="AG24" s="364"/>
      <c r="AH24" s="359">
        <v>1037</v>
      </c>
      <c r="AI24" s="360"/>
      <c r="AJ24" s="360"/>
      <c r="AK24" s="360"/>
      <c r="AL24" s="361"/>
      <c r="AM24" s="359">
        <v>3078853</v>
      </c>
      <c r="AN24" s="360"/>
      <c r="AO24" s="360"/>
      <c r="AP24" s="360"/>
      <c r="AQ24" s="360"/>
      <c r="AR24" s="361"/>
      <c r="AS24" s="359">
        <v>2969</v>
      </c>
      <c r="AT24" s="360"/>
      <c r="AU24" s="360"/>
      <c r="AV24" s="360"/>
      <c r="AW24" s="360"/>
      <c r="AX24" s="419"/>
      <c r="AY24" s="379" t="s">
        <v>174</v>
      </c>
      <c r="AZ24" s="380"/>
      <c r="BA24" s="380"/>
      <c r="BB24" s="380"/>
      <c r="BC24" s="380"/>
      <c r="BD24" s="380"/>
      <c r="BE24" s="380"/>
      <c r="BF24" s="380"/>
      <c r="BG24" s="380"/>
      <c r="BH24" s="380"/>
      <c r="BI24" s="380"/>
      <c r="BJ24" s="380"/>
      <c r="BK24" s="380"/>
      <c r="BL24" s="380"/>
      <c r="BM24" s="381"/>
      <c r="BN24" s="406">
        <v>42873285</v>
      </c>
      <c r="BO24" s="407"/>
      <c r="BP24" s="407"/>
      <c r="BQ24" s="407"/>
      <c r="BR24" s="407"/>
      <c r="BS24" s="407"/>
      <c r="BT24" s="407"/>
      <c r="BU24" s="408"/>
      <c r="BV24" s="406">
        <v>40215166</v>
      </c>
      <c r="BW24" s="407"/>
      <c r="BX24" s="407"/>
      <c r="BY24" s="407"/>
      <c r="BZ24" s="407"/>
      <c r="CA24" s="407"/>
      <c r="CB24" s="407"/>
      <c r="CC24" s="408"/>
      <c r="CD24" s="188"/>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15">
      <c r="A25" s="175"/>
      <c r="B25" s="385"/>
      <c r="C25" s="386"/>
      <c r="D25" s="387"/>
      <c r="E25" s="362" t="s">
        <v>175</v>
      </c>
      <c r="F25" s="363"/>
      <c r="G25" s="363"/>
      <c r="H25" s="363"/>
      <c r="I25" s="363"/>
      <c r="J25" s="363"/>
      <c r="K25" s="364"/>
      <c r="L25" s="359">
        <v>1</v>
      </c>
      <c r="M25" s="360"/>
      <c r="N25" s="360"/>
      <c r="O25" s="360"/>
      <c r="P25" s="361"/>
      <c r="Q25" s="359">
        <v>8000</v>
      </c>
      <c r="R25" s="360"/>
      <c r="S25" s="360"/>
      <c r="T25" s="360"/>
      <c r="U25" s="360"/>
      <c r="V25" s="361"/>
      <c r="W25" s="449"/>
      <c r="X25" s="386"/>
      <c r="Y25" s="387"/>
      <c r="Z25" s="362" t="s">
        <v>176</v>
      </c>
      <c r="AA25" s="363"/>
      <c r="AB25" s="363"/>
      <c r="AC25" s="363"/>
      <c r="AD25" s="363"/>
      <c r="AE25" s="363"/>
      <c r="AF25" s="363"/>
      <c r="AG25" s="364"/>
      <c r="AH25" s="359">
        <v>211</v>
      </c>
      <c r="AI25" s="360"/>
      <c r="AJ25" s="360"/>
      <c r="AK25" s="360"/>
      <c r="AL25" s="361"/>
      <c r="AM25" s="359">
        <v>595231</v>
      </c>
      <c r="AN25" s="360"/>
      <c r="AO25" s="360"/>
      <c r="AP25" s="360"/>
      <c r="AQ25" s="360"/>
      <c r="AR25" s="361"/>
      <c r="AS25" s="359">
        <v>2821</v>
      </c>
      <c r="AT25" s="360"/>
      <c r="AU25" s="360"/>
      <c r="AV25" s="360"/>
      <c r="AW25" s="360"/>
      <c r="AX25" s="419"/>
      <c r="AY25" s="432" t="s">
        <v>177</v>
      </c>
      <c r="AZ25" s="433"/>
      <c r="BA25" s="433"/>
      <c r="BB25" s="433"/>
      <c r="BC25" s="433"/>
      <c r="BD25" s="433"/>
      <c r="BE25" s="433"/>
      <c r="BF25" s="433"/>
      <c r="BG25" s="433"/>
      <c r="BH25" s="433"/>
      <c r="BI25" s="433"/>
      <c r="BJ25" s="433"/>
      <c r="BK25" s="433"/>
      <c r="BL25" s="433"/>
      <c r="BM25" s="434"/>
      <c r="BN25" s="435">
        <v>23198748</v>
      </c>
      <c r="BO25" s="436"/>
      <c r="BP25" s="436"/>
      <c r="BQ25" s="436"/>
      <c r="BR25" s="436"/>
      <c r="BS25" s="436"/>
      <c r="BT25" s="436"/>
      <c r="BU25" s="437"/>
      <c r="BV25" s="435">
        <v>25996425</v>
      </c>
      <c r="BW25" s="436"/>
      <c r="BX25" s="436"/>
      <c r="BY25" s="436"/>
      <c r="BZ25" s="436"/>
      <c r="CA25" s="436"/>
      <c r="CB25" s="436"/>
      <c r="CC25" s="437"/>
      <c r="CD25" s="188"/>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15">
      <c r="A26" s="175"/>
      <c r="B26" s="385"/>
      <c r="C26" s="386"/>
      <c r="D26" s="387"/>
      <c r="E26" s="362" t="s">
        <v>178</v>
      </c>
      <c r="F26" s="363"/>
      <c r="G26" s="363"/>
      <c r="H26" s="363"/>
      <c r="I26" s="363"/>
      <c r="J26" s="363"/>
      <c r="K26" s="364"/>
      <c r="L26" s="359">
        <v>1</v>
      </c>
      <c r="M26" s="360"/>
      <c r="N26" s="360"/>
      <c r="O26" s="360"/>
      <c r="P26" s="361"/>
      <c r="Q26" s="359">
        <v>7413</v>
      </c>
      <c r="R26" s="360"/>
      <c r="S26" s="360"/>
      <c r="T26" s="360"/>
      <c r="U26" s="360"/>
      <c r="V26" s="361"/>
      <c r="W26" s="449"/>
      <c r="X26" s="386"/>
      <c r="Y26" s="387"/>
      <c r="Z26" s="362" t="s">
        <v>179</v>
      </c>
      <c r="AA26" s="417"/>
      <c r="AB26" s="417"/>
      <c r="AC26" s="417"/>
      <c r="AD26" s="417"/>
      <c r="AE26" s="417"/>
      <c r="AF26" s="417"/>
      <c r="AG26" s="418"/>
      <c r="AH26" s="359">
        <v>70</v>
      </c>
      <c r="AI26" s="360"/>
      <c r="AJ26" s="360"/>
      <c r="AK26" s="360"/>
      <c r="AL26" s="361"/>
      <c r="AM26" s="359">
        <v>221130</v>
      </c>
      <c r="AN26" s="360"/>
      <c r="AO26" s="360"/>
      <c r="AP26" s="360"/>
      <c r="AQ26" s="360"/>
      <c r="AR26" s="361"/>
      <c r="AS26" s="359">
        <v>3159</v>
      </c>
      <c r="AT26" s="360"/>
      <c r="AU26" s="360"/>
      <c r="AV26" s="360"/>
      <c r="AW26" s="360"/>
      <c r="AX26" s="419"/>
      <c r="AY26" s="446" t="s">
        <v>180</v>
      </c>
      <c r="AZ26" s="366"/>
      <c r="BA26" s="366"/>
      <c r="BB26" s="366"/>
      <c r="BC26" s="366"/>
      <c r="BD26" s="366"/>
      <c r="BE26" s="366"/>
      <c r="BF26" s="366"/>
      <c r="BG26" s="366"/>
      <c r="BH26" s="366"/>
      <c r="BI26" s="366"/>
      <c r="BJ26" s="366"/>
      <c r="BK26" s="366"/>
      <c r="BL26" s="366"/>
      <c r="BM26" s="447"/>
      <c r="BN26" s="406" t="s">
        <v>181</v>
      </c>
      <c r="BO26" s="407"/>
      <c r="BP26" s="407"/>
      <c r="BQ26" s="407"/>
      <c r="BR26" s="407"/>
      <c r="BS26" s="407"/>
      <c r="BT26" s="407"/>
      <c r="BU26" s="408"/>
      <c r="BV26" s="406" t="s">
        <v>181</v>
      </c>
      <c r="BW26" s="407"/>
      <c r="BX26" s="407"/>
      <c r="BY26" s="407"/>
      <c r="BZ26" s="407"/>
      <c r="CA26" s="407"/>
      <c r="CB26" s="407"/>
      <c r="CC26" s="408"/>
      <c r="CD26" s="188"/>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75"/>
      <c r="B27" s="385"/>
      <c r="C27" s="386"/>
      <c r="D27" s="387"/>
      <c r="E27" s="362" t="s">
        <v>182</v>
      </c>
      <c r="F27" s="363"/>
      <c r="G27" s="363"/>
      <c r="H27" s="363"/>
      <c r="I27" s="363"/>
      <c r="J27" s="363"/>
      <c r="K27" s="364"/>
      <c r="L27" s="359">
        <v>1</v>
      </c>
      <c r="M27" s="360"/>
      <c r="N27" s="360"/>
      <c r="O27" s="360"/>
      <c r="P27" s="361"/>
      <c r="Q27" s="359">
        <v>5479</v>
      </c>
      <c r="R27" s="360"/>
      <c r="S27" s="360"/>
      <c r="T27" s="360"/>
      <c r="U27" s="360"/>
      <c r="V27" s="361"/>
      <c r="W27" s="449"/>
      <c r="X27" s="386"/>
      <c r="Y27" s="387"/>
      <c r="Z27" s="362" t="s">
        <v>183</v>
      </c>
      <c r="AA27" s="363"/>
      <c r="AB27" s="363"/>
      <c r="AC27" s="363"/>
      <c r="AD27" s="363"/>
      <c r="AE27" s="363"/>
      <c r="AF27" s="363"/>
      <c r="AG27" s="364"/>
      <c r="AH27" s="359">
        <v>32</v>
      </c>
      <c r="AI27" s="360"/>
      <c r="AJ27" s="360"/>
      <c r="AK27" s="360"/>
      <c r="AL27" s="361"/>
      <c r="AM27" s="359">
        <v>120604</v>
      </c>
      <c r="AN27" s="360"/>
      <c r="AO27" s="360"/>
      <c r="AP27" s="360"/>
      <c r="AQ27" s="360"/>
      <c r="AR27" s="361"/>
      <c r="AS27" s="359">
        <v>3769</v>
      </c>
      <c r="AT27" s="360"/>
      <c r="AU27" s="360"/>
      <c r="AV27" s="360"/>
      <c r="AW27" s="360"/>
      <c r="AX27" s="419"/>
      <c r="AY27" s="443" t="s">
        <v>184</v>
      </c>
      <c r="AZ27" s="444"/>
      <c r="BA27" s="444"/>
      <c r="BB27" s="444"/>
      <c r="BC27" s="444"/>
      <c r="BD27" s="444"/>
      <c r="BE27" s="444"/>
      <c r="BF27" s="444"/>
      <c r="BG27" s="444"/>
      <c r="BH27" s="444"/>
      <c r="BI27" s="444"/>
      <c r="BJ27" s="444"/>
      <c r="BK27" s="444"/>
      <c r="BL27" s="444"/>
      <c r="BM27" s="445"/>
      <c r="BN27" s="440">
        <v>1304357</v>
      </c>
      <c r="BO27" s="441"/>
      <c r="BP27" s="441"/>
      <c r="BQ27" s="441"/>
      <c r="BR27" s="441"/>
      <c r="BS27" s="441"/>
      <c r="BT27" s="441"/>
      <c r="BU27" s="442"/>
      <c r="BV27" s="440">
        <v>1304357</v>
      </c>
      <c r="BW27" s="441"/>
      <c r="BX27" s="441"/>
      <c r="BY27" s="441"/>
      <c r="BZ27" s="441"/>
      <c r="CA27" s="441"/>
      <c r="CB27" s="441"/>
      <c r="CC27" s="442"/>
      <c r="CD27" s="190"/>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15">
      <c r="A28" s="175"/>
      <c r="B28" s="385"/>
      <c r="C28" s="386"/>
      <c r="D28" s="387"/>
      <c r="E28" s="362" t="s">
        <v>185</v>
      </c>
      <c r="F28" s="363"/>
      <c r="G28" s="363"/>
      <c r="H28" s="363"/>
      <c r="I28" s="363"/>
      <c r="J28" s="363"/>
      <c r="K28" s="364"/>
      <c r="L28" s="359">
        <v>1</v>
      </c>
      <c r="M28" s="360"/>
      <c r="N28" s="360"/>
      <c r="O28" s="360"/>
      <c r="P28" s="361"/>
      <c r="Q28" s="359">
        <v>4881</v>
      </c>
      <c r="R28" s="360"/>
      <c r="S28" s="360"/>
      <c r="T28" s="360"/>
      <c r="U28" s="360"/>
      <c r="V28" s="361"/>
      <c r="W28" s="449"/>
      <c r="X28" s="386"/>
      <c r="Y28" s="387"/>
      <c r="Z28" s="362" t="s">
        <v>186</v>
      </c>
      <c r="AA28" s="363"/>
      <c r="AB28" s="363"/>
      <c r="AC28" s="363"/>
      <c r="AD28" s="363"/>
      <c r="AE28" s="363"/>
      <c r="AF28" s="363"/>
      <c r="AG28" s="364"/>
      <c r="AH28" s="359" t="s">
        <v>130</v>
      </c>
      <c r="AI28" s="360"/>
      <c r="AJ28" s="360"/>
      <c r="AK28" s="360"/>
      <c r="AL28" s="361"/>
      <c r="AM28" s="359" t="s">
        <v>181</v>
      </c>
      <c r="AN28" s="360"/>
      <c r="AO28" s="360"/>
      <c r="AP28" s="360"/>
      <c r="AQ28" s="360"/>
      <c r="AR28" s="361"/>
      <c r="AS28" s="359" t="s">
        <v>130</v>
      </c>
      <c r="AT28" s="360"/>
      <c r="AU28" s="360"/>
      <c r="AV28" s="360"/>
      <c r="AW28" s="360"/>
      <c r="AX28" s="419"/>
      <c r="AY28" s="423" t="s">
        <v>187</v>
      </c>
      <c r="AZ28" s="424"/>
      <c r="BA28" s="424"/>
      <c r="BB28" s="425"/>
      <c r="BC28" s="432" t="s">
        <v>50</v>
      </c>
      <c r="BD28" s="433"/>
      <c r="BE28" s="433"/>
      <c r="BF28" s="433"/>
      <c r="BG28" s="433"/>
      <c r="BH28" s="433"/>
      <c r="BI28" s="433"/>
      <c r="BJ28" s="433"/>
      <c r="BK28" s="433"/>
      <c r="BL28" s="433"/>
      <c r="BM28" s="434"/>
      <c r="BN28" s="435">
        <v>4533761</v>
      </c>
      <c r="BO28" s="436"/>
      <c r="BP28" s="436"/>
      <c r="BQ28" s="436"/>
      <c r="BR28" s="436"/>
      <c r="BS28" s="436"/>
      <c r="BT28" s="436"/>
      <c r="BU28" s="437"/>
      <c r="BV28" s="435">
        <v>4533327</v>
      </c>
      <c r="BW28" s="436"/>
      <c r="BX28" s="436"/>
      <c r="BY28" s="436"/>
      <c r="BZ28" s="436"/>
      <c r="CA28" s="436"/>
      <c r="CB28" s="436"/>
      <c r="CC28" s="437"/>
      <c r="CD28" s="188"/>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15">
      <c r="A29" s="175"/>
      <c r="B29" s="385"/>
      <c r="C29" s="386"/>
      <c r="D29" s="387"/>
      <c r="E29" s="362" t="s">
        <v>188</v>
      </c>
      <c r="F29" s="363"/>
      <c r="G29" s="363"/>
      <c r="H29" s="363"/>
      <c r="I29" s="363"/>
      <c r="J29" s="363"/>
      <c r="K29" s="364"/>
      <c r="L29" s="359">
        <v>26</v>
      </c>
      <c r="M29" s="360"/>
      <c r="N29" s="360"/>
      <c r="O29" s="360"/>
      <c r="P29" s="361"/>
      <c r="Q29" s="359">
        <v>4583</v>
      </c>
      <c r="R29" s="360"/>
      <c r="S29" s="360"/>
      <c r="T29" s="360"/>
      <c r="U29" s="360"/>
      <c r="V29" s="361"/>
      <c r="W29" s="450"/>
      <c r="X29" s="451"/>
      <c r="Y29" s="452"/>
      <c r="Z29" s="362" t="s">
        <v>189</v>
      </c>
      <c r="AA29" s="363"/>
      <c r="AB29" s="363"/>
      <c r="AC29" s="363"/>
      <c r="AD29" s="363"/>
      <c r="AE29" s="363"/>
      <c r="AF29" s="363"/>
      <c r="AG29" s="364"/>
      <c r="AH29" s="359">
        <v>1069</v>
      </c>
      <c r="AI29" s="360"/>
      <c r="AJ29" s="360"/>
      <c r="AK29" s="360"/>
      <c r="AL29" s="361"/>
      <c r="AM29" s="359">
        <v>3199457</v>
      </c>
      <c r="AN29" s="360"/>
      <c r="AO29" s="360"/>
      <c r="AP29" s="360"/>
      <c r="AQ29" s="360"/>
      <c r="AR29" s="361"/>
      <c r="AS29" s="359">
        <v>2993</v>
      </c>
      <c r="AT29" s="360"/>
      <c r="AU29" s="360"/>
      <c r="AV29" s="360"/>
      <c r="AW29" s="360"/>
      <c r="AX29" s="419"/>
      <c r="AY29" s="426"/>
      <c r="AZ29" s="427"/>
      <c r="BA29" s="427"/>
      <c r="BB29" s="428"/>
      <c r="BC29" s="420" t="s">
        <v>190</v>
      </c>
      <c r="BD29" s="421"/>
      <c r="BE29" s="421"/>
      <c r="BF29" s="421"/>
      <c r="BG29" s="421"/>
      <c r="BH29" s="421"/>
      <c r="BI29" s="421"/>
      <c r="BJ29" s="421"/>
      <c r="BK29" s="421"/>
      <c r="BL29" s="421"/>
      <c r="BM29" s="422"/>
      <c r="BN29" s="406">
        <v>867230</v>
      </c>
      <c r="BO29" s="407"/>
      <c r="BP29" s="407"/>
      <c r="BQ29" s="407"/>
      <c r="BR29" s="407"/>
      <c r="BS29" s="407"/>
      <c r="BT29" s="407"/>
      <c r="BU29" s="408"/>
      <c r="BV29" s="406">
        <v>737002</v>
      </c>
      <c r="BW29" s="407"/>
      <c r="BX29" s="407"/>
      <c r="BY29" s="407"/>
      <c r="BZ29" s="407"/>
      <c r="CA29" s="407"/>
      <c r="CB29" s="407"/>
      <c r="CC29" s="408"/>
      <c r="CD29" s="190"/>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191</v>
      </c>
      <c r="X30" s="374"/>
      <c r="Y30" s="374"/>
      <c r="Z30" s="374"/>
      <c r="AA30" s="374"/>
      <c r="AB30" s="374"/>
      <c r="AC30" s="374"/>
      <c r="AD30" s="374"/>
      <c r="AE30" s="374"/>
      <c r="AF30" s="374"/>
      <c r="AG30" s="375"/>
      <c r="AH30" s="376">
        <v>102.3</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5511921</v>
      </c>
      <c r="BO30" s="441"/>
      <c r="BP30" s="441"/>
      <c r="BQ30" s="441"/>
      <c r="BR30" s="441"/>
      <c r="BS30" s="441"/>
      <c r="BT30" s="441"/>
      <c r="BU30" s="442"/>
      <c r="BV30" s="440">
        <v>4128158</v>
      </c>
      <c r="BW30" s="441"/>
      <c r="BX30" s="441"/>
      <c r="BY30" s="441"/>
      <c r="BZ30" s="441"/>
      <c r="CA30" s="441"/>
      <c r="CB30" s="441"/>
      <c r="CC30" s="442"/>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365" t="s">
        <v>192</v>
      </c>
      <c r="D32" s="365"/>
      <c r="E32" s="365"/>
      <c r="F32" s="365"/>
      <c r="G32" s="365"/>
      <c r="H32" s="365"/>
      <c r="I32" s="365"/>
      <c r="J32" s="365"/>
      <c r="K32" s="365"/>
      <c r="L32" s="365"/>
      <c r="M32" s="365"/>
      <c r="N32" s="365"/>
      <c r="O32" s="365"/>
      <c r="P32" s="365"/>
      <c r="Q32" s="365"/>
      <c r="R32" s="365"/>
      <c r="S32" s="365"/>
      <c r="U32" s="366" t="s">
        <v>193</v>
      </c>
      <c r="V32" s="366"/>
      <c r="W32" s="366"/>
      <c r="X32" s="366"/>
      <c r="Y32" s="366"/>
      <c r="Z32" s="366"/>
      <c r="AA32" s="366"/>
      <c r="AB32" s="366"/>
      <c r="AC32" s="366"/>
      <c r="AD32" s="366"/>
      <c r="AE32" s="366"/>
      <c r="AF32" s="366"/>
      <c r="AG32" s="366"/>
      <c r="AH32" s="366"/>
      <c r="AI32" s="366"/>
      <c r="AJ32" s="366"/>
      <c r="AK32" s="366"/>
      <c r="AM32" s="366" t="s">
        <v>194</v>
      </c>
      <c r="AN32" s="366"/>
      <c r="AO32" s="366"/>
      <c r="AP32" s="366"/>
      <c r="AQ32" s="366"/>
      <c r="AR32" s="366"/>
      <c r="AS32" s="366"/>
      <c r="AT32" s="366"/>
      <c r="AU32" s="366"/>
      <c r="AV32" s="366"/>
      <c r="AW32" s="366"/>
      <c r="AX32" s="366"/>
      <c r="AY32" s="366"/>
      <c r="AZ32" s="366"/>
      <c r="BA32" s="366"/>
      <c r="BB32" s="366"/>
      <c r="BC32" s="366"/>
      <c r="BE32" s="366" t="s">
        <v>195</v>
      </c>
      <c r="BF32" s="366"/>
      <c r="BG32" s="366"/>
      <c r="BH32" s="366"/>
      <c r="BI32" s="366"/>
      <c r="BJ32" s="366"/>
      <c r="BK32" s="366"/>
      <c r="BL32" s="366"/>
      <c r="BM32" s="366"/>
      <c r="BN32" s="366"/>
      <c r="BO32" s="366"/>
      <c r="BP32" s="366"/>
      <c r="BQ32" s="366"/>
      <c r="BR32" s="366"/>
      <c r="BS32" s="366"/>
      <c r="BT32" s="366"/>
      <c r="BU32" s="366"/>
      <c r="BW32" s="366" t="s">
        <v>196</v>
      </c>
      <c r="BX32" s="366"/>
      <c r="BY32" s="366"/>
      <c r="BZ32" s="366"/>
      <c r="CA32" s="366"/>
      <c r="CB32" s="366"/>
      <c r="CC32" s="366"/>
      <c r="CD32" s="366"/>
      <c r="CE32" s="366"/>
      <c r="CF32" s="366"/>
      <c r="CG32" s="366"/>
      <c r="CH32" s="366"/>
      <c r="CI32" s="366"/>
      <c r="CJ32" s="366"/>
      <c r="CK32" s="366"/>
      <c r="CL32" s="366"/>
      <c r="CM32" s="366"/>
      <c r="CO32" s="366" t="s">
        <v>197</v>
      </c>
      <c r="CP32" s="366"/>
      <c r="CQ32" s="366"/>
      <c r="CR32" s="366"/>
      <c r="CS32" s="366"/>
      <c r="CT32" s="366"/>
      <c r="CU32" s="366"/>
      <c r="CV32" s="366"/>
      <c r="CW32" s="366"/>
      <c r="CX32" s="366"/>
      <c r="CY32" s="366"/>
      <c r="CZ32" s="366"/>
      <c r="DA32" s="366"/>
      <c r="DB32" s="366"/>
      <c r="DC32" s="366"/>
      <c r="DD32" s="366"/>
      <c r="DE32" s="366"/>
      <c r="DI32" s="198"/>
    </row>
    <row r="33" spans="1:113" ht="13.5" customHeight="1" x14ac:dyDescent="0.15">
      <c r="A33" s="175"/>
      <c r="B33" s="199"/>
      <c r="C33" s="358" t="s">
        <v>198</v>
      </c>
      <c r="D33" s="358"/>
      <c r="E33" s="357" t="s">
        <v>199</v>
      </c>
      <c r="F33" s="357"/>
      <c r="G33" s="357"/>
      <c r="H33" s="357"/>
      <c r="I33" s="357"/>
      <c r="J33" s="357"/>
      <c r="K33" s="357"/>
      <c r="L33" s="357"/>
      <c r="M33" s="357"/>
      <c r="N33" s="357"/>
      <c r="O33" s="357"/>
      <c r="P33" s="357"/>
      <c r="Q33" s="357"/>
      <c r="R33" s="357"/>
      <c r="S33" s="357"/>
      <c r="T33" s="200"/>
      <c r="U33" s="358" t="s">
        <v>200</v>
      </c>
      <c r="V33" s="358"/>
      <c r="W33" s="357" t="s">
        <v>201</v>
      </c>
      <c r="X33" s="357"/>
      <c r="Y33" s="357"/>
      <c r="Z33" s="357"/>
      <c r="AA33" s="357"/>
      <c r="AB33" s="357"/>
      <c r="AC33" s="357"/>
      <c r="AD33" s="357"/>
      <c r="AE33" s="357"/>
      <c r="AF33" s="357"/>
      <c r="AG33" s="357"/>
      <c r="AH33" s="357"/>
      <c r="AI33" s="357"/>
      <c r="AJ33" s="357"/>
      <c r="AK33" s="357"/>
      <c r="AL33" s="200"/>
      <c r="AM33" s="358" t="s">
        <v>202</v>
      </c>
      <c r="AN33" s="358"/>
      <c r="AO33" s="357" t="s">
        <v>203</v>
      </c>
      <c r="AP33" s="357"/>
      <c r="AQ33" s="357"/>
      <c r="AR33" s="357"/>
      <c r="AS33" s="357"/>
      <c r="AT33" s="357"/>
      <c r="AU33" s="357"/>
      <c r="AV33" s="357"/>
      <c r="AW33" s="357"/>
      <c r="AX33" s="357"/>
      <c r="AY33" s="357"/>
      <c r="AZ33" s="357"/>
      <c r="BA33" s="357"/>
      <c r="BB33" s="357"/>
      <c r="BC33" s="357"/>
      <c r="BD33" s="201"/>
      <c r="BE33" s="357" t="s">
        <v>204</v>
      </c>
      <c r="BF33" s="357"/>
      <c r="BG33" s="357" t="s">
        <v>205</v>
      </c>
      <c r="BH33" s="357"/>
      <c r="BI33" s="357"/>
      <c r="BJ33" s="357"/>
      <c r="BK33" s="357"/>
      <c r="BL33" s="357"/>
      <c r="BM33" s="357"/>
      <c r="BN33" s="357"/>
      <c r="BO33" s="357"/>
      <c r="BP33" s="357"/>
      <c r="BQ33" s="357"/>
      <c r="BR33" s="357"/>
      <c r="BS33" s="357"/>
      <c r="BT33" s="357"/>
      <c r="BU33" s="357"/>
      <c r="BV33" s="201"/>
      <c r="BW33" s="358" t="s">
        <v>204</v>
      </c>
      <c r="BX33" s="358"/>
      <c r="BY33" s="357" t="s">
        <v>206</v>
      </c>
      <c r="BZ33" s="357"/>
      <c r="CA33" s="357"/>
      <c r="CB33" s="357"/>
      <c r="CC33" s="357"/>
      <c r="CD33" s="357"/>
      <c r="CE33" s="357"/>
      <c r="CF33" s="357"/>
      <c r="CG33" s="357"/>
      <c r="CH33" s="357"/>
      <c r="CI33" s="357"/>
      <c r="CJ33" s="357"/>
      <c r="CK33" s="357"/>
      <c r="CL33" s="357"/>
      <c r="CM33" s="357"/>
      <c r="CN33" s="200"/>
      <c r="CO33" s="358" t="s">
        <v>198</v>
      </c>
      <c r="CP33" s="358"/>
      <c r="CQ33" s="357" t="s">
        <v>207</v>
      </c>
      <c r="CR33" s="357"/>
      <c r="CS33" s="357"/>
      <c r="CT33" s="357"/>
      <c r="CU33" s="357"/>
      <c r="CV33" s="357"/>
      <c r="CW33" s="357"/>
      <c r="CX33" s="357"/>
      <c r="CY33" s="357"/>
      <c r="CZ33" s="357"/>
      <c r="DA33" s="357"/>
      <c r="DB33" s="357"/>
      <c r="DC33" s="357"/>
      <c r="DD33" s="357"/>
      <c r="DE33" s="357"/>
      <c r="DF33" s="200"/>
      <c r="DG33" s="356" t="s">
        <v>208</v>
      </c>
      <c r="DH33" s="356"/>
      <c r="DI33" s="202"/>
    </row>
    <row r="34" spans="1:113" ht="32.25" customHeight="1" x14ac:dyDescent="0.15">
      <c r="A34" s="175"/>
      <c r="B34" s="199"/>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国民健康保険特別会計</v>
      </c>
      <c r="X34" s="355"/>
      <c r="Y34" s="355"/>
      <c r="Z34" s="355"/>
      <c r="AA34" s="355"/>
      <c r="AB34" s="355"/>
      <c r="AC34" s="355"/>
      <c r="AD34" s="355"/>
      <c r="AE34" s="355"/>
      <c r="AF34" s="355"/>
      <c r="AG34" s="355"/>
      <c r="AH34" s="355"/>
      <c r="AI34" s="355"/>
      <c r="AJ34" s="355"/>
      <c r="AK34" s="355"/>
      <c r="AL34" s="175"/>
      <c r="AM34" s="354">
        <f>IF(AO34="","",MAX(C34:D43,U34:V43)+1)</f>
        <v>5</v>
      </c>
      <c r="AN34" s="354"/>
      <c r="AO34" s="355" t="str">
        <f>IF('各会計、関係団体の財政状況及び健全化判断比率'!B31="","",'各会計、関係団体の財政状況及び健全化判断比率'!B31)</f>
        <v>水道事業会計</v>
      </c>
      <c r="AP34" s="355"/>
      <c r="AQ34" s="355"/>
      <c r="AR34" s="355"/>
      <c r="AS34" s="355"/>
      <c r="AT34" s="355"/>
      <c r="AU34" s="355"/>
      <c r="AV34" s="355"/>
      <c r="AW34" s="355"/>
      <c r="AX34" s="355"/>
      <c r="AY34" s="355"/>
      <c r="AZ34" s="355"/>
      <c r="BA34" s="355"/>
      <c r="BB34" s="355"/>
      <c r="BC34" s="355"/>
      <c r="BD34" s="175"/>
      <c r="BE34" s="354">
        <f>IF(BG34="","",MAX(C34:D43,U34:V43,AM34:AN43)+1)</f>
        <v>7</v>
      </c>
      <c r="BF34" s="354"/>
      <c r="BG34" s="355" t="str">
        <f>IF('各会計、関係団体の財政状況及び健全化判断比率'!B33="","",'各会計、関係団体の財政状況及び健全化判断比率'!B33)</f>
        <v>土地区画整理事業特別会計</v>
      </c>
      <c r="BH34" s="355"/>
      <c r="BI34" s="355"/>
      <c r="BJ34" s="355"/>
      <c r="BK34" s="355"/>
      <c r="BL34" s="355"/>
      <c r="BM34" s="355"/>
      <c r="BN34" s="355"/>
      <c r="BO34" s="355"/>
      <c r="BP34" s="355"/>
      <c r="BQ34" s="355"/>
      <c r="BR34" s="355"/>
      <c r="BS34" s="355"/>
      <c r="BT34" s="355"/>
      <c r="BU34" s="355"/>
      <c r="BV34" s="175"/>
      <c r="BW34" s="354">
        <f>IF(BY34="","",MAX(C34:D43,U34:V43,AM34:AN43,BE34:BF43)+1)</f>
        <v>8</v>
      </c>
      <c r="BX34" s="354"/>
      <c r="BY34" s="355" t="str">
        <f>IF('各会計、関係団体の財政状況及び健全化判断比率'!B68="","",'各会計、関係団体の財政状況及び健全化判断比率'!B68)</f>
        <v>千葉県市町村総合事務組合（一般会計）</v>
      </c>
      <c r="BZ34" s="355"/>
      <c r="CA34" s="355"/>
      <c r="CB34" s="355"/>
      <c r="CC34" s="355"/>
      <c r="CD34" s="355"/>
      <c r="CE34" s="355"/>
      <c r="CF34" s="355"/>
      <c r="CG34" s="355"/>
      <c r="CH34" s="355"/>
      <c r="CI34" s="355"/>
      <c r="CJ34" s="355"/>
      <c r="CK34" s="355"/>
      <c r="CL34" s="355"/>
      <c r="CM34" s="355"/>
      <c r="CN34" s="175"/>
      <c r="CO34" s="354">
        <f>IF(CQ34="","",MAX(C34:D43,U34:V43,AM34:AN43,BE34:BF43,BW34:BX43)+1)</f>
        <v>16</v>
      </c>
      <c r="CP34" s="354"/>
      <c r="CQ34" s="355" t="str">
        <f>IF('各会計、関係団体の財政状況及び健全化判断比率'!BS7="","",'各会計、関係団体の財政状況及び健全化判断比率'!BS7)</f>
        <v>流山市土地開発公社</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202"/>
    </row>
    <row r="35" spans="1:113" ht="32.25" customHeight="1" x14ac:dyDescent="0.15">
      <c r="A35" s="175"/>
      <c r="B35" s="199"/>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介護保険特別会計</v>
      </c>
      <c r="X35" s="355"/>
      <c r="Y35" s="355"/>
      <c r="Z35" s="355"/>
      <c r="AA35" s="355"/>
      <c r="AB35" s="355"/>
      <c r="AC35" s="355"/>
      <c r="AD35" s="355"/>
      <c r="AE35" s="355"/>
      <c r="AF35" s="355"/>
      <c r="AG35" s="355"/>
      <c r="AH35" s="355"/>
      <c r="AI35" s="355"/>
      <c r="AJ35" s="355"/>
      <c r="AK35" s="355"/>
      <c r="AL35" s="175"/>
      <c r="AM35" s="354">
        <f t="shared" ref="AM35:AM43" si="0">IF(AO35="","",AM34+1)</f>
        <v>6</v>
      </c>
      <c r="AN35" s="354"/>
      <c r="AO35" s="355" t="str">
        <f>IF('各会計、関係団体の財政状況及び健全化判断比率'!B32="","",'各会計、関係団体の財政状況及び健全化判断比率'!B32)</f>
        <v>下水道事業会計</v>
      </c>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9</v>
      </c>
      <c r="BX35" s="354"/>
      <c r="BY35" s="355" t="str">
        <f>IF('各会計、関係団体の財政状況及び健全化判断比率'!B69="","",'各会計、関係団体の財政状況及び健全化判断比率'!B69)</f>
        <v>千葉県市町村総合事務組合（千葉県自治会館管理運営特別会計）</v>
      </c>
      <c r="BZ35" s="355"/>
      <c r="CA35" s="355"/>
      <c r="CB35" s="355"/>
      <c r="CC35" s="355"/>
      <c r="CD35" s="355"/>
      <c r="CE35" s="355"/>
      <c r="CF35" s="355"/>
      <c r="CG35" s="355"/>
      <c r="CH35" s="355"/>
      <c r="CI35" s="355"/>
      <c r="CJ35" s="355"/>
      <c r="CK35" s="355"/>
      <c r="CL35" s="355"/>
      <c r="CM35" s="355"/>
      <c r="CN35" s="175"/>
      <c r="CO35" s="354">
        <f t="shared" ref="CO35:CO43" si="3">IF(CQ35="","",CO34+1)</f>
        <v>17</v>
      </c>
      <c r="CP35" s="354"/>
      <c r="CQ35" s="355" t="str">
        <f>IF('各会計、関係団体の財政状況及び健全化判断比率'!BS8="","",'各会計、関係団体の財政状況及び健全化判断比率'!BS8)</f>
        <v>株式会社流山ツーリズムデザイン</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202"/>
    </row>
    <row r="36" spans="1:113" ht="32.25" customHeight="1" x14ac:dyDescent="0.15">
      <c r="A36" s="175"/>
      <c r="B36" s="199"/>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後期高齢者医療特別会計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10</v>
      </c>
      <c r="BX36" s="354"/>
      <c r="BY36" s="355" t="str">
        <f>IF('各会計、関係団体の財政状況及び健全化判断比率'!B70="","",'各会計、関係団体の財政状況及び健全化判断比率'!B70)</f>
        <v>千葉県市町村総合事務組合（千葉県自治研修センター特別会計）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202"/>
    </row>
    <row r="37" spans="1:113" ht="32.25" customHeight="1" x14ac:dyDescent="0.15">
      <c r="A37" s="175"/>
      <c r="B37" s="199"/>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11</v>
      </c>
      <c r="BX37" s="354"/>
      <c r="BY37" s="355" t="str">
        <f>IF('各会計、関係団体の財政状況及び健全化判断比率'!B71="","",'各会計、関係団体の財政状況及び健全化判断比率'!B71)</f>
        <v>千葉県市町村総合事務組合（千葉県市町村交通災害共済特別会計）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202"/>
    </row>
    <row r="38" spans="1:113" ht="32.25" customHeight="1" x14ac:dyDescent="0.15">
      <c r="A38" s="175"/>
      <c r="B38" s="199"/>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12</v>
      </c>
      <c r="BX38" s="354"/>
      <c r="BY38" s="355" t="str">
        <f>IF('各会計、関係団体の財政状況及び健全化判断比率'!B72="","",'各会計、関係団体の財政状況及び健全化判断比率'!B72)</f>
        <v>東葛中部地区総合開発事務組合(一般会計)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202"/>
    </row>
    <row r="39" spans="1:113" ht="32.25" customHeight="1" x14ac:dyDescent="0.15">
      <c r="A39" s="175"/>
      <c r="B39" s="199"/>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13</v>
      </c>
      <c r="BX39" s="354"/>
      <c r="BY39" s="355" t="str">
        <f>IF('各会計、関係団体の財政状況及び健全化判断比率'!B73="","",'各会計、関係団体の財政状況及び健全化判断比率'!B73)</f>
        <v>北千葉広域水道企業団(水道用水供給事業会計)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2"/>
    </row>
    <row r="40" spans="1:113" ht="32.25" customHeight="1" x14ac:dyDescent="0.15">
      <c r="A40" s="175"/>
      <c r="B40" s="199"/>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14</v>
      </c>
      <c r="BX40" s="354"/>
      <c r="BY40" s="355" t="str">
        <f>IF('各会計、関係団体の財政状況及び健全化判断比率'!B74="","",'各会計、関係団体の財政状況及び健全化判断比率'!B74)</f>
        <v>千葉県後期高齢者医療広域連合（一般会計）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2"/>
    </row>
    <row r="41" spans="1:113" ht="32.25" customHeight="1" x14ac:dyDescent="0.15">
      <c r="A41" s="175"/>
      <c r="B41" s="199"/>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15</v>
      </c>
      <c r="BX41" s="354"/>
      <c r="BY41" s="355" t="str">
        <f>IF('各会計、関係団体の財政状況及び健全化判断比率'!B75="","",'各会計、関係団体の財政状況及び健全化判断比率'!B75)</f>
        <v>千葉県後期高齢者医療広域連合（後期高齢者医療特別会計）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2"/>
    </row>
    <row r="42" spans="1:113" ht="32.25" customHeight="1" x14ac:dyDescent="0.15">
      <c r="B42" s="199"/>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t="str">
        <f t="shared" si="2"/>
        <v/>
      </c>
      <c r="BX42" s="354"/>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2"/>
    </row>
    <row r="43" spans="1:113" ht="32.25" customHeight="1" x14ac:dyDescent="0.15">
      <c r="B43" s="199"/>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209</v>
      </c>
      <c r="E46" s="351" t="s">
        <v>210</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211</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212</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213</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214</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215</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216</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217</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jeVxgp1hq6VNz8xoAsRdsazkjOW7Ar+t+lfKkO8Uc7aRhvJiwl+Jw7IN1Hg7tz/UrFfiQD2Hjv8OufftES1Sdg==" saltValue="+T8SzrGpa2ooGtRRk+v2T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36" t="s">
        <v>563</v>
      </c>
      <c r="D34" s="1136"/>
      <c r="E34" s="1137"/>
      <c r="F34" s="32">
        <v>17.399999999999999</v>
      </c>
      <c r="G34" s="33">
        <v>16.989999999999998</v>
      </c>
      <c r="H34" s="33">
        <v>14.39</v>
      </c>
      <c r="I34" s="33">
        <v>11.2</v>
      </c>
      <c r="J34" s="34">
        <v>10.19</v>
      </c>
      <c r="K34" s="22"/>
      <c r="L34" s="22"/>
      <c r="M34" s="22"/>
      <c r="N34" s="22"/>
      <c r="O34" s="22"/>
      <c r="P34" s="22"/>
    </row>
    <row r="35" spans="1:16" ht="39" customHeight="1" x14ac:dyDescent="0.15">
      <c r="A35" s="22"/>
      <c r="B35" s="35"/>
      <c r="C35" s="1132" t="s">
        <v>564</v>
      </c>
      <c r="D35" s="1132"/>
      <c r="E35" s="1133"/>
      <c r="F35" s="36">
        <v>4.66</v>
      </c>
      <c r="G35" s="37">
        <v>6.48</v>
      </c>
      <c r="H35" s="37">
        <v>6.31</v>
      </c>
      <c r="I35" s="37">
        <v>8.4600000000000009</v>
      </c>
      <c r="J35" s="38">
        <v>5.92</v>
      </c>
      <c r="K35" s="22"/>
      <c r="L35" s="22"/>
      <c r="M35" s="22"/>
      <c r="N35" s="22"/>
      <c r="O35" s="22"/>
      <c r="P35" s="22"/>
    </row>
    <row r="36" spans="1:16" ht="39" customHeight="1" x14ac:dyDescent="0.15">
      <c r="A36" s="22"/>
      <c r="B36" s="35"/>
      <c r="C36" s="1132" t="s">
        <v>565</v>
      </c>
      <c r="D36" s="1132"/>
      <c r="E36" s="1133"/>
      <c r="F36" s="36">
        <v>4.32</v>
      </c>
      <c r="G36" s="37">
        <v>5.73</v>
      </c>
      <c r="H36" s="37">
        <v>5.16</v>
      </c>
      <c r="I36" s="37">
        <v>4.6900000000000004</v>
      </c>
      <c r="J36" s="38">
        <v>3.85</v>
      </c>
      <c r="K36" s="22"/>
      <c r="L36" s="22"/>
      <c r="M36" s="22"/>
      <c r="N36" s="22"/>
      <c r="O36" s="22"/>
      <c r="P36" s="22"/>
    </row>
    <row r="37" spans="1:16" ht="39" customHeight="1" x14ac:dyDescent="0.15">
      <c r="A37" s="22"/>
      <c r="B37" s="35"/>
      <c r="C37" s="1132" t="s">
        <v>566</v>
      </c>
      <c r="D37" s="1132"/>
      <c r="E37" s="1133"/>
      <c r="F37" s="36">
        <v>0.68</v>
      </c>
      <c r="G37" s="37">
        <v>0.56000000000000005</v>
      </c>
      <c r="H37" s="37">
        <v>0.97</v>
      </c>
      <c r="I37" s="37">
        <v>1.1000000000000001</v>
      </c>
      <c r="J37" s="38">
        <v>0.71</v>
      </c>
      <c r="K37" s="22"/>
      <c r="L37" s="22"/>
      <c r="M37" s="22"/>
      <c r="N37" s="22"/>
      <c r="O37" s="22"/>
      <c r="P37" s="22"/>
    </row>
    <row r="38" spans="1:16" ht="39" customHeight="1" x14ac:dyDescent="0.15">
      <c r="A38" s="22"/>
      <c r="B38" s="35"/>
      <c r="C38" s="1132" t="s">
        <v>567</v>
      </c>
      <c r="D38" s="1132"/>
      <c r="E38" s="1133"/>
      <c r="F38" s="36">
        <v>0.7</v>
      </c>
      <c r="G38" s="37">
        <v>0.23</v>
      </c>
      <c r="H38" s="37">
        <v>0.54</v>
      </c>
      <c r="I38" s="37">
        <v>0.48</v>
      </c>
      <c r="J38" s="38">
        <v>0.56999999999999995</v>
      </c>
      <c r="K38" s="22"/>
      <c r="L38" s="22"/>
      <c r="M38" s="22"/>
      <c r="N38" s="22"/>
      <c r="O38" s="22"/>
      <c r="P38" s="22"/>
    </row>
    <row r="39" spans="1:16" ht="39" customHeight="1" x14ac:dyDescent="0.15">
      <c r="A39" s="22"/>
      <c r="B39" s="35"/>
      <c r="C39" s="1132" t="s">
        <v>568</v>
      </c>
      <c r="D39" s="1132"/>
      <c r="E39" s="1133"/>
      <c r="F39" s="36">
        <v>0.15</v>
      </c>
      <c r="G39" s="37">
        <v>0.24</v>
      </c>
      <c r="H39" s="37">
        <v>0.03</v>
      </c>
      <c r="I39" s="37">
        <v>0.01</v>
      </c>
      <c r="J39" s="38">
        <v>0.03</v>
      </c>
      <c r="K39" s="22"/>
      <c r="L39" s="22"/>
      <c r="M39" s="22"/>
      <c r="N39" s="22"/>
      <c r="O39" s="22"/>
      <c r="P39" s="22"/>
    </row>
    <row r="40" spans="1:16" ht="39" customHeight="1" x14ac:dyDescent="0.15">
      <c r="A40" s="22"/>
      <c r="B40" s="35"/>
      <c r="C40" s="1132" t="s">
        <v>569</v>
      </c>
      <c r="D40" s="1132"/>
      <c r="E40" s="1133"/>
      <c r="F40" s="36">
        <v>0</v>
      </c>
      <c r="G40" s="37">
        <v>0</v>
      </c>
      <c r="H40" s="37">
        <v>0</v>
      </c>
      <c r="I40" s="37">
        <v>0</v>
      </c>
      <c r="J40" s="38">
        <v>0</v>
      </c>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570</v>
      </c>
      <c r="D42" s="1132"/>
      <c r="E42" s="1133"/>
      <c r="F42" s="36" t="s">
        <v>515</v>
      </c>
      <c r="G42" s="37" t="s">
        <v>515</v>
      </c>
      <c r="H42" s="37" t="s">
        <v>515</v>
      </c>
      <c r="I42" s="37" t="s">
        <v>515</v>
      </c>
      <c r="J42" s="38" t="s">
        <v>515</v>
      </c>
      <c r="K42" s="22"/>
      <c r="L42" s="22"/>
      <c r="M42" s="22"/>
      <c r="N42" s="22"/>
      <c r="O42" s="22"/>
      <c r="P42" s="22"/>
    </row>
    <row r="43" spans="1:16" ht="39" customHeight="1" thickBot="1" x14ac:dyDescent="0.2">
      <c r="A43" s="22"/>
      <c r="B43" s="40"/>
      <c r="C43" s="1134" t="s">
        <v>571</v>
      </c>
      <c r="D43" s="1134"/>
      <c r="E43" s="1135"/>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ed3VILVeBp6Lfqplj7rH5JEfEPIRaNJqxo2ulmqaNf4JKI8nKJvOJJx6gKEx4WFEnuN2yzL4NAPTWr06Btf5Q==" saltValue="ZnsBMcpgL68F8croHyOA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556</v>
      </c>
      <c r="L44" s="54" t="s">
        <v>557</v>
      </c>
      <c r="M44" s="54" t="s">
        <v>558</v>
      </c>
      <c r="N44" s="54" t="s">
        <v>559</v>
      </c>
      <c r="O44" s="55" t="s">
        <v>560</v>
      </c>
      <c r="P44" s="46"/>
      <c r="Q44" s="46"/>
      <c r="R44" s="46"/>
      <c r="S44" s="46"/>
      <c r="T44" s="46"/>
      <c r="U44" s="46"/>
    </row>
    <row r="45" spans="1:21" ht="30.75" customHeight="1" x14ac:dyDescent="0.15">
      <c r="A45" s="46"/>
      <c r="B45" s="1161" t="s">
        <v>11</v>
      </c>
      <c r="C45" s="1162"/>
      <c r="D45" s="56"/>
      <c r="E45" s="1167" t="s">
        <v>12</v>
      </c>
      <c r="F45" s="1167"/>
      <c r="G45" s="1167"/>
      <c r="H45" s="1167"/>
      <c r="I45" s="1167"/>
      <c r="J45" s="1168"/>
      <c r="K45" s="57">
        <v>3786</v>
      </c>
      <c r="L45" s="58">
        <v>3635</v>
      </c>
      <c r="M45" s="58">
        <v>3608</v>
      </c>
      <c r="N45" s="58">
        <v>3917</v>
      </c>
      <c r="O45" s="59">
        <v>4123</v>
      </c>
      <c r="P45" s="46"/>
      <c r="Q45" s="46"/>
      <c r="R45" s="46"/>
      <c r="S45" s="46"/>
      <c r="T45" s="46"/>
      <c r="U45" s="46"/>
    </row>
    <row r="46" spans="1:21" ht="30.75" customHeight="1" x14ac:dyDescent="0.15">
      <c r="A46" s="46"/>
      <c r="B46" s="1163"/>
      <c r="C46" s="1164"/>
      <c r="D46" s="60"/>
      <c r="E46" s="1140" t="s">
        <v>13</v>
      </c>
      <c r="F46" s="1140"/>
      <c r="G46" s="1140"/>
      <c r="H46" s="1140"/>
      <c r="I46" s="1140"/>
      <c r="J46" s="1141"/>
      <c r="K46" s="61" t="s">
        <v>515</v>
      </c>
      <c r="L46" s="62" t="s">
        <v>515</v>
      </c>
      <c r="M46" s="62" t="s">
        <v>515</v>
      </c>
      <c r="N46" s="62" t="s">
        <v>515</v>
      </c>
      <c r="O46" s="63" t="s">
        <v>515</v>
      </c>
      <c r="P46" s="46"/>
      <c r="Q46" s="46"/>
      <c r="R46" s="46"/>
      <c r="S46" s="46"/>
      <c r="T46" s="46"/>
      <c r="U46" s="46"/>
    </row>
    <row r="47" spans="1:21" ht="30.75" customHeight="1" x14ac:dyDescent="0.15">
      <c r="A47" s="46"/>
      <c r="B47" s="1163"/>
      <c r="C47" s="1164"/>
      <c r="D47" s="60"/>
      <c r="E47" s="1140" t="s">
        <v>14</v>
      </c>
      <c r="F47" s="1140"/>
      <c r="G47" s="1140"/>
      <c r="H47" s="1140"/>
      <c r="I47" s="1140"/>
      <c r="J47" s="1141"/>
      <c r="K47" s="61">
        <v>15</v>
      </c>
      <c r="L47" s="62">
        <v>15</v>
      </c>
      <c r="M47" s="62">
        <v>15</v>
      </c>
      <c r="N47" s="62">
        <v>15</v>
      </c>
      <c r="O47" s="63">
        <v>15</v>
      </c>
      <c r="P47" s="46"/>
      <c r="Q47" s="46"/>
      <c r="R47" s="46"/>
      <c r="S47" s="46"/>
      <c r="T47" s="46"/>
      <c r="U47" s="46"/>
    </row>
    <row r="48" spans="1:21" ht="30.75" customHeight="1" x14ac:dyDescent="0.15">
      <c r="A48" s="46"/>
      <c r="B48" s="1163"/>
      <c r="C48" s="1164"/>
      <c r="D48" s="60"/>
      <c r="E48" s="1140" t="s">
        <v>15</v>
      </c>
      <c r="F48" s="1140"/>
      <c r="G48" s="1140"/>
      <c r="H48" s="1140"/>
      <c r="I48" s="1140"/>
      <c r="J48" s="1141"/>
      <c r="K48" s="61">
        <v>532</v>
      </c>
      <c r="L48" s="62">
        <v>679</v>
      </c>
      <c r="M48" s="62">
        <v>555</v>
      </c>
      <c r="N48" s="62">
        <v>550</v>
      </c>
      <c r="O48" s="63">
        <v>455</v>
      </c>
      <c r="P48" s="46"/>
      <c r="Q48" s="46"/>
      <c r="R48" s="46"/>
      <c r="S48" s="46"/>
      <c r="T48" s="46"/>
      <c r="U48" s="46"/>
    </row>
    <row r="49" spans="1:21" ht="30.75" customHeight="1" x14ac:dyDescent="0.15">
      <c r="A49" s="46"/>
      <c r="B49" s="1163"/>
      <c r="C49" s="1164"/>
      <c r="D49" s="60"/>
      <c r="E49" s="1140" t="s">
        <v>16</v>
      </c>
      <c r="F49" s="1140"/>
      <c r="G49" s="1140"/>
      <c r="H49" s="1140"/>
      <c r="I49" s="1140"/>
      <c r="J49" s="1141"/>
      <c r="K49" s="61">
        <v>18</v>
      </c>
      <c r="L49" s="62">
        <v>13</v>
      </c>
      <c r="M49" s="62">
        <v>18</v>
      </c>
      <c r="N49" s="62">
        <v>19</v>
      </c>
      <c r="O49" s="63">
        <v>22</v>
      </c>
      <c r="P49" s="46"/>
      <c r="Q49" s="46"/>
      <c r="R49" s="46"/>
      <c r="S49" s="46"/>
      <c r="T49" s="46"/>
      <c r="U49" s="46"/>
    </row>
    <row r="50" spans="1:21" ht="30.75" customHeight="1" x14ac:dyDescent="0.15">
      <c r="A50" s="46"/>
      <c r="B50" s="1163"/>
      <c r="C50" s="1164"/>
      <c r="D50" s="60"/>
      <c r="E50" s="1140" t="s">
        <v>17</v>
      </c>
      <c r="F50" s="1140"/>
      <c r="G50" s="1140"/>
      <c r="H50" s="1140"/>
      <c r="I50" s="1140"/>
      <c r="J50" s="1141"/>
      <c r="K50" s="61">
        <v>36</v>
      </c>
      <c r="L50" s="62">
        <v>38</v>
      </c>
      <c r="M50" s="62">
        <v>122</v>
      </c>
      <c r="N50" s="62">
        <v>176</v>
      </c>
      <c r="O50" s="63">
        <v>138</v>
      </c>
      <c r="P50" s="46"/>
      <c r="Q50" s="46"/>
      <c r="R50" s="46"/>
      <c r="S50" s="46"/>
      <c r="T50" s="46"/>
      <c r="U50" s="46"/>
    </row>
    <row r="51" spans="1:21" ht="30.75" customHeight="1" x14ac:dyDescent="0.15">
      <c r="A51" s="46"/>
      <c r="B51" s="1165"/>
      <c r="C51" s="1166"/>
      <c r="D51" s="64"/>
      <c r="E51" s="1140" t="s">
        <v>18</v>
      </c>
      <c r="F51" s="1140"/>
      <c r="G51" s="1140"/>
      <c r="H51" s="1140"/>
      <c r="I51" s="1140"/>
      <c r="J51" s="1141"/>
      <c r="K51" s="61" t="s">
        <v>515</v>
      </c>
      <c r="L51" s="62" t="s">
        <v>515</v>
      </c>
      <c r="M51" s="62" t="s">
        <v>515</v>
      </c>
      <c r="N51" s="62" t="s">
        <v>515</v>
      </c>
      <c r="O51" s="63" t="s">
        <v>515</v>
      </c>
      <c r="P51" s="46"/>
      <c r="Q51" s="46"/>
      <c r="R51" s="46"/>
      <c r="S51" s="46"/>
      <c r="T51" s="46"/>
      <c r="U51" s="46"/>
    </row>
    <row r="52" spans="1:21" ht="30.75" customHeight="1" x14ac:dyDescent="0.15">
      <c r="A52" s="46"/>
      <c r="B52" s="1138" t="s">
        <v>19</v>
      </c>
      <c r="C52" s="1139"/>
      <c r="D52" s="64"/>
      <c r="E52" s="1140" t="s">
        <v>20</v>
      </c>
      <c r="F52" s="1140"/>
      <c r="G52" s="1140"/>
      <c r="H52" s="1140"/>
      <c r="I52" s="1140"/>
      <c r="J52" s="1141"/>
      <c r="K52" s="61">
        <v>3976</v>
      </c>
      <c r="L52" s="62">
        <v>4090</v>
      </c>
      <c r="M52" s="62">
        <v>4051</v>
      </c>
      <c r="N52" s="62">
        <v>4177</v>
      </c>
      <c r="O52" s="63">
        <v>4058</v>
      </c>
      <c r="P52" s="46"/>
      <c r="Q52" s="46"/>
      <c r="R52" s="46"/>
      <c r="S52" s="46"/>
      <c r="T52" s="46"/>
      <c r="U52" s="46"/>
    </row>
    <row r="53" spans="1:21" ht="30.75" customHeight="1" thickBot="1" x14ac:dyDescent="0.2">
      <c r="A53" s="46"/>
      <c r="B53" s="1142" t="s">
        <v>21</v>
      </c>
      <c r="C53" s="1143"/>
      <c r="D53" s="65"/>
      <c r="E53" s="1144" t="s">
        <v>22</v>
      </c>
      <c r="F53" s="1144"/>
      <c r="G53" s="1144"/>
      <c r="H53" s="1144"/>
      <c r="I53" s="1144"/>
      <c r="J53" s="1145"/>
      <c r="K53" s="66">
        <v>411</v>
      </c>
      <c r="L53" s="67">
        <v>290</v>
      </c>
      <c r="M53" s="67">
        <v>267</v>
      </c>
      <c r="N53" s="67">
        <v>500</v>
      </c>
      <c r="O53" s="68">
        <v>695</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572</v>
      </c>
      <c r="P56" s="46"/>
      <c r="Q56" s="46"/>
      <c r="R56" s="46"/>
      <c r="S56" s="46"/>
      <c r="T56" s="46"/>
      <c r="U56" s="46"/>
    </row>
    <row r="57" spans="1:21" ht="31.5" customHeight="1" thickBot="1" x14ac:dyDescent="0.2">
      <c r="A57" s="46"/>
      <c r="B57" s="74"/>
      <c r="C57" s="75"/>
      <c r="D57" s="75"/>
      <c r="E57" s="76"/>
      <c r="F57" s="76"/>
      <c r="G57" s="76"/>
      <c r="H57" s="76"/>
      <c r="I57" s="76"/>
      <c r="J57" s="77" t="s">
        <v>2</v>
      </c>
      <c r="K57" s="78" t="s">
        <v>573</v>
      </c>
      <c r="L57" s="79" t="s">
        <v>574</v>
      </c>
      <c r="M57" s="79" t="s">
        <v>575</v>
      </c>
      <c r="N57" s="79" t="s">
        <v>576</v>
      </c>
      <c r="O57" s="80" t="s">
        <v>577</v>
      </c>
      <c r="P57" s="46"/>
      <c r="Q57" s="46"/>
      <c r="R57" s="46"/>
      <c r="S57" s="46"/>
      <c r="T57" s="46"/>
      <c r="U57" s="46"/>
    </row>
    <row r="58" spans="1:21" ht="31.5" customHeight="1" x14ac:dyDescent="0.15">
      <c r="B58" s="1146" t="s">
        <v>26</v>
      </c>
      <c r="C58" s="1147"/>
      <c r="D58" s="1152" t="s">
        <v>27</v>
      </c>
      <c r="E58" s="1153"/>
      <c r="F58" s="1153"/>
      <c r="G58" s="1153"/>
      <c r="H58" s="1153"/>
      <c r="I58" s="1153"/>
      <c r="J58" s="1154"/>
      <c r="K58" s="81" t="s">
        <v>578</v>
      </c>
      <c r="L58" s="82" t="s">
        <v>578</v>
      </c>
      <c r="M58" s="82" t="s">
        <v>578</v>
      </c>
      <c r="N58" s="82" t="s">
        <v>578</v>
      </c>
      <c r="O58" s="83" t="s">
        <v>578</v>
      </c>
    </row>
    <row r="59" spans="1:21" ht="31.5" customHeight="1" x14ac:dyDescent="0.15">
      <c r="B59" s="1148"/>
      <c r="C59" s="1149"/>
      <c r="D59" s="1155" t="s">
        <v>28</v>
      </c>
      <c r="E59" s="1156"/>
      <c r="F59" s="1156"/>
      <c r="G59" s="1156"/>
      <c r="H59" s="1156"/>
      <c r="I59" s="1156"/>
      <c r="J59" s="1157"/>
      <c r="K59" s="84">
        <v>33</v>
      </c>
      <c r="L59" s="85">
        <v>33</v>
      </c>
      <c r="M59" s="85">
        <v>33</v>
      </c>
      <c r="N59" s="85">
        <v>33</v>
      </c>
      <c r="O59" s="86">
        <v>1</v>
      </c>
    </row>
    <row r="60" spans="1:21" ht="31.5" customHeight="1" thickBot="1" x14ac:dyDescent="0.2">
      <c r="B60" s="1150"/>
      <c r="C60" s="1151"/>
      <c r="D60" s="1158" t="s">
        <v>29</v>
      </c>
      <c r="E60" s="1159"/>
      <c r="F60" s="1159"/>
      <c r="G60" s="1159"/>
      <c r="H60" s="1159"/>
      <c r="I60" s="1159"/>
      <c r="J60" s="1160"/>
      <c r="K60" s="87">
        <v>217</v>
      </c>
      <c r="L60" s="88">
        <v>232</v>
      </c>
      <c r="M60" s="88">
        <v>247</v>
      </c>
      <c r="N60" s="88">
        <v>262</v>
      </c>
      <c r="O60" s="89">
        <v>277</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ftR2SmQKbBjD9Ib0V9Y4fnxPuR0jEjqAuR+jcijNJ9JWCDkDNXzdfewdYkO3or/jv1EA68gn2X49gCmPX8i/w==" saltValue="aNvcZ91thMDNMthoJQMTp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39370078740157483" bottom="0.39370078740157483" header="0.19685039370078741" footer="0.19685039370078741"/>
  <pageSetup paperSize="9" scale="50"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556</v>
      </c>
      <c r="J40" s="101" t="s">
        <v>557</v>
      </c>
      <c r="K40" s="101" t="s">
        <v>558</v>
      </c>
      <c r="L40" s="101" t="s">
        <v>559</v>
      </c>
      <c r="M40" s="102" t="s">
        <v>560</v>
      </c>
    </row>
    <row r="41" spans="2:13" ht="27.75" customHeight="1" x14ac:dyDescent="0.15">
      <c r="B41" s="1181" t="s">
        <v>32</v>
      </c>
      <c r="C41" s="1182"/>
      <c r="D41" s="103"/>
      <c r="E41" s="1183" t="s">
        <v>33</v>
      </c>
      <c r="F41" s="1183"/>
      <c r="G41" s="1183"/>
      <c r="H41" s="1184"/>
      <c r="I41" s="342">
        <v>50691</v>
      </c>
      <c r="J41" s="343">
        <v>52522</v>
      </c>
      <c r="K41" s="343">
        <v>55487</v>
      </c>
      <c r="L41" s="343">
        <v>60940</v>
      </c>
      <c r="M41" s="344">
        <v>62294</v>
      </c>
    </row>
    <row r="42" spans="2:13" ht="27.75" customHeight="1" x14ac:dyDescent="0.15">
      <c r="B42" s="1171"/>
      <c r="C42" s="1172"/>
      <c r="D42" s="104"/>
      <c r="E42" s="1175" t="s">
        <v>34</v>
      </c>
      <c r="F42" s="1175"/>
      <c r="G42" s="1175"/>
      <c r="H42" s="1176"/>
      <c r="I42" s="345">
        <v>2524</v>
      </c>
      <c r="J42" s="346">
        <v>2389</v>
      </c>
      <c r="K42" s="346">
        <v>2213</v>
      </c>
      <c r="L42" s="346">
        <v>5452</v>
      </c>
      <c r="M42" s="347">
        <v>4625</v>
      </c>
    </row>
    <row r="43" spans="2:13" ht="27.75" customHeight="1" x14ac:dyDescent="0.15">
      <c r="B43" s="1171"/>
      <c r="C43" s="1172"/>
      <c r="D43" s="104"/>
      <c r="E43" s="1175" t="s">
        <v>35</v>
      </c>
      <c r="F43" s="1175"/>
      <c r="G43" s="1175"/>
      <c r="H43" s="1176"/>
      <c r="I43" s="345">
        <v>4355</v>
      </c>
      <c r="J43" s="346">
        <v>5162</v>
      </c>
      <c r="K43" s="346">
        <v>4855</v>
      </c>
      <c r="L43" s="346">
        <v>5111</v>
      </c>
      <c r="M43" s="347">
        <v>4759</v>
      </c>
    </row>
    <row r="44" spans="2:13" ht="27.75" customHeight="1" x14ac:dyDescent="0.15">
      <c r="B44" s="1171"/>
      <c r="C44" s="1172"/>
      <c r="D44" s="104"/>
      <c r="E44" s="1175" t="s">
        <v>36</v>
      </c>
      <c r="F44" s="1175"/>
      <c r="G44" s="1175"/>
      <c r="H44" s="1176"/>
      <c r="I44" s="345">
        <v>230</v>
      </c>
      <c r="J44" s="346">
        <v>241</v>
      </c>
      <c r="K44" s="346">
        <v>255</v>
      </c>
      <c r="L44" s="346">
        <v>269</v>
      </c>
      <c r="M44" s="347">
        <v>241</v>
      </c>
    </row>
    <row r="45" spans="2:13" ht="27.75" customHeight="1" x14ac:dyDescent="0.15">
      <c r="B45" s="1171"/>
      <c r="C45" s="1172"/>
      <c r="D45" s="104"/>
      <c r="E45" s="1175" t="s">
        <v>37</v>
      </c>
      <c r="F45" s="1175"/>
      <c r="G45" s="1175"/>
      <c r="H45" s="1176"/>
      <c r="I45" s="345">
        <v>4315</v>
      </c>
      <c r="J45" s="346">
        <v>4489</v>
      </c>
      <c r="K45" s="346">
        <v>4452</v>
      </c>
      <c r="L45" s="346">
        <v>4493</v>
      </c>
      <c r="M45" s="347">
        <v>4541</v>
      </c>
    </row>
    <row r="46" spans="2:13" ht="27.75" customHeight="1" x14ac:dyDescent="0.15">
      <c r="B46" s="1171"/>
      <c r="C46" s="1172"/>
      <c r="D46" s="105"/>
      <c r="E46" s="1175" t="s">
        <v>38</v>
      </c>
      <c r="F46" s="1175"/>
      <c r="G46" s="1175"/>
      <c r="H46" s="1176"/>
      <c r="I46" s="345" t="s">
        <v>515</v>
      </c>
      <c r="J46" s="346" t="s">
        <v>515</v>
      </c>
      <c r="K46" s="346" t="s">
        <v>515</v>
      </c>
      <c r="L46" s="346" t="s">
        <v>515</v>
      </c>
      <c r="M46" s="347" t="s">
        <v>515</v>
      </c>
    </row>
    <row r="47" spans="2:13" ht="27.75" customHeight="1" x14ac:dyDescent="0.15">
      <c r="B47" s="1171"/>
      <c r="C47" s="1172"/>
      <c r="D47" s="106"/>
      <c r="E47" s="1185" t="s">
        <v>39</v>
      </c>
      <c r="F47" s="1186"/>
      <c r="G47" s="1186"/>
      <c r="H47" s="1187"/>
      <c r="I47" s="345" t="s">
        <v>515</v>
      </c>
      <c r="J47" s="346" t="s">
        <v>515</v>
      </c>
      <c r="K47" s="346" t="s">
        <v>515</v>
      </c>
      <c r="L47" s="346" t="s">
        <v>515</v>
      </c>
      <c r="M47" s="347" t="s">
        <v>515</v>
      </c>
    </row>
    <row r="48" spans="2:13" ht="27.75" customHeight="1" x14ac:dyDescent="0.15">
      <c r="B48" s="1171"/>
      <c r="C48" s="1172"/>
      <c r="D48" s="104"/>
      <c r="E48" s="1175" t="s">
        <v>40</v>
      </c>
      <c r="F48" s="1175"/>
      <c r="G48" s="1175"/>
      <c r="H48" s="1176"/>
      <c r="I48" s="345" t="s">
        <v>515</v>
      </c>
      <c r="J48" s="346" t="s">
        <v>515</v>
      </c>
      <c r="K48" s="346" t="s">
        <v>515</v>
      </c>
      <c r="L48" s="346" t="s">
        <v>515</v>
      </c>
      <c r="M48" s="347" t="s">
        <v>515</v>
      </c>
    </row>
    <row r="49" spans="2:13" ht="27.75" customHeight="1" x14ac:dyDescent="0.15">
      <c r="B49" s="1173"/>
      <c r="C49" s="1174"/>
      <c r="D49" s="104"/>
      <c r="E49" s="1175" t="s">
        <v>41</v>
      </c>
      <c r="F49" s="1175"/>
      <c r="G49" s="1175"/>
      <c r="H49" s="1176"/>
      <c r="I49" s="345" t="s">
        <v>515</v>
      </c>
      <c r="J49" s="346" t="s">
        <v>515</v>
      </c>
      <c r="K49" s="346" t="s">
        <v>515</v>
      </c>
      <c r="L49" s="346" t="s">
        <v>515</v>
      </c>
      <c r="M49" s="347" t="s">
        <v>515</v>
      </c>
    </row>
    <row r="50" spans="2:13" ht="27.75" customHeight="1" x14ac:dyDescent="0.15">
      <c r="B50" s="1169" t="s">
        <v>42</v>
      </c>
      <c r="C50" s="1170"/>
      <c r="D50" s="107"/>
      <c r="E50" s="1175" t="s">
        <v>43</v>
      </c>
      <c r="F50" s="1175"/>
      <c r="G50" s="1175"/>
      <c r="H50" s="1176"/>
      <c r="I50" s="345">
        <v>7665</v>
      </c>
      <c r="J50" s="346">
        <v>9525</v>
      </c>
      <c r="K50" s="346">
        <v>9305</v>
      </c>
      <c r="L50" s="346">
        <v>10700</v>
      </c>
      <c r="M50" s="347">
        <v>12673</v>
      </c>
    </row>
    <row r="51" spans="2:13" ht="27.75" customHeight="1" x14ac:dyDescent="0.15">
      <c r="B51" s="1171"/>
      <c r="C51" s="1172"/>
      <c r="D51" s="104"/>
      <c r="E51" s="1175" t="s">
        <v>44</v>
      </c>
      <c r="F51" s="1175"/>
      <c r="G51" s="1175"/>
      <c r="H51" s="1176"/>
      <c r="I51" s="345">
        <v>9833</v>
      </c>
      <c r="J51" s="346">
        <v>11216</v>
      </c>
      <c r="K51" s="346">
        <v>12038</v>
      </c>
      <c r="L51" s="346">
        <v>13596</v>
      </c>
      <c r="M51" s="347">
        <v>13978</v>
      </c>
    </row>
    <row r="52" spans="2:13" ht="27.75" customHeight="1" x14ac:dyDescent="0.15">
      <c r="B52" s="1173"/>
      <c r="C52" s="1174"/>
      <c r="D52" s="104"/>
      <c r="E52" s="1175" t="s">
        <v>45</v>
      </c>
      <c r="F52" s="1175"/>
      <c r="G52" s="1175"/>
      <c r="H52" s="1176"/>
      <c r="I52" s="345">
        <v>36861</v>
      </c>
      <c r="J52" s="346">
        <v>36535</v>
      </c>
      <c r="K52" s="346">
        <v>36451</v>
      </c>
      <c r="L52" s="346">
        <v>36571</v>
      </c>
      <c r="M52" s="347">
        <v>37117</v>
      </c>
    </row>
    <row r="53" spans="2:13" ht="27.75" customHeight="1" thickBot="1" x14ac:dyDescent="0.2">
      <c r="B53" s="1177" t="s">
        <v>46</v>
      </c>
      <c r="C53" s="1178"/>
      <c r="D53" s="108"/>
      <c r="E53" s="1179" t="s">
        <v>47</v>
      </c>
      <c r="F53" s="1179"/>
      <c r="G53" s="1179"/>
      <c r="H53" s="1180"/>
      <c r="I53" s="348">
        <v>7756</v>
      </c>
      <c r="J53" s="349">
        <v>7526</v>
      </c>
      <c r="K53" s="349">
        <v>9468</v>
      </c>
      <c r="L53" s="349">
        <v>15398</v>
      </c>
      <c r="M53" s="350">
        <v>12691</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7PB4RzroWa6BpB+kLINI7TEFhufJA5OggYhiamXUUoHmFvTFGCMDkWf5+DOLR8XoXk/VxhL4H2lvSTZ9G13HbQ==" saltValue="xAKVBymqvR070wZHXKxgf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558</v>
      </c>
      <c r="G54" s="117" t="s">
        <v>559</v>
      </c>
      <c r="H54" s="118" t="s">
        <v>560</v>
      </c>
    </row>
    <row r="55" spans="2:8" ht="52.5" customHeight="1" x14ac:dyDescent="0.15">
      <c r="B55" s="119"/>
      <c r="C55" s="1196" t="s">
        <v>50</v>
      </c>
      <c r="D55" s="1196"/>
      <c r="E55" s="1197"/>
      <c r="F55" s="120">
        <v>4533</v>
      </c>
      <c r="G55" s="120">
        <v>4533</v>
      </c>
      <c r="H55" s="121">
        <v>4534</v>
      </c>
    </row>
    <row r="56" spans="2:8" ht="52.5" customHeight="1" x14ac:dyDescent="0.15">
      <c r="B56" s="122"/>
      <c r="C56" s="1198" t="s">
        <v>51</v>
      </c>
      <c r="D56" s="1198"/>
      <c r="E56" s="1199"/>
      <c r="F56" s="123">
        <v>33</v>
      </c>
      <c r="G56" s="123">
        <v>737</v>
      </c>
      <c r="H56" s="124">
        <v>867</v>
      </c>
    </row>
    <row r="57" spans="2:8" ht="53.25" customHeight="1" x14ac:dyDescent="0.15">
      <c r="B57" s="122"/>
      <c r="C57" s="1200" t="s">
        <v>52</v>
      </c>
      <c r="D57" s="1200"/>
      <c r="E57" s="1201"/>
      <c r="F57" s="125">
        <v>3212</v>
      </c>
      <c r="G57" s="125">
        <v>4128</v>
      </c>
      <c r="H57" s="126">
        <v>5512</v>
      </c>
    </row>
    <row r="58" spans="2:8" ht="45.75" customHeight="1" x14ac:dyDescent="0.15">
      <c r="B58" s="127"/>
      <c r="C58" s="1188" t="s">
        <v>589</v>
      </c>
      <c r="D58" s="1189"/>
      <c r="E58" s="1190"/>
      <c r="F58" s="128">
        <v>1372</v>
      </c>
      <c r="G58" s="128">
        <v>1974</v>
      </c>
      <c r="H58" s="129">
        <v>2911</v>
      </c>
    </row>
    <row r="59" spans="2:8" ht="45.75" customHeight="1" x14ac:dyDescent="0.15">
      <c r="B59" s="127"/>
      <c r="C59" s="1188" t="s">
        <v>590</v>
      </c>
      <c r="D59" s="1189"/>
      <c r="E59" s="1190"/>
      <c r="F59" s="128">
        <v>444</v>
      </c>
      <c r="G59" s="128">
        <v>645</v>
      </c>
      <c r="H59" s="129">
        <v>846</v>
      </c>
    </row>
    <row r="60" spans="2:8" ht="45.75" customHeight="1" x14ac:dyDescent="0.15">
      <c r="B60" s="127"/>
      <c r="C60" s="1188" t="s">
        <v>591</v>
      </c>
      <c r="D60" s="1189"/>
      <c r="E60" s="1190"/>
      <c r="F60" s="128">
        <v>516</v>
      </c>
      <c r="G60" s="128">
        <v>513</v>
      </c>
      <c r="H60" s="129">
        <v>514</v>
      </c>
    </row>
    <row r="61" spans="2:8" ht="45.75" customHeight="1" x14ac:dyDescent="0.15">
      <c r="B61" s="127"/>
      <c r="C61" s="1188" t="s">
        <v>592</v>
      </c>
      <c r="D61" s="1189"/>
      <c r="E61" s="1190"/>
      <c r="F61" s="128">
        <v>299</v>
      </c>
      <c r="G61" s="128">
        <v>447</v>
      </c>
      <c r="H61" s="129">
        <v>505</v>
      </c>
    </row>
    <row r="62" spans="2:8" ht="45.75" customHeight="1" thickBot="1" x14ac:dyDescent="0.2">
      <c r="B62" s="130"/>
      <c r="C62" s="1191" t="s">
        <v>593</v>
      </c>
      <c r="D62" s="1192"/>
      <c r="E62" s="1193"/>
      <c r="F62" s="131">
        <v>132</v>
      </c>
      <c r="G62" s="131">
        <v>133</v>
      </c>
      <c r="H62" s="132">
        <v>302</v>
      </c>
    </row>
    <row r="63" spans="2:8" ht="52.5" customHeight="1" thickBot="1" x14ac:dyDescent="0.2">
      <c r="B63" s="133"/>
      <c r="C63" s="1194" t="s">
        <v>53</v>
      </c>
      <c r="D63" s="1194"/>
      <c r="E63" s="1195"/>
      <c r="F63" s="134">
        <v>7779</v>
      </c>
      <c r="G63" s="134">
        <v>9398</v>
      </c>
      <c r="H63" s="135">
        <v>10913</v>
      </c>
    </row>
    <row r="64" spans="2:8" x14ac:dyDescent="0.15"/>
  </sheetData>
  <sheetProtection algorithmName="SHA-512" hashValue="QbakpHZA/FQ+sPxoXEJVcCRam3x1VpiELPXs1ktjJffJdt1USmisAxnNUpHoiQKU7usSdOu2ZTppZWaWjhZWpQ==" saltValue="eTJNf8dfjUX2U1nRAdNc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553</v>
      </c>
      <c r="G2" s="149"/>
      <c r="H2" s="150"/>
    </row>
    <row r="3" spans="1:8" x14ac:dyDescent="0.15">
      <c r="A3" s="146" t="s">
        <v>546</v>
      </c>
      <c r="B3" s="151"/>
      <c r="C3" s="152"/>
      <c r="D3" s="153">
        <v>37294</v>
      </c>
      <c r="E3" s="154"/>
      <c r="F3" s="155">
        <v>33173</v>
      </c>
      <c r="G3" s="156"/>
      <c r="H3" s="157"/>
    </row>
    <row r="4" spans="1:8" x14ac:dyDescent="0.15">
      <c r="A4" s="158"/>
      <c r="B4" s="159"/>
      <c r="C4" s="160"/>
      <c r="D4" s="161">
        <v>16393</v>
      </c>
      <c r="E4" s="162"/>
      <c r="F4" s="163">
        <v>20353</v>
      </c>
      <c r="G4" s="164"/>
      <c r="H4" s="165"/>
    </row>
    <row r="5" spans="1:8" x14ac:dyDescent="0.15">
      <c r="A5" s="146" t="s">
        <v>548</v>
      </c>
      <c r="B5" s="151"/>
      <c r="C5" s="152"/>
      <c r="D5" s="153">
        <v>41348</v>
      </c>
      <c r="E5" s="154"/>
      <c r="F5" s="155">
        <v>37644</v>
      </c>
      <c r="G5" s="156"/>
      <c r="H5" s="157"/>
    </row>
    <row r="6" spans="1:8" x14ac:dyDescent="0.15">
      <c r="A6" s="158"/>
      <c r="B6" s="159"/>
      <c r="C6" s="160"/>
      <c r="D6" s="161">
        <v>21890</v>
      </c>
      <c r="E6" s="162"/>
      <c r="F6" s="163">
        <v>24939</v>
      </c>
      <c r="G6" s="164"/>
      <c r="H6" s="165"/>
    </row>
    <row r="7" spans="1:8" x14ac:dyDescent="0.15">
      <c r="A7" s="146" t="s">
        <v>549</v>
      </c>
      <c r="B7" s="151"/>
      <c r="C7" s="152"/>
      <c r="D7" s="153">
        <v>55149</v>
      </c>
      <c r="E7" s="154"/>
      <c r="F7" s="155">
        <v>39221</v>
      </c>
      <c r="G7" s="156"/>
      <c r="H7" s="157"/>
    </row>
    <row r="8" spans="1:8" x14ac:dyDescent="0.15">
      <c r="A8" s="158"/>
      <c r="B8" s="159"/>
      <c r="C8" s="160"/>
      <c r="D8" s="161">
        <v>22669</v>
      </c>
      <c r="E8" s="162"/>
      <c r="F8" s="163">
        <v>24821</v>
      </c>
      <c r="G8" s="164"/>
      <c r="H8" s="165"/>
    </row>
    <row r="9" spans="1:8" x14ac:dyDescent="0.15">
      <c r="A9" s="146" t="s">
        <v>550</v>
      </c>
      <c r="B9" s="151"/>
      <c r="C9" s="152"/>
      <c r="D9" s="153">
        <v>68063</v>
      </c>
      <c r="E9" s="154"/>
      <c r="F9" s="155">
        <v>38566</v>
      </c>
      <c r="G9" s="156"/>
      <c r="H9" s="157"/>
    </row>
    <row r="10" spans="1:8" x14ac:dyDescent="0.15">
      <c r="A10" s="158"/>
      <c r="B10" s="159"/>
      <c r="C10" s="160"/>
      <c r="D10" s="161">
        <v>36198</v>
      </c>
      <c r="E10" s="162"/>
      <c r="F10" s="163">
        <v>24059</v>
      </c>
      <c r="G10" s="164"/>
      <c r="H10" s="165"/>
    </row>
    <row r="11" spans="1:8" x14ac:dyDescent="0.15">
      <c r="A11" s="146" t="s">
        <v>551</v>
      </c>
      <c r="B11" s="151"/>
      <c r="C11" s="152"/>
      <c r="D11" s="153">
        <v>42747</v>
      </c>
      <c r="E11" s="154"/>
      <c r="F11" s="155">
        <v>35156</v>
      </c>
      <c r="G11" s="156"/>
      <c r="H11" s="157"/>
    </row>
    <row r="12" spans="1:8" x14ac:dyDescent="0.15">
      <c r="A12" s="158"/>
      <c r="B12" s="159"/>
      <c r="C12" s="166"/>
      <c r="D12" s="161">
        <v>25613</v>
      </c>
      <c r="E12" s="162"/>
      <c r="F12" s="163">
        <v>22430</v>
      </c>
      <c r="G12" s="164"/>
      <c r="H12" s="165"/>
    </row>
    <row r="13" spans="1:8" x14ac:dyDescent="0.15">
      <c r="A13" s="146"/>
      <c r="B13" s="151"/>
      <c r="C13" s="152"/>
      <c r="D13" s="153">
        <v>48920</v>
      </c>
      <c r="E13" s="154"/>
      <c r="F13" s="155">
        <v>36752</v>
      </c>
      <c r="G13" s="167"/>
      <c r="H13" s="157"/>
    </row>
    <row r="14" spans="1:8" x14ac:dyDescent="0.15">
      <c r="A14" s="158"/>
      <c r="B14" s="159"/>
      <c r="C14" s="160"/>
      <c r="D14" s="161">
        <v>24553</v>
      </c>
      <c r="E14" s="162"/>
      <c r="F14" s="163">
        <v>23320</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4.67</v>
      </c>
      <c r="C19" s="168">
        <f>ROUND(VALUE(SUBSTITUTE(実質収支比率等に係る経年分析!G$48,"▲","-")),2)</f>
        <v>6.48</v>
      </c>
      <c r="D19" s="168">
        <f>ROUND(VALUE(SUBSTITUTE(実質収支比率等に係る経年分析!H$48,"▲","-")),2)</f>
        <v>6.32</v>
      </c>
      <c r="E19" s="168">
        <f>ROUND(VALUE(SUBSTITUTE(実質収支比率等に係る経年分析!I$48,"▲","-")),2)</f>
        <v>8.4700000000000006</v>
      </c>
      <c r="F19" s="168">
        <f>ROUND(VALUE(SUBSTITUTE(実質収支比率等に係る経年分析!J$48,"▲","-")),2)</f>
        <v>5.93</v>
      </c>
    </row>
    <row r="20" spans="1:11" x14ac:dyDescent="0.15">
      <c r="A20" s="168" t="s">
        <v>57</v>
      </c>
      <c r="B20" s="168">
        <f>ROUND(VALUE(SUBSTITUTE(実質収支比率等に係る経年分析!F$47,"▲","-")),2)</f>
        <v>14.29</v>
      </c>
      <c r="C20" s="168">
        <f>ROUND(VALUE(SUBSTITUTE(実質収支比率等に係る経年分析!G$47,"▲","-")),2)</f>
        <v>13.93</v>
      </c>
      <c r="D20" s="168">
        <f>ROUND(VALUE(SUBSTITUTE(実質収支比率等に係る経年分析!H$47,"▲","-")),2)</f>
        <v>13.28</v>
      </c>
      <c r="E20" s="168">
        <f>ROUND(VALUE(SUBSTITUTE(実質収支比率等に係る経年分析!I$47,"▲","-")),2)</f>
        <v>12.21</v>
      </c>
      <c r="F20" s="168">
        <f>ROUND(VALUE(SUBSTITUTE(実質収支比率等に係る経年分析!J$47,"▲","-")),2)</f>
        <v>12.04</v>
      </c>
    </row>
    <row r="21" spans="1:11" x14ac:dyDescent="0.15">
      <c r="A21" s="168" t="s">
        <v>58</v>
      </c>
      <c r="B21" s="168">
        <f>IF(ISNUMBER(VALUE(SUBSTITUTE(実質収支比率等に係る経年分析!F$49,"▲","-"))),ROUND(VALUE(SUBSTITUTE(実質収支比率等に係る経年分析!F$49,"▲","-")),2),NA())</f>
        <v>-2.08</v>
      </c>
      <c r="C21" s="168">
        <f>IF(ISNUMBER(VALUE(SUBSTITUTE(実質収支比率等に係る経年分析!G$49,"▲","-"))),ROUND(VALUE(SUBSTITUTE(実質収支比率等に係る経年分析!G$49,"▲","-")),2),NA())</f>
        <v>2.11</v>
      </c>
      <c r="D21" s="168">
        <f>IF(ISNUMBER(VALUE(SUBSTITUTE(実質収支比率等に係る経年分析!H$49,"▲","-"))),ROUND(VALUE(SUBSTITUTE(実質収支比率等に係る経年分析!H$49,"▲","-")),2),NA())</f>
        <v>0.15</v>
      </c>
      <c r="E21" s="168">
        <f>IF(ISNUMBER(VALUE(SUBSTITUTE(実質収支比率等に係る経年分析!I$49,"▲","-"))),ROUND(VALUE(SUBSTITUTE(実質収支比率等に係る経年分析!I$49,"▲","-")),2),NA())</f>
        <v>2.66</v>
      </c>
      <c r="F21" s="168">
        <f>IF(ISNUMBER(VALUE(SUBSTITUTE(実質収支比率等に係る経年分析!J$49,"▲","-"))),ROUND(VALUE(SUBSTITUTE(実質収支比率等に係る経年分析!J$49,"▲","-")),2),NA())</f>
        <v>-2.42</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str">
        <f>IF(連結実質赤字比率に係る赤字・黒字の構成分析!C$40="",NA(),連結実質赤字比率に係る赤字・黒字の構成分析!C$40)</f>
        <v>土地区画整理事業特別会計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15">
      <c r="A31" s="169" t="str">
        <f>IF(連結実質赤字比率に係る赤字・黒字の構成分析!C$39="",NA(),連結実質赤字比率に係る赤字・黒字の構成分析!C$39)</f>
        <v>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0.15</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0.24</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0.03</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0.01</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0.03</v>
      </c>
    </row>
    <row r="32" spans="1:11" x14ac:dyDescent="0.15">
      <c r="A32" s="169" t="str">
        <f>IF(連結実質赤字比率に係る赤字・黒字の構成分析!C$38="",NA(),連結実質赤字比率に係る赤字・黒字の構成分析!C$38)</f>
        <v>国民健康保険特別会計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0.7</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0.23</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0.54</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0.48</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0.56999999999999995</v>
      </c>
    </row>
    <row r="33" spans="1:16" x14ac:dyDescent="0.15">
      <c r="A33" s="169" t="str">
        <f>IF(連結実質赤字比率に係る赤字・黒字の構成分析!C$37="",NA(),連結実質赤字比率に係る赤字・黒字の構成分析!C$37)</f>
        <v>介護保険特別会計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0.68</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0.56000000000000005</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0.97</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1.1000000000000001</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0.71</v>
      </c>
    </row>
    <row r="34" spans="1:16" x14ac:dyDescent="0.15">
      <c r="A34" s="169" t="str">
        <f>IF(連結実質赤字比率に係る赤字・黒字の構成分析!C$36="",NA(),連結実質赤字比率に係る赤字・黒字の構成分析!C$36)</f>
        <v>下水道事業会計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4.32</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5.73</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5.16</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4.6900000000000004</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3.85</v>
      </c>
    </row>
    <row r="35" spans="1:16" x14ac:dyDescent="0.15">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4.66</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6.48</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6.31</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8.4600000000000009</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5.92</v>
      </c>
    </row>
    <row r="36" spans="1:16" x14ac:dyDescent="0.15">
      <c r="A36" s="169" t="str">
        <f>IF(連結実質赤字比率に係る赤字・黒字の構成分析!C$34="",NA(),連結実質赤字比率に係る赤字・黒字の構成分析!C$34)</f>
        <v>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17.399999999999999</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16.989999999999998</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14.39</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11.2</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10.19</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3976</v>
      </c>
      <c r="E42" s="170"/>
      <c r="F42" s="170"/>
      <c r="G42" s="170">
        <f>'実質公債費比率（分子）の構造'!L$52</f>
        <v>4090</v>
      </c>
      <c r="H42" s="170"/>
      <c r="I42" s="170"/>
      <c r="J42" s="170">
        <f>'実質公債費比率（分子）の構造'!M$52</f>
        <v>4051</v>
      </c>
      <c r="K42" s="170"/>
      <c r="L42" s="170"/>
      <c r="M42" s="170">
        <f>'実質公債費比率（分子）の構造'!N$52</f>
        <v>4177</v>
      </c>
      <c r="N42" s="170"/>
      <c r="O42" s="170"/>
      <c r="P42" s="170">
        <f>'実質公債費比率（分子）の構造'!O$52</f>
        <v>4058</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f>'実質公債費比率（分子）の構造'!K$50</f>
        <v>36</v>
      </c>
      <c r="C44" s="170"/>
      <c r="D44" s="170"/>
      <c r="E44" s="170">
        <f>'実質公債費比率（分子）の構造'!L$50</f>
        <v>38</v>
      </c>
      <c r="F44" s="170"/>
      <c r="G44" s="170"/>
      <c r="H44" s="170">
        <f>'実質公債費比率（分子）の構造'!M$50</f>
        <v>122</v>
      </c>
      <c r="I44" s="170"/>
      <c r="J44" s="170"/>
      <c r="K44" s="170">
        <f>'実質公債費比率（分子）の構造'!N$50</f>
        <v>176</v>
      </c>
      <c r="L44" s="170"/>
      <c r="M44" s="170"/>
      <c r="N44" s="170">
        <f>'実質公債費比率（分子）の構造'!O$50</f>
        <v>138</v>
      </c>
      <c r="O44" s="170"/>
      <c r="P44" s="170"/>
    </row>
    <row r="45" spans="1:16" x14ac:dyDescent="0.15">
      <c r="A45" s="170" t="s">
        <v>68</v>
      </c>
      <c r="B45" s="170">
        <f>'実質公債費比率（分子）の構造'!K$49</f>
        <v>18</v>
      </c>
      <c r="C45" s="170"/>
      <c r="D45" s="170"/>
      <c r="E45" s="170">
        <f>'実質公債費比率（分子）の構造'!L$49</f>
        <v>13</v>
      </c>
      <c r="F45" s="170"/>
      <c r="G45" s="170"/>
      <c r="H45" s="170">
        <f>'実質公債費比率（分子）の構造'!M$49</f>
        <v>18</v>
      </c>
      <c r="I45" s="170"/>
      <c r="J45" s="170"/>
      <c r="K45" s="170">
        <f>'実質公債費比率（分子）の構造'!N$49</f>
        <v>19</v>
      </c>
      <c r="L45" s="170"/>
      <c r="M45" s="170"/>
      <c r="N45" s="170">
        <f>'実質公債費比率（分子）の構造'!O$49</f>
        <v>22</v>
      </c>
      <c r="O45" s="170"/>
      <c r="P45" s="170"/>
    </row>
    <row r="46" spans="1:16" x14ac:dyDescent="0.15">
      <c r="A46" s="170" t="s">
        <v>69</v>
      </c>
      <c r="B46" s="170">
        <f>'実質公債費比率（分子）の構造'!K$48</f>
        <v>532</v>
      </c>
      <c r="C46" s="170"/>
      <c r="D46" s="170"/>
      <c r="E46" s="170">
        <f>'実質公債費比率（分子）の構造'!L$48</f>
        <v>679</v>
      </c>
      <c r="F46" s="170"/>
      <c r="G46" s="170"/>
      <c r="H46" s="170">
        <f>'実質公債費比率（分子）の構造'!M$48</f>
        <v>555</v>
      </c>
      <c r="I46" s="170"/>
      <c r="J46" s="170"/>
      <c r="K46" s="170">
        <f>'実質公債費比率（分子）の構造'!N$48</f>
        <v>550</v>
      </c>
      <c r="L46" s="170"/>
      <c r="M46" s="170"/>
      <c r="N46" s="170">
        <f>'実質公債費比率（分子）の構造'!O$48</f>
        <v>455</v>
      </c>
      <c r="O46" s="170"/>
      <c r="P46" s="170"/>
    </row>
    <row r="47" spans="1:16" x14ac:dyDescent="0.15">
      <c r="A47" s="170" t="s">
        <v>70</v>
      </c>
      <c r="B47" s="170">
        <f>'実質公債費比率（分子）の構造'!K$47</f>
        <v>15</v>
      </c>
      <c r="C47" s="170"/>
      <c r="D47" s="170"/>
      <c r="E47" s="170">
        <f>'実質公債費比率（分子）の構造'!L$47</f>
        <v>15</v>
      </c>
      <c r="F47" s="170"/>
      <c r="G47" s="170"/>
      <c r="H47" s="170">
        <f>'実質公債費比率（分子）の構造'!M$47</f>
        <v>15</v>
      </c>
      <c r="I47" s="170"/>
      <c r="J47" s="170"/>
      <c r="K47" s="170">
        <f>'実質公債費比率（分子）の構造'!N$47</f>
        <v>15</v>
      </c>
      <c r="L47" s="170"/>
      <c r="M47" s="170"/>
      <c r="N47" s="170">
        <f>'実質公債費比率（分子）の構造'!O$47</f>
        <v>15</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3786</v>
      </c>
      <c r="C49" s="170"/>
      <c r="D49" s="170"/>
      <c r="E49" s="170">
        <f>'実質公債費比率（分子）の構造'!L$45</f>
        <v>3635</v>
      </c>
      <c r="F49" s="170"/>
      <c r="G49" s="170"/>
      <c r="H49" s="170">
        <f>'実質公債費比率（分子）の構造'!M$45</f>
        <v>3608</v>
      </c>
      <c r="I49" s="170"/>
      <c r="J49" s="170"/>
      <c r="K49" s="170">
        <f>'実質公債費比率（分子）の構造'!N$45</f>
        <v>3917</v>
      </c>
      <c r="L49" s="170"/>
      <c r="M49" s="170"/>
      <c r="N49" s="170">
        <f>'実質公債費比率（分子）の構造'!O$45</f>
        <v>4123</v>
      </c>
      <c r="O49" s="170"/>
      <c r="P49" s="170"/>
    </row>
    <row r="50" spans="1:16" x14ac:dyDescent="0.15">
      <c r="A50" s="170" t="s">
        <v>73</v>
      </c>
      <c r="B50" s="170" t="e">
        <f>NA()</f>
        <v>#N/A</v>
      </c>
      <c r="C50" s="170">
        <f>IF(ISNUMBER('実質公債費比率（分子）の構造'!K$53),'実質公債費比率（分子）の構造'!K$53,NA())</f>
        <v>411</v>
      </c>
      <c r="D50" s="170" t="e">
        <f>NA()</f>
        <v>#N/A</v>
      </c>
      <c r="E50" s="170" t="e">
        <f>NA()</f>
        <v>#N/A</v>
      </c>
      <c r="F50" s="170">
        <f>IF(ISNUMBER('実質公債費比率（分子）の構造'!L$53),'実質公債費比率（分子）の構造'!L$53,NA())</f>
        <v>290</v>
      </c>
      <c r="G50" s="170" t="e">
        <f>NA()</f>
        <v>#N/A</v>
      </c>
      <c r="H50" s="170" t="e">
        <f>NA()</f>
        <v>#N/A</v>
      </c>
      <c r="I50" s="170">
        <f>IF(ISNUMBER('実質公債費比率（分子）の構造'!M$53),'実質公債費比率（分子）の構造'!M$53,NA())</f>
        <v>267</v>
      </c>
      <c r="J50" s="170" t="e">
        <f>NA()</f>
        <v>#N/A</v>
      </c>
      <c r="K50" s="170" t="e">
        <f>NA()</f>
        <v>#N/A</v>
      </c>
      <c r="L50" s="170">
        <f>IF(ISNUMBER('実質公債費比率（分子）の構造'!N$53),'実質公債費比率（分子）の構造'!N$53,NA())</f>
        <v>500</v>
      </c>
      <c r="M50" s="170" t="e">
        <f>NA()</f>
        <v>#N/A</v>
      </c>
      <c r="N50" s="170" t="e">
        <f>NA()</f>
        <v>#N/A</v>
      </c>
      <c r="O50" s="170">
        <f>IF(ISNUMBER('実質公債費比率（分子）の構造'!O$53),'実質公債費比率（分子）の構造'!O$53,NA())</f>
        <v>695</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36861</v>
      </c>
      <c r="E56" s="169"/>
      <c r="F56" s="169"/>
      <c r="G56" s="169">
        <f>'将来負担比率（分子）の構造'!J$52</f>
        <v>36535</v>
      </c>
      <c r="H56" s="169"/>
      <c r="I56" s="169"/>
      <c r="J56" s="169">
        <f>'将来負担比率（分子）の構造'!K$52</f>
        <v>36451</v>
      </c>
      <c r="K56" s="169"/>
      <c r="L56" s="169"/>
      <c r="M56" s="169">
        <f>'将来負担比率（分子）の構造'!L$52</f>
        <v>36571</v>
      </c>
      <c r="N56" s="169"/>
      <c r="O56" s="169"/>
      <c r="P56" s="169">
        <f>'将来負担比率（分子）の構造'!M$52</f>
        <v>37117</v>
      </c>
    </row>
    <row r="57" spans="1:16" x14ac:dyDescent="0.15">
      <c r="A57" s="169" t="s">
        <v>44</v>
      </c>
      <c r="B57" s="169"/>
      <c r="C57" s="169"/>
      <c r="D57" s="169">
        <f>'将来負担比率（分子）の構造'!I$51</f>
        <v>9833</v>
      </c>
      <c r="E57" s="169"/>
      <c r="F57" s="169"/>
      <c r="G57" s="169">
        <f>'将来負担比率（分子）の構造'!J$51</f>
        <v>11216</v>
      </c>
      <c r="H57" s="169"/>
      <c r="I57" s="169"/>
      <c r="J57" s="169">
        <f>'将来負担比率（分子）の構造'!K$51</f>
        <v>12038</v>
      </c>
      <c r="K57" s="169"/>
      <c r="L57" s="169"/>
      <c r="M57" s="169">
        <f>'将来負担比率（分子）の構造'!L$51</f>
        <v>13596</v>
      </c>
      <c r="N57" s="169"/>
      <c r="O57" s="169"/>
      <c r="P57" s="169">
        <f>'将来負担比率（分子）の構造'!M$51</f>
        <v>13978</v>
      </c>
    </row>
    <row r="58" spans="1:16" x14ac:dyDescent="0.15">
      <c r="A58" s="169" t="s">
        <v>43</v>
      </c>
      <c r="B58" s="169"/>
      <c r="C58" s="169"/>
      <c r="D58" s="169">
        <f>'将来負担比率（分子）の構造'!I$50</f>
        <v>7665</v>
      </c>
      <c r="E58" s="169"/>
      <c r="F58" s="169"/>
      <c r="G58" s="169">
        <f>'将来負担比率（分子）の構造'!J$50</f>
        <v>9525</v>
      </c>
      <c r="H58" s="169"/>
      <c r="I58" s="169"/>
      <c r="J58" s="169">
        <f>'将来負担比率（分子）の構造'!K$50</f>
        <v>9305</v>
      </c>
      <c r="K58" s="169"/>
      <c r="L58" s="169"/>
      <c r="M58" s="169">
        <f>'将来負担比率（分子）の構造'!L$50</f>
        <v>10700</v>
      </c>
      <c r="N58" s="169"/>
      <c r="O58" s="169"/>
      <c r="P58" s="169">
        <f>'将来負担比率（分子）の構造'!M$50</f>
        <v>12673</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4315</v>
      </c>
      <c r="C62" s="169"/>
      <c r="D62" s="169"/>
      <c r="E62" s="169">
        <f>'将来負担比率（分子）の構造'!J$45</f>
        <v>4489</v>
      </c>
      <c r="F62" s="169"/>
      <c r="G62" s="169"/>
      <c r="H62" s="169">
        <f>'将来負担比率（分子）の構造'!K$45</f>
        <v>4452</v>
      </c>
      <c r="I62" s="169"/>
      <c r="J62" s="169"/>
      <c r="K62" s="169">
        <f>'将来負担比率（分子）の構造'!L$45</f>
        <v>4493</v>
      </c>
      <c r="L62" s="169"/>
      <c r="M62" s="169"/>
      <c r="N62" s="169">
        <f>'将来負担比率（分子）の構造'!M$45</f>
        <v>4541</v>
      </c>
      <c r="O62" s="169"/>
      <c r="P62" s="169"/>
    </row>
    <row r="63" spans="1:16" x14ac:dyDescent="0.15">
      <c r="A63" s="169" t="s">
        <v>36</v>
      </c>
      <c r="B63" s="169">
        <f>'将来負担比率（分子）の構造'!I$44</f>
        <v>230</v>
      </c>
      <c r="C63" s="169"/>
      <c r="D63" s="169"/>
      <c r="E63" s="169">
        <f>'将来負担比率（分子）の構造'!J$44</f>
        <v>241</v>
      </c>
      <c r="F63" s="169"/>
      <c r="G63" s="169"/>
      <c r="H63" s="169">
        <f>'将来負担比率（分子）の構造'!K$44</f>
        <v>255</v>
      </c>
      <c r="I63" s="169"/>
      <c r="J63" s="169"/>
      <c r="K63" s="169">
        <f>'将来負担比率（分子）の構造'!L$44</f>
        <v>269</v>
      </c>
      <c r="L63" s="169"/>
      <c r="M63" s="169"/>
      <c r="N63" s="169">
        <f>'将来負担比率（分子）の構造'!M$44</f>
        <v>241</v>
      </c>
      <c r="O63" s="169"/>
      <c r="P63" s="169"/>
    </row>
    <row r="64" spans="1:16" x14ac:dyDescent="0.15">
      <c r="A64" s="169" t="s">
        <v>35</v>
      </c>
      <c r="B64" s="169">
        <f>'将来負担比率（分子）の構造'!I$43</f>
        <v>4355</v>
      </c>
      <c r="C64" s="169"/>
      <c r="D64" s="169"/>
      <c r="E64" s="169">
        <f>'将来負担比率（分子）の構造'!J$43</f>
        <v>5162</v>
      </c>
      <c r="F64" s="169"/>
      <c r="G64" s="169"/>
      <c r="H64" s="169">
        <f>'将来負担比率（分子）の構造'!K$43</f>
        <v>4855</v>
      </c>
      <c r="I64" s="169"/>
      <c r="J64" s="169"/>
      <c r="K64" s="169">
        <f>'将来負担比率（分子）の構造'!L$43</f>
        <v>5111</v>
      </c>
      <c r="L64" s="169"/>
      <c r="M64" s="169"/>
      <c r="N64" s="169">
        <f>'将来負担比率（分子）の構造'!M$43</f>
        <v>4759</v>
      </c>
      <c r="O64" s="169"/>
      <c r="P64" s="169"/>
    </row>
    <row r="65" spans="1:16" x14ac:dyDescent="0.15">
      <c r="A65" s="169" t="s">
        <v>34</v>
      </c>
      <c r="B65" s="169">
        <f>'将来負担比率（分子）の構造'!I$42</f>
        <v>2524</v>
      </c>
      <c r="C65" s="169"/>
      <c r="D65" s="169"/>
      <c r="E65" s="169">
        <f>'将来負担比率（分子）の構造'!J$42</f>
        <v>2389</v>
      </c>
      <c r="F65" s="169"/>
      <c r="G65" s="169"/>
      <c r="H65" s="169">
        <f>'将来負担比率（分子）の構造'!K$42</f>
        <v>2213</v>
      </c>
      <c r="I65" s="169"/>
      <c r="J65" s="169"/>
      <c r="K65" s="169">
        <f>'将来負担比率（分子）の構造'!L$42</f>
        <v>5452</v>
      </c>
      <c r="L65" s="169"/>
      <c r="M65" s="169"/>
      <c r="N65" s="169">
        <f>'将来負担比率（分子）の構造'!M$42</f>
        <v>4625</v>
      </c>
      <c r="O65" s="169"/>
      <c r="P65" s="169"/>
    </row>
    <row r="66" spans="1:16" x14ac:dyDescent="0.15">
      <c r="A66" s="169" t="s">
        <v>33</v>
      </c>
      <c r="B66" s="169">
        <f>'将来負担比率（分子）の構造'!I$41</f>
        <v>50691</v>
      </c>
      <c r="C66" s="169"/>
      <c r="D66" s="169"/>
      <c r="E66" s="169">
        <f>'将来負担比率（分子）の構造'!J$41</f>
        <v>52522</v>
      </c>
      <c r="F66" s="169"/>
      <c r="G66" s="169"/>
      <c r="H66" s="169">
        <f>'将来負担比率（分子）の構造'!K$41</f>
        <v>55487</v>
      </c>
      <c r="I66" s="169"/>
      <c r="J66" s="169"/>
      <c r="K66" s="169">
        <f>'将来負担比率（分子）の構造'!L$41</f>
        <v>60940</v>
      </c>
      <c r="L66" s="169"/>
      <c r="M66" s="169"/>
      <c r="N66" s="169">
        <f>'将来負担比率（分子）の構造'!M$41</f>
        <v>62294</v>
      </c>
      <c r="O66" s="169"/>
      <c r="P66" s="169"/>
    </row>
    <row r="67" spans="1:16" x14ac:dyDescent="0.15">
      <c r="A67" s="169" t="s">
        <v>77</v>
      </c>
      <c r="B67" s="169" t="e">
        <f>NA()</f>
        <v>#N/A</v>
      </c>
      <c r="C67" s="169">
        <f>IF(ISNUMBER('将来負担比率（分子）の構造'!I$53), IF('将来負担比率（分子）の構造'!I$53 &lt; 0, 0, '将来負担比率（分子）の構造'!I$53), NA())</f>
        <v>7756</v>
      </c>
      <c r="D67" s="169" t="e">
        <f>NA()</f>
        <v>#N/A</v>
      </c>
      <c r="E67" s="169" t="e">
        <f>NA()</f>
        <v>#N/A</v>
      </c>
      <c r="F67" s="169">
        <f>IF(ISNUMBER('将来負担比率（分子）の構造'!J$53), IF('将来負担比率（分子）の構造'!J$53 &lt; 0, 0, '将来負担比率（分子）の構造'!J$53), NA())</f>
        <v>7526</v>
      </c>
      <c r="G67" s="169" t="e">
        <f>NA()</f>
        <v>#N/A</v>
      </c>
      <c r="H67" s="169" t="e">
        <f>NA()</f>
        <v>#N/A</v>
      </c>
      <c r="I67" s="169">
        <f>IF(ISNUMBER('将来負担比率（分子）の構造'!K$53), IF('将来負担比率（分子）の構造'!K$53 &lt; 0, 0, '将来負担比率（分子）の構造'!K$53), NA())</f>
        <v>9468</v>
      </c>
      <c r="J67" s="169" t="e">
        <f>NA()</f>
        <v>#N/A</v>
      </c>
      <c r="K67" s="169" t="e">
        <f>NA()</f>
        <v>#N/A</v>
      </c>
      <c r="L67" s="169">
        <f>IF(ISNUMBER('将来負担比率（分子）の構造'!L$53), IF('将来負担比率（分子）の構造'!L$53 &lt; 0, 0, '将来負担比率（分子）の構造'!L$53), NA())</f>
        <v>15398</v>
      </c>
      <c r="M67" s="169" t="e">
        <f>NA()</f>
        <v>#N/A</v>
      </c>
      <c r="N67" s="169" t="e">
        <f>NA()</f>
        <v>#N/A</v>
      </c>
      <c r="O67" s="169">
        <f>IF(ISNUMBER('将来負担比率（分子）の構造'!M$53), IF('将来負担比率（分子）の構造'!M$53 &lt; 0, 0, '将来負担比率（分子）の構造'!M$53), NA())</f>
        <v>12691</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4533</v>
      </c>
      <c r="C72" s="173">
        <f>基金残高に係る経年分析!G55</f>
        <v>4533</v>
      </c>
      <c r="D72" s="173">
        <f>基金残高に係る経年分析!H55</f>
        <v>4534</v>
      </c>
    </row>
    <row r="73" spans="1:16" x14ac:dyDescent="0.15">
      <c r="A73" s="172" t="s">
        <v>80</v>
      </c>
      <c r="B73" s="173">
        <f>基金残高に係る経年分析!F56</f>
        <v>33</v>
      </c>
      <c r="C73" s="173">
        <f>基金残高に係る経年分析!G56</f>
        <v>737</v>
      </c>
      <c r="D73" s="173">
        <f>基金残高に係る経年分析!H56</f>
        <v>867</v>
      </c>
    </row>
    <row r="74" spans="1:16" x14ac:dyDescent="0.15">
      <c r="A74" s="172" t="s">
        <v>81</v>
      </c>
      <c r="B74" s="173">
        <f>基金残高に係る経年分析!F57</f>
        <v>3212</v>
      </c>
      <c r="C74" s="173">
        <f>基金残高に係る経年分析!G57</f>
        <v>4128</v>
      </c>
      <c r="D74" s="173">
        <f>基金残高に係る経年分析!H57</f>
        <v>5512</v>
      </c>
    </row>
  </sheetData>
  <sheetProtection algorithmName="SHA-512" hashValue="1Eg84RrZl4Eb3BZK3JUMZ7/wfSgViiq87xlmlVUnr0jAUIe7LsucsqG+N5vnuLJMag4CB8s5XMa9O/hZY0+6zg==" saltValue="Lys0iW8TiWC4f45G0VL0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218</v>
      </c>
      <c r="DI1" s="705"/>
      <c r="DJ1" s="705"/>
      <c r="DK1" s="705"/>
      <c r="DL1" s="705"/>
      <c r="DM1" s="705"/>
      <c r="DN1" s="706"/>
      <c r="DO1" s="208"/>
      <c r="DP1" s="704" t="s">
        <v>219</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220</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0" t="s">
        <v>221</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222</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223</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15">
      <c r="B4" s="660" t="s">
        <v>1</v>
      </c>
      <c r="C4" s="661"/>
      <c r="D4" s="661"/>
      <c r="E4" s="661"/>
      <c r="F4" s="661"/>
      <c r="G4" s="661"/>
      <c r="H4" s="661"/>
      <c r="I4" s="661"/>
      <c r="J4" s="661"/>
      <c r="K4" s="661"/>
      <c r="L4" s="661"/>
      <c r="M4" s="661"/>
      <c r="N4" s="661"/>
      <c r="O4" s="661"/>
      <c r="P4" s="661"/>
      <c r="Q4" s="662"/>
      <c r="R4" s="660" t="s">
        <v>224</v>
      </c>
      <c r="S4" s="661"/>
      <c r="T4" s="661"/>
      <c r="U4" s="661"/>
      <c r="V4" s="661"/>
      <c r="W4" s="661"/>
      <c r="X4" s="661"/>
      <c r="Y4" s="662"/>
      <c r="Z4" s="660" t="s">
        <v>225</v>
      </c>
      <c r="AA4" s="661"/>
      <c r="AB4" s="661"/>
      <c r="AC4" s="662"/>
      <c r="AD4" s="660" t="s">
        <v>226</v>
      </c>
      <c r="AE4" s="661"/>
      <c r="AF4" s="661"/>
      <c r="AG4" s="661"/>
      <c r="AH4" s="661"/>
      <c r="AI4" s="661"/>
      <c r="AJ4" s="661"/>
      <c r="AK4" s="662"/>
      <c r="AL4" s="660" t="s">
        <v>225</v>
      </c>
      <c r="AM4" s="661"/>
      <c r="AN4" s="661"/>
      <c r="AO4" s="662"/>
      <c r="AP4" s="707" t="s">
        <v>227</v>
      </c>
      <c r="AQ4" s="707"/>
      <c r="AR4" s="707"/>
      <c r="AS4" s="707"/>
      <c r="AT4" s="707"/>
      <c r="AU4" s="707"/>
      <c r="AV4" s="707"/>
      <c r="AW4" s="707"/>
      <c r="AX4" s="707"/>
      <c r="AY4" s="707"/>
      <c r="AZ4" s="707"/>
      <c r="BA4" s="707"/>
      <c r="BB4" s="707"/>
      <c r="BC4" s="707"/>
      <c r="BD4" s="707"/>
      <c r="BE4" s="707"/>
      <c r="BF4" s="707"/>
      <c r="BG4" s="707" t="s">
        <v>228</v>
      </c>
      <c r="BH4" s="707"/>
      <c r="BI4" s="707"/>
      <c r="BJ4" s="707"/>
      <c r="BK4" s="707"/>
      <c r="BL4" s="707"/>
      <c r="BM4" s="707"/>
      <c r="BN4" s="707"/>
      <c r="BO4" s="707" t="s">
        <v>225</v>
      </c>
      <c r="BP4" s="707"/>
      <c r="BQ4" s="707"/>
      <c r="BR4" s="707"/>
      <c r="BS4" s="707" t="s">
        <v>229</v>
      </c>
      <c r="BT4" s="707"/>
      <c r="BU4" s="707"/>
      <c r="BV4" s="707"/>
      <c r="BW4" s="707"/>
      <c r="BX4" s="707"/>
      <c r="BY4" s="707"/>
      <c r="BZ4" s="707"/>
      <c r="CA4" s="707"/>
      <c r="CB4" s="707"/>
      <c r="CD4" s="660" t="s">
        <v>230</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15">
      <c r="B5" s="666" t="s">
        <v>231</v>
      </c>
      <c r="C5" s="667"/>
      <c r="D5" s="667"/>
      <c r="E5" s="667"/>
      <c r="F5" s="667"/>
      <c r="G5" s="667"/>
      <c r="H5" s="667"/>
      <c r="I5" s="667"/>
      <c r="J5" s="667"/>
      <c r="K5" s="667"/>
      <c r="L5" s="667"/>
      <c r="M5" s="667"/>
      <c r="N5" s="667"/>
      <c r="O5" s="667"/>
      <c r="P5" s="667"/>
      <c r="Q5" s="668"/>
      <c r="R5" s="663">
        <v>33143873</v>
      </c>
      <c r="S5" s="664"/>
      <c r="T5" s="664"/>
      <c r="U5" s="664"/>
      <c r="V5" s="664"/>
      <c r="W5" s="664"/>
      <c r="X5" s="664"/>
      <c r="Y5" s="689"/>
      <c r="Z5" s="702">
        <v>41.4</v>
      </c>
      <c r="AA5" s="702"/>
      <c r="AB5" s="702"/>
      <c r="AC5" s="702"/>
      <c r="AD5" s="703">
        <v>30642077</v>
      </c>
      <c r="AE5" s="703"/>
      <c r="AF5" s="703"/>
      <c r="AG5" s="703"/>
      <c r="AH5" s="703"/>
      <c r="AI5" s="703"/>
      <c r="AJ5" s="703"/>
      <c r="AK5" s="703"/>
      <c r="AL5" s="690">
        <v>78.7</v>
      </c>
      <c r="AM5" s="672"/>
      <c r="AN5" s="672"/>
      <c r="AO5" s="691"/>
      <c r="AP5" s="666" t="s">
        <v>232</v>
      </c>
      <c r="AQ5" s="667"/>
      <c r="AR5" s="667"/>
      <c r="AS5" s="667"/>
      <c r="AT5" s="667"/>
      <c r="AU5" s="667"/>
      <c r="AV5" s="667"/>
      <c r="AW5" s="667"/>
      <c r="AX5" s="667"/>
      <c r="AY5" s="667"/>
      <c r="AZ5" s="667"/>
      <c r="BA5" s="667"/>
      <c r="BB5" s="667"/>
      <c r="BC5" s="667"/>
      <c r="BD5" s="667"/>
      <c r="BE5" s="667"/>
      <c r="BF5" s="668"/>
      <c r="BG5" s="608">
        <v>30642077</v>
      </c>
      <c r="BH5" s="609"/>
      <c r="BI5" s="609"/>
      <c r="BJ5" s="609"/>
      <c r="BK5" s="609"/>
      <c r="BL5" s="609"/>
      <c r="BM5" s="609"/>
      <c r="BN5" s="610"/>
      <c r="BO5" s="646">
        <v>92.5</v>
      </c>
      <c r="BP5" s="646"/>
      <c r="BQ5" s="646"/>
      <c r="BR5" s="646"/>
      <c r="BS5" s="647">
        <v>204223</v>
      </c>
      <c r="BT5" s="647"/>
      <c r="BU5" s="647"/>
      <c r="BV5" s="647"/>
      <c r="BW5" s="647"/>
      <c r="BX5" s="647"/>
      <c r="BY5" s="647"/>
      <c r="BZ5" s="647"/>
      <c r="CA5" s="647"/>
      <c r="CB5" s="687"/>
      <c r="CD5" s="660" t="s">
        <v>227</v>
      </c>
      <c r="CE5" s="661"/>
      <c r="CF5" s="661"/>
      <c r="CG5" s="661"/>
      <c r="CH5" s="661"/>
      <c r="CI5" s="661"/>
      <c r="CJ5" s="661"/>
      <c r="CK5" s="661"/>
      <c r="CL5" s="661"/>
      <c r="CM5" s="661"/>
      <c r="CN5" s="661"/>
      <c r="CO5" s="661"/>
      <c r="CP5" s="661"/>
      <c r="CQ5" s="662"/>
      <c r="CR5" s="660" t="s">
        <v>233</v>
      </c>
      <c r="CS5" s="661"/>
      <c r="CT5" s="661"/>
      <c r="CU5" s="661"/>
      <c r="CV5" s="661"/>
      <c r="CW5" s="661"/>
      <c r="CX5" s="661"/>
      <c r="CY5" s="662"/>
      <c r="CZ5" s="660" t="s">
        <v>225</v>
      </c>
      <c r="DA5" s="661"/>
      <c r="DB5" s="661"/>
      <c r="DC5" s="662"/>
      <c r="DD5" s="660" t="s">
        <v>234</v>
      </c>
      <c r="DE5" s="661"/>
      <c r="DF5" s="661"/>
      <c r="DG5" s="661"/>
      <c r="DH5" s="661"/>
      <c r="DI5" s="661"/>
      <c r="DJ5" s="661"/>
      <c r="DK5" s="661"/>
      <c r="DL5" s="661"/>
      <c r="DM5" s="661"/>
      <c r="DN5" s="661"/>
      <c r="DO5" s="661"/>
      <c r="DP5" s="662"/>
      <c r="DQ5" s="660" t="s">
        <v>235</v>
      </c>
      <c r="DR5" s="661"/>
      <c r="DS5" s="661"/>
      <c r="DT5" s="661"/>
      <c r="DU5" s="661"/>
      <c r="DV5" s="661"/>
      <c r="DW5" s="661"/>
      <c r="DX5" s="661"/>
      <c r="DY5" s="661"/>
      <c r="DZ5" s="661"/>
      <c r="EA5" s="661"/>
      <c r="EB5" s="661"/>
      <c r="EC5" s="662"/>
    </row>
    <row r="6" spans="2:143" ht="11.25" customHeight="1" x14ac:dyDescent="0.15">
      <c r="B6" s="605" t="s">
        <v>236</v>
      </c>
      <c r="C6" s="606"/>
      <c r="D6" s="606"/>
      <c r="E6" s="606"/>
      <c r="F6" s="606"/>
      <c r="G6" s="606"/>
      <c r="H6" s="606"/>
      <c r="I6" s="606"/>
      <c r="J6" s="606"/>
      <c r="K6" s="606"/>
      <c r="L6" s="606"/>
      <c r="M6" s="606"/>
      <c r="N6" s="606"/>
      <c r="O6" s="606"/>
      <c r="P6" s="606"/>
      <c r="Q6" s="607"/>
      <c r="R6" s="608">
        <v>405622</v>
      </c>
      <c r="S6" s="609"/>
      <c r="T6" s="609"/>
      <c r="U6" s="609"/>
      <c r="V6" s="609"/>
      <c r="W6" s="609"/>
      <c r="X6" s="609"/>
      <c r="Y6" s="610"/>
      <c r="Z6" s="646">
        <v>0.5</v>
      </c>
      <c r="AA6" s="646"/>
      <c r="AB6" s="646"/>
      <c r="AC6" s="646"/>
      <c r="AD6" s="647">
        <v>405622</v>
      </c>
      <c r="AE6" s="647"/>
      <c r="AF6" s="647"/>
      <c r="AG6" s="647"/>
      <c r="AH6" s="647"/>
      <c r="AI6" s="647"/>
      <c r="AJ6" s="647"/>
      <c r="AK6" s="647"/>
      <c r="AL6" s="611">
        <v>1</v>
      </c>
      <c r="AM6" s="612"/>
      <c r="AN6" s="612"/>
      <c r="AO6" s="648"/>
      <c r="AP6" s="605" t="s">
        <v>237</v>
      </c>
      <c r="AQ6" s="606"/>
      <c r="AR6" s="606"/>
      <c r="AS6" s="606"/>
      <c r="AT6" s="606"/>
      <c r="AU6" s="606"/>
      <c r="AV6" s="606"/>
      <c r="AW6" s="606"/>
      <c r="AX6" s="606"/>
      <c r="AY6" s="606"/>
      <c r="AZ6" s="606"/>
      <c r="BA6" s="606"/>
      <c r="BB6" s="606"/>
      <c r="BC6" s="606"/>
      <c r="BD6" s="606"/>
      <c r="BE6" s="606"/>
      <c r="BF6" s="607"/>
      <c r="BG6" s="608">
        <v>30642077</v>
      </c>
      <c r="BH6" s="609"/>
      <c r="BI6" s="609"/>
      <c r="BJ6" s="609"/>
      <c r="BK6" s="609"/>
      <c r="BL6" s="609"/>
      <c r="BM6" s="609"/>
      <c r="BN6" s="610"/>
      <c r="BO6" s="646">
        <v>92.5</v>
      </c>
      <c r="BP6" s="646"/>
      <c r="BQ6" s="646"/>
      <c r="BR6" s="646"/>
      <c r="BS6" s="647">
        <v>204223</v>
      </c>
      <c r="BT6" s="647"/>
      <c r="BU6" s="647"/>
      <c r="BV6" s="647"/>
      <c r="BW6" s="647"/>
      <c r="BX6" s="647"/>
      <c r="BY6" s="647"/>
      <c r="BZ6" s="647"/>
      <c r="CA6" s="647"/>
      <c r="CB6" s="687"/>
      <c r="CD6" s="666" t="s">
        <v>238</v>
      </c>
      <c r="CE6" s="667"/>
      <c r="CF6" s="667"/>
      <c r="CG6" s="667"/>
      <c r="CH6" s="667"/>
      <c r="CI6" s="667"/>
      <c r="CJ6" s="667"/>
      <c r="CK6" s="667"/>
      <c r="CL6" s="667"/>
      <c r="CM6" s="667"/>
      <c r="CN6" s="667"/>
      <c r="CO6" s="667"/>
      <c r="CP6" s="667"/>
      <c r="CQ6" s="668"/>
      <c r="CR6" s="608">
        <v>395399</v>
      </c>
      <c r="CS6" s="609"/>
      <c r="CT6" s="609"/>
      <c r="CU6" s="609"/>
      <c r="CV6" s="609"/>
      <c r="CW6" s="609"/>
      <c r="CX6" s="609"/>
      <c r="CY6" s="610"/>
      <c r="CZ6" s="690">
        <v>0.5</v>
      </c>
      <c r="DA6" s="672"/>
      <c r="DB6" s="672"/>
      <c r="DC6" s="692"/>
      <c r="DD6" s="614">
        <v>9570</v>
      </c>
      <c r="DE6" s="609"/>
      <c r="DF6" s="609"/>
      <c r="DG6" s="609"/>
      <c r="DH6" s="609"/>
      <c r="DI6" s="609"/>
      <c r="DJ6" s="609"/>
      <c r="DK6" s="609"/>
      <c r="DL6" s="609"/>
      <c r="DM6" s="609"/>
      <c r="DN6" s="609"/>
      <c r="DO6" s="609"/>
      <c r="DP6" s="610"/>
      <c r="DQ6" s="614">
        <v>395246</v>
      </c>
      <c r="DR6" s="609"/>
      <c r="DS6" s="609"/>
      <c r="DT6" s="609"/>
      <c r="DU6" s="609"/>
      <c r="DV6" s="609"/>
      <c r="DW6" s="609"/>
      <c r="DX6" s="609"/>
      <c r="DY6" s="609"/>
      <c r="DZ6" s="609"/>
      <c r="EA6" s="609"/>
      <c r="EB6" s="609"/>
      <c r="EC6" s="645"/>
    </row>
    <row r="7" spans="2:143" ht="11.25" customHeight="1" x14ac:dyDescent="0.15">
      <c r="B7" s="605" t="s">
        <v>239</v>
      </c>
      <c r="C7" s="606"/>
      <c r="D7" s="606"/>
      <c r="E7" s="606"/>
      <c r="F7" s="606"/>
      <c r="G7" s="606"/>
      <c r="H7" s="606"/>
      <c r="I7" s="606"/>
      <c r="J7" s="606"/>
      <c r="K7" s="606"/>
      <c r="L7" s="606"/>
      <c r="M7" s="606"/>
      <c r="N7" s="606"/>
      <c r="O7" s="606"/>
      <c r="P7" s="606"/>
      <c r="Q7" s="607"/>
      <c r="R7" s="608">
        <v>21937</v>
      </c>
      <c r="S7" s="609"/>
      <c r="T7" s="609"/>
      <c r="U7" s="609"/>
      <c r="V7" s="609"/>
      <c r="W7" s="609"/>
      <c r="X7" s="609"/>
      <c r="Y7" s="610"/>
      <c r="Z7" s="646">
        <v>0</v>
      </c>
      <c r="AA7" s="646"/>
      <c r="AB7" s="646"/>
      <c r="AC7" s="646"/>
      <c r="AD7" s="647">
        <v>21937</v>
      </c>
      <c r="AE7" s="647"/>
      <c r="AF7" s="647"/>
      <c r="AG7" s="647"/>
      <c r="AH7" s="647"/>
      <c r="AI7" s="647"/>
      <c r="AJ7" s="647"/>
      <c r="AK7" s="647"/>
      <c r="AL7" s="611">
        <v>0.1</v>
      </c>
      <c r="AM7" s="612"/>
      <c r="AN7" s="612"/>
      <c r="AO7" s="648"/>
      <c r="AP7" s="605" t="s">
        <v>240</v>
      </c>
      <c r="AQ7" s="606"/>
      <c r="AR7" s="606"/>
      <c r="AS7" s="606"/>
      <c r="AT7" s="606"/>
      <c r="AU7" s="606"/>
      <c r="AV7" s="606"/>
      <c r="AW7" s="606"/>
      <c r="AX7" s="606"/>
      <c r="AY7" s="606"/>
      <c r="AZ7" s="606"/>
      <c r="BA7" s="606"/>
      <c r="BB7" s="606"/>
      <c r="BC7" s="606"/>
      <c r="BD7" s="606"/>
      <c r="BE7" s="606"/>
      <c r="BF7" s="607"/>
      <c r="BG7" s="608">
        <v>16506669</v>
      </c>
      <c r="BH7" s="609"/>
      <c r="BI7" s="609"/>
      <c r="BJ7" s="609"/>
      <c r="BK7" s="609"/>
      <c r="BL7" s="609"/>
      <c r="BM7" s="609"/>
      <c r="BN7" s="610"/>
      <c r="BO7" s="646">
        <v>49.8</v>
      </c>
      <c r="BP7" s="646"/>
      <c r="BQ7" s="646"/>
      <c r="BR7" s="646"/>
      <c r="BS7" s="647">
        <v>204223</v>
      </c>
      <c r="BT7" s="647"/>
      <c r="BU7" s="647"/>
      <c r="BV7" s="647"/>
      <c r="BW7" s="647"/>
      <c r="BX7" s="647"/>
      <c r="BY7" s="647"/>
      <c r="BZ7" s="647"/>
      <c r="CA7" s="647"/>
      <c r="CB7" s="687"/>
      <c r="CD7" s="605" t="s">
        <v>241</v>
      </c>
      <c r="CE7" s="606"/>
      <c r="CF7" s="606"/>
      <c r="CG7" s="606"/>
      <c r="CH7" s="606"/>
      <c r="CI7" s="606"/>
      <c r="CJ7" s="606"/>
      <c r="CK7" s="606"/>
      <c r="CL7" s="606"/>
      <c r="CM7" s="606"/>
      <c r="CN7" s="606"/>
      <c r="CO7" s="606"/>
      <c r="CP7" s="606"/>
      <c r="CQ7" s="607"/>
      <c r="CR7" s="608">
        <v>4511669</v>
      </c>
      <c r="CS7" s="609"/>
      <c r="CT7" s="609"/>
      <c r="CU7" s="609"/>
      <c r="CV7" s="609"/>
      <c r="CW7" s="609"/>
      <c r="CX7" s="609"/>
      <c r="CY7" s="610"/>
      <c r="CZ7" s="646">
        <v>5.9</v>
      </c>
      <c r="DA7" s="646"/>
      <c r="DB7" s="646"/>
      <c r="DC7" s="646"/>
      <c r="DD7" s="614">
        <v>185358</v>
      </c>
      <c r="DE7" s="609"/>
      <c r="DF7" s="609"/>
      <c r="DG7" s="609"/>
      <c r="DH7" s="609"/>
      <c r="DI7" s="609"/>
      <c r="DJ7" s="609"/>
      <c r="DK7" s="609"/>
      <c r="DL7" s="609"/>
      <c r="DM7" s="609"/>
      <c r="DN7" s="609"/>
      <c r="DO7" s="609"/>
      <c r="DP7" s="610"/>
      <c r="DQ7" s="614">
        <v>3877067</v>
      </c>
      <c r="DR7" s="609"/>
      <c r="DS7" s="609"/>
      <c r="DT7" s="609"/>
      <c r="DU7" s="609"/>
      <c r="DV7" s="609"/>
      <c r="DW7" s="609"/>
      <c r="DX7" s="609"/>
      <c r="DY7" s="609"/>
      <c r="DZ7" s="609"/>
      <c r="EA7" s="609"/>
      <c r="EB7" s="609"/>
      <c r="EC7" s="645"/>
    </row>
    <row r="8" spans="2:143" ht="11.25" customHeight="1" x14ac:dyDescent="0.15">
      <c r="B8" s="605" t="s">
        <v>242</v>
      </c>
      <c r="C8" s="606"/>
      <c r="D8" s="606"/>
      <c r="E8" s="606"/>
      <c r="F8" s="606"/>
      <c r="G8" s="606"/>
      <c r="H8" s="606"/>
      <c r="I8" s="606"/>
      <c r="J8" s="606"/>
      <c r="K8" s="606"/>
      <c r="L8" s="606"/>
      <c r="M8" s="606"/>
      <c r="N8" s="606"/>
      <c r="O8" s="606"/>
      <c r="P8" s="606"/>
      <c r="Q8" s="607"/>
      <c r="R8" s="608">
        <v>222573</v>
      </c>
      <c r="S8" s="609"/>
      <c r="T8" s="609"/>
      <c r="U8" s="609"/>
      <c r="V8" s="609"/>
      <c r="W8" s="609"/>
      <c r="X8" s="609"/>
      <c r="Y8" s="610"/>
      <c r="Z8" s="646">
        <v>0.3</v>
      </c>
      <c r="AA8" s="646"/>
      <c r="AB8" s="646"/>
      <c r="AC8" s="646"/>
      <c r="AD8" s="647">
        <v>222573</v>
      </c>
      <c r="AE8" s="647"/>
      <c r="AF8" s="647"/>
      <c r="AG8" s="647"/>
      <c r="AH8" s="647"/>
      <c r="AI8" s="647"/>
      <c r="AJ8" s="647"/>
      <c r="AK8" s="647"/>
      <c r="AL8" s="611">
        <v>0.6</v>
      </c>
      <c r="AM8" s="612"/>
      <c r="AN8" s="612"/>
      <c r="AO8" s="648"/>
      <c r="AP8" s="605" t="s">
        <v>243</v>
      </c>
      <c r="AQ8" s="606"/>
      <c r="AR8" s="606"/>
      <c r="AS8" s="606"/>
      <c r="AT8" s="606"/>
      <c r="AU8" s="606"/>
      <c r="AV8" s="606"/>
      <c r="AW8" s="606"/>
      <c r="AX8" s="606"/>
      <c r="AY8" s="606"/>
      <c r="AZ8" s="606"/>
      <c r="BA8" s="606"/>
      <c r="BB8" s="606"/>
      <c r="BC8" s="606"/>
      <c r="BD8" s="606"/>
      <c r="BE8" s="606"/>
      <c r="BF8" s="607"/>
      <c r="BG8" s="608">
        <v>377488</v>
      </c>
      <c r="BH8" s="609"/>
      <c r="BI8" s="609"/>
      <c r="BJ8" s="609"/>
      <c r="BK8" s="609"/>
      <c r="BL8" s="609"/>
      <c r="BM8" s="609"/>
      <c r="BN8" s="610"/>
      <c r="BO8" s="646">
        <v>1.1000000000000001</v>
      </c>
      <c r="BP8" s="646"/>
      <c r="BQ8" s="646"/>
      <c r="BR8" s="646"/>
      <c r="BS8" s="647" t="s">
        <v>181</v>
      </c>
      <c r="BT8" s="647"/>
      <c r="BU8" s="647"/>
      <c r="BV8" s="647"/>
      <c r="BW8" s="647"/>
      <c r="BX8" s="647"/>
      <c r="BY8" s="647"/>
      <c r="BZ8" s="647"/>
      <c r="CA8" s="647"/>
      <c r="CB8" s="687"/>
      <c r="CD8" s="605" t="s">
        <v>244</v>
      </c>
      <c r="CE8" s="606"/>
      <c r="CF8" s="606"/>
      <c r="CG8" s="606"/>
      <c r="CH8" s="606"/>
      <c r="CI8" s="606"/>
      <c r="CJ8" s="606"/>
      <c r="CK8" s="606"/>
      <c r="CL8" s="606"/>
      <c r="CM8" s="606"/>
      <c r="CN8" s="606"/>
      <c r="CO8" s="606"/>
      <c r="CP8" s="606"/>
      <c r="CQ8" s="607"/>
      <c r="CR8" s="608">
        <v>37083634</v>
      </c>
      <c r="CS8" s="609"/>
      <c r="CT8" s="609"/>
      <c r="CU8" s="609"/>
      <c r="CV8" s="609"/>
      <c r="CW8" s="609"/>
      <c r="CX8" s="609"/>
      <c r="CY8" s="610"/>
      <c r="CZ8" s="646">
        <v>48.1</v>
      </c>
      <c r="DA8" s="646"/>
      <c r="DB8" s="646"/>
      <c r="DC8" s="646"/>
      <c r="DD8" s="614">
        <v>1036746</v>
      </c>
      <c r="DE8" s="609"/>
      <c r="DF8" s="609"/>
      <c r="DG8" s="609"/>
      <c r="DH8" s="609"/>
      <c r="DI8" s="609"/>
      <c r="DJ8" s="609"/>
      <c r="DK8" s="609"/>
      <c r="DL8" s="609"/>
      <c r="DM8" s="609"/>
      <c r="DN8" s="609"/>
      <c r="DO8" s="609"/>
      <c r="DP8" s="610"/>
      <c r="DQ8" s="614">
        <v>16102532</v>
      </c>
      <c r="DR8" s="609"/>
      <c r="DS8" s="609"/>
      <c r="DT8" s="609"/>
      <c r="DU8" s="609"/>
      <c r="DV8" s="609"/>
      <c r="DW8" s="609"/>
      <c r="DX8" s="609"/>
      <c r="DY8" s="609"/>
      <c r="DZ8" s="609"/>
      <c r="EA8" s="609"/>
      <c r="EB8" s="609"/>
      <c r="EC8" s="645"/>
    </row>
    <row r="9" spans="2:143" ht="11.25" customHeight="1" x14ac:dyDescent="0.15">
      <c r="B9" s="605" t="s">
        <v>245</v>
      </c>
      <c r="C9" s="606"/>
      <c r="D9" s="606"/>
      <c r="E9" s="606"/>
      <c r="F9" s="606"/>
      <c r="G9" s="606"/>
      <c r="H9" s="606"/>
      <c r="I9" s="606"/>
      <c r="J9" s="606"/>
      <c r="K9" s="606"/>
      <c r="L9" s="606"/>
      <c r="M9" s="606"/>
      <c r="N9" s="606"/>
      <c r="O9" s="606"/>
      <c r="P9" s="606"/>
      <c r="Q9" s="607"/>
      <c r="R9" s="608">
        <v>178986</v>
      </c>
      <c r="S9" s="609"/>
      <c r="T9" s="609"/>
      <c r="U9" s="609"/>
      <c r="V9" s="609"/>
      <c r="W9" s="609"/>
      <c r="X9" s="609"/>
      <c r="Y9" s="610"/>
      <c r="Z9" s="646">
        <v>0.2</v>
      </c>
      <c r="AA9" s="646"/>
      <c r="AB9" s="646"/>
      <c r="AC9" s="646"/>
      <c r="AD9" s="647">
        <v>178986</v>
      </c>
      <c r="AE9" s="647"/>
      <c r="AF9" s="647"/>
      <c r="AG9" s="647"/>
      <c r="AH9" s="647"/>
      <c r="AI9" s="647"/>
      <c r="AJ9" s="647"/>
      <c r="AK9" s="647"/>
      <c r="AL9" s="611">
        <v>0.5</v>
      </c>
      <c r="AM9" s="612"/>
      <c r="AN9" s="612"/>
      <c r="AO9" s="648"/>
      <c r="AP9" s="605" t="s">
        <v>246</v>
      </c>
      <c r="AQ9" s="606"/>
      <c r="AR9" s="606"/>
      <c r="AS9" s="606"/>
      <c r="AT9" s="606"/>
      <c r="AU9" s="606"/>
      <c r="AV9" s="606"/>
      <c r="AW9" s="606"/>
      <c r="AX9" s="606"/>
      <c r="AY9" s="606"/>
      <c r="AZ9" s="606"/>
      <c r="BA9" s="606"/>
      <c r="BB9" s="606"/>
      <c r="BC9" s="606"/>
      <c r="BD9" s="606"/>
      <c r="BE9" s="606"/>
      <c r="BF9" s="607"/>
      <c r="BG9" s="608">
        <v>14997641</v>
      </c>
      <c r="BH9" s="609"/>
      <c r="BI9" s="609"/>
      <c r="BJ9" s="609"/>
      <c r="BK9" s="609"/>
      <c r="BL9" s="609"/>
      <c r="BM9" s="609"/>
      <c r="BN9" s="610"/>
      <c r="BO9" s="646">
        <v>45.3</v>
      </c>
      <c r="BP9" s="646"/>
      <c r="BQ9" s="646"/>
      <c r="BR9" s="646"/>
      <c r="BS9" s="647" t="s">
        <v>138</v>
      </c>
      <c r="BT9" s="647"/>
      <c r="BU9" s="647"/>
      <c r="BV9" s="647"/>
      <c r="BW9" s="647"/>
      <c r="BX9" s="647"/>
      <c r="BY9" s="647"/>
      <c r="BZ9" s="647"/>
      <c r="CA9" s="647"/>
      <c r="CB9" s="687"/>
      <c r="CD9" s="605" t="s">
        <v>247</v>
      </c>
      <c r="CE9" s="606"/>
      <c r="CF9" s="606"/>
      <c r="CG9" s="606"/>
      <c r="CH9" s="606"/>
      <c r="CI9" s="606"/>
      <c r="CJ9" s="606"/>
      <c r="CK9" s="606"/>
      <c r="CL9" s="606"/>
      <c r="CM9" s="606"/>
      <c r="CN9" s="606"/>
      <c r="CO9" s="606"/>
      <c r="CP9" s="606"/>
      <c r="CQ9" s="607"/>
      <c r="CR9" s="608">
        <v>8469917</v>
      </c>
      <c r="CS9" s="609"/>
      <c r="CT9" s="609"/>
      <c r="CU9" s="609"/>
      <c r="CV9" s="609"/>
      <c r="CW9" s="609"/>
      <c r="CX9" s="609"/>
      <c r="CY9" s="610"/>
      <c r="CZ9" s="646">
        <v>11</v>
      </c>
      <c r="DA9" s="646"/>
      <c r="DB9" s="646"/>
      <c r="DC9" s="646"/>
      <c r="DD9" s="614">
        <v>24035</v>
      </c>
      <c r="DE9" s="609"/>
      <c r="DF9" s="609"/>
      <c r="DG9" s="609"/>
      <c r="DH9" s="609"/>
      <c r="DI9" s="609"/>
      <c r="DJ9" s="609"/>
      <c r="DK9" s="609"/>
      <c r="DL9" s="609"/>
      <c r="DM9" s="609"/>
      <c r="DN9" s="609"/>
      <c r="DO9" s="609"/>
      <c r="DP9" s="610"/>
      <c r="DQ9" s="614">
        <v>5984205</v>
      </c>
      <c r="DR9" s="609"/>
      <c r="DS9" s="609"/>
      <c r="DT9" s="609"/>
      <c r="DU9" s="609"/>
      <c r="DV9" s="609"/>
      <c r="DW9" s="609"/>
      <c r="DX9" s="609"/>
      <c r="DY9" s="609"/>
      <c r="DZ9" s="609"/>
      <c r="EA9" s="609"/>
      <c r="EB9" s="609"/>
      <c r="EC9" s="645"/>
    </row>
    <row r="10" spans="2:143" ht="11.25" customHeight="1" x14ac:dyDescent="0.15">
      <c r="B10" s="605" t="s">
        <v>248</v>
      </c>
      <c r="C10" s="606"/>
      <c r="D10" s="606"/>
      <c r="E10" s="606"/>
      <c r="F10" s="606"/>
      <c r="G10" s="606"/>
      <c r="H10" s="606"/>
      <c r="I10" s="606"/>
      <c r="J10" s="606"/>
      <c r="K10" s="606"/>
      <c r="L10" s="606"/>
      <c r="M10" s="606"/>
      <c r="N10" s="606"/>
      <c r="O10" s="606"/>
      <c r="P10" s="606"/>
      <c r="Q10" s="607"/>
      <c r="R10" s="608" t="s">
        <v>138</v>
      </c>
      <c r="S10" s="609"/>
      <c r="T10" s="609"/>
      <c r="U10" s="609"/>
      <c r="V10" s="609"/>
      <c r="W10" s="609"/>
      <c r="X10" s="609"/>
      <c r="Y10" s="610"/>
      <c r="Z10" s="646" t="s">
        <v>249</v>
      </c>
      <c r="AA10" s="646"/>
      <c r="AB10" s="646"/>
      <c r="AC10" s="646"/>
      <c r="AD10" s="647" t="s">
        <v>181</v>
      </c>
      <c r="AE10" s="647"/>
      <c r="AF10" s="647"/>
      <c r="AG10" s="647"/>
      <c r="AH10" s="647"/>
      <c r="AI10" s="647"/>
      <c r="AJ10" s="647"/>
      <c r="AK10" s="647"/>
      <c r="AL10" s="611" t="s">
        <v>249</v>
      </c>
      <c r="AM10" s="612"/>
      <c r="AN10" s="612"/>
      <c r="AO10" s="648"/>
      <c r="AP10" s="605" t="s">
        <v>250</v>
      </c>
      <c r="AQ10" s="606"/>
      <c r="AR10" s="606"/>
      <c r="AS10" s="606"/>
      <c r="AT10" s="606"/>
      <c r="AU10" s="606"/>
      <c r="AV10" s="606"/>
      <c r="AW10" s="606"/>
      <c r="AX10" s="606"/>
      <c r="AY10" s="606"/>
      <c r="AZ10" s="606"/>
      <c r="BA10" s="606"/>
      <c r="BB10" s="606"/>
      <c r="BC10" s="606"/>
      <c r="BD10" s="606"/>
      <c r="BE10" s="606"/>
      <c r="BF10" s="607"/>
      <c r="BG10" s="608">
        <v>415486</v>
      </c>
      <c r="BH10" s="609"/>
      <c r="BI10" s="609"/>
      <c r="BJ10" s="609"/>
      <c r="BK10" s="609"/>
      <c r="BL10" s="609"/>
      <c r="BM10" s="609"/>
      <c r="BN10" s="610"/>
      <c r="BO10" s="646">
        <v>1.3</v>
      </c>
      <c r="BP10" s="646"/>
      <c r="BQ10" s="646"/>
      <c r="BR10" s="646"/>
      <c r="BS10" s="647" t="s">
        <v>181</v>
      </c>
      <c r="BT10" s="647"/>
      <c r="BU10" s="647"/>
      <c r="BV10" s="647"/>
      <c r="BW10" s="647"/>
      <c r="BX10" s="647"/>
      <c r="BY10" s="647"/>
      <c r="BZ10" s="647"/>
      <c r="CA10" s="647"/>
      <c r="CB10" s="687"/>
      <c r="CD10" s="605" t="s">
        <v>251</v>
      </c>
      <c r="CE10" s="606"/>
      <c r="CF10" s="606"/>
      <c r="CG10" s="606"/>
      <c r="CH10" s="606"/>
      <c r="CI10" s="606"/>
      <c r="CJ10" s="606"/>
      <c r="CK10" s="606"/>
      <c r="CL10" s="606"/>
      <c r="CM10" s="606"/>
      <c r="CN10" s="606"/>
      <c r="CO10" s="606"/>
      <c r="CP10" s="606"/>
      <c r="CQ10" s="607"/>
      <c r="CR10" s="608">
        <v>19807</v>
      </c>
      <c r="CS10" s="609"/>
      <c r="CT10" s="609"/>
      <c r="CU10" s="609"/>
      <c r="CV10" s="609"/>
      <c r="CW10" s="609"/>
      <c r="CX10" s="609"/>
      <c r="CY10" s="610"/>
      <c r="CZ10" s="646">
        <v>0</v>
      </c>
      <c r="DA10" s="646"/>
      <c r="DB10" s="646"/>
      <c r="DC10" s="646"/>
      <c r="DD10" s="614" t="s">
        <v>249</v>
      </c>
      <c r="DE10" s="609"/>
      <c r="DF10" s="609"/>
      <c r="DG10" s="609"/>
      <c r="DH10" s="609"/>
      <c r="DI10" s="609"/>
      <c r="DJ10" s="609"/>
      <c r="DK10" s="609"/>
      <c r="DL10" s="609"/>
      <c r="DM10" s="609"/>
      <c r="DN10" s="609"/>
      <c r="DO10" s="609"/>
      <c r="DP10" s="610"/>
      <c r="DQ10" s="614">
        <v>16678</v>
      </c>
      <c r="DR10" s="609"/>
      <c r="DS10" s="609"/>
      <c r="DT10" s="609"/>
      <c r="DU10" s="609"/>
      <c r="DV10" s="609"/>
      <c r="DW10" s="609"/>
      <c r="DX10" s="609"/>
      <c r="DY10" s="609"/>
      <c r="DZ10" s="609"/>
      <c r="EA10" s="609"/>
      <c r="EB10" s="609"/>
      <c r="EC10" s="645"/>
    </row>
    <row r="11" spans="2:143" ht="11.25" customHeight="1" x14ac:dyDescent="0.15">
      <c r="B11" s="605" t="s">
        <v>252</v>
      </c>
      <c r="C11" s="606"/>
      <c r="D11" s="606"/>
      <c r="E11" s="606"/>
      <c r="F11" s="606"/>
      <c r="G11" s="606"/>
      <c r="H11" s="606"/>
      <c r="I11" s="606"/>
      <c r="J11" s="606"/>
      <c r="K11" s="606"/>
      <c r="L11" s="606"/>
      <c r="M11" s="606"/>
      <c r="N11" s="606"/>
      <c r="O11" s="606"/>
      <c r="P11" s="606"/>
      <c r="Q11" s="607"/>
      <c r="R11" s="608">
        <v>4333575</v>
      </c>
      <c r="S11" s="609"/>
      <c r="T11" s="609"/>
      <c r="U11" s="609"/>
      <c r="V11" s="609"/>
      <c r="W11" s="609"/>
      <c r="X11" s="609"/>
      <c r="Y11" s="610"/>
      <c r="Z11" s="611">
        <v>5.4</v>
      </c>
      <c r="AA11" s="612"/>
      <c r="AB11" s="612"/>
      <c r="AC11" s="613"/>
      <c r="AD11" s="614">
        <v>4333575</v>
      </c>
      <c r="AE11" s="609"/>
      <c r="AF11" s="609"/>
      <c r="AG11" s="609"/>
      <c r="AH11" s="609"/>
      <c r="AI11" s="609"/>
      <c r="AJ11" s="609"/>
      <c r="AK11" s="610"/>
      <c r="AL11" s="611">
        <v>11.1</v>
      </c>
      <c r="AM11" s="612"/>
      <c r="AN11" s="612"/>
      <c r="AO11" s="648"/>
      <c r="AP11" s="605" t="s">
        <v>253</v>
      </c>
      <c r="AQ11" s="606"/>
      <c r="AR11" s="606"/>
      <c r="AS11" s="606"/>
      <c r="AT11" s="606"/>
      <c r="AU11" s="606"/>
      <c r="AV11" s="606"/>
      <c r="AW11" s="606"/>
      <c r="AX11" s="606"/>
      <c r="AY11" s="606"/>
      <c r="AZ11" s="606"/>
      <c r="BA11" s="606"/>
      <c r="BB11" s="606"/>
      <c r="BC11" s="606"/>
      <c r="BD11" s="606"/>
      <c r="BE11" s="606"/>
      <c r="BF11" s="607"/>
      <c r="BG11" s="608">
        <v>716054</v>
      </c>
      <c r="BH11" s="609"/>
      <c r="BI11" s="609"/>
      <c r="BJ11" s="609"/>
      <c r="BK11" s="609"/>
      <c r="BL11" s="609"/>
      <c r="BM11" s="609"/>
      <c r="BN11" s="610"/>
      <c r="BO11" s="646">
        <v>2.2000000000000002</v>
      </c>
      <c r="BP11" s="646"/>
      <c r="BQ11" s="646"/>
      <c r="BR11" s="646"/>
      <c r="BS11" s="647">
        <v>204223</v>
      </c>
      <c r="BT11" s="647"/>
      <c r="BU11" s="647"/>
      <c r="BV11" s="647"/>
      <c r="BW11" s="647"/>
      <c r="BX11" s="647"/>
      <c r="BY11" s="647"/>
      <c r="BZ11" s="647"/>
      <c r="CA11" s="647"/>
      <c r="CB11" s="687"/>
      <c r="CD11" s="605" t="s">
        <v>254</v>
      </c>
      <c r="CE11" s="606"/>
      <c r="CF11" s="606"/>
      <c r="CG11" s="606"/>
      <c r="CH11" s="606"/>
      <c r="CI11" s="606"/>
      <c r="CJ11" s="606"/>
      <c r="CK11" s="606"/>
      <c r="CL11" s="606"/>
      <c r="CM11" s="606"/>
      <c r="CN11" s="606"/>
      <c r="CO11" s="606"/>
      <c r="CP11" s="606"/>
      <c r="CQ11" s="607"/>
      <c r="CR11" s="608">
        <v>205101</v>
      </c>
      <c r="CS11" s="609"/>
      <c r="CT11" s="609"/>
      <c r="CU11" s="609"/>
      <c r="CV11" s="609"/>
      <c r="CW11" s="609"/>
      <c r="CX11" s="609"/>
      <c r="CY11" s="610"/>
      <c r="CZ11" s="646">
        <v>0.3</v>
      </c>
      <c r="DA11" s="646"/>
      <c r="DB11" s="646"/>
      <c r="DC11" s="646"/>
      <c r="DD11" s="614">
        <v>7781</v>
      </c>
      <c r="DE11" s="609"/>
      <c r="DF11" s="609"/>
      <c r="DG11" s="609"/>
      <c r="DH11" s="609"/>
      <c r="DI11" s="609"/>
      <c r="DJ11" s="609"/>
      <c r="DK11" s="609"/>
      <c r="DL11" s="609"/>
      <c r="DM11" s="609"/>
      <c r="DN11" s="609"/>
      <c r="DO11" s="609"/>
      <c r="DP11" s="610"/>
      <c r="DQ11" s="614">
        <v>193216</v>
      </c>
      <c r="DR11" s="609"/>
      <c r="DS11" s="609"/>
      <c r="DT11" s="609"/>
      <c r="DU11" s="609"/>
      <c r="DV11" s="609"/>
      <c r="DW11" s="609"/>
      <c r="DX11" s="609"/>
      <c r="DY11" s="609"/>
      <c r="DZ11" s="609"/>
      <c r="EA11" s="609"/>
      <c r="EB11" s="609"/>
      <c r="EC11" s="645"/>
    </row>
    <row r="12" spans="2:143" ht="11.25" customHeight="1" x14ac:dyDescent="0.15">
      <c r="B12" s="605" t="s">
        <v>255</v>
      </c>
      <c r="C12" s="606"/>
      <c r="D12" s="606"/>
      <c r="E12" s="606"/>
      <c r="F12" s="606"/>
      <c r="G12" s="606"/>
      <c r="H12" s="606"/>
      <c r="I12" s="606"/>
      <c r="J12" s="606"/>
      <c r="K12" s="606"/>
      <c r="L12" s="606"/>
      <c r="M12" s="606"/>
      <c r="N12" s="606"/>
      <c r="O12" s="606"/>
      <c r="P12" s="606"/>
      <c r="Q12" s="607"/>
      <c r="R12" s="608" t="s">
        <v>138</v>
      </c>
      <c r="S12" s="609"/>
      <c r="T12" s="609"/>
      <c r="U12" s="609"/>
      <c r="V12" s="609"/>
      <c r="W12" s="609"/>
      <c r="X12" s="609"/>
      <c r="Y12" s="610"/>
      <c r="Z12" s="646" t="s">
        <v>256</v>
      </c>
      <c r="AA12" s="646"/>
      <c r="AB12" s="646"/>
      <c r="AC12" s="646"/>
      <c r="AD12" s="647" t="s">
        <v>249</v>
      </c>
      <c r="AE12" s="647"/>
      <c r="AF12" s="647"/>
      <c r="AG12" s="647"/>
      <c r="AH12" s="647"/>
      <c r="AI12" s="647"/>
      <c r="AJ12" s="647"/>
      <c r="AK12" s="647"/>
      <c r="AL12" s="611" t="s">
        <v>249</v>
      </c>
      <c r="AM12" s="612"/>
      <c r="AN12" s="612"/>
      <c r="AO12" s="648"/>
      <c r="AP12" s="605" t="s">
        <v>257</v>
      </c>
      <c r="AQ12" s="606"/>
      <c r="AR12" s="606"/>
      <c r="AS12" s="606"/>
      <c r="AT12" s="606"/>
      <c r="AU12" s="606"/>
      <c r="AV12" s="606"/>
      <c r="AW12" s="606"/>
      <c r="AX12" s="606"/>
      <c r="AY12" s="606"/>
      <c r="AZ12" s="606"/>
      <c r="BA12" s="606"/>
      <c r="BB12" s="606"/>
      <c r="BC12" s="606"/>
      <c r="BD12" s="606"/>
      <c r="BE12" s="606"/>
      <c r="BF12" s="607"/>
      <c r="BG12" s="608">
        <v>12919746</v>
      </c>
      <c r="BH12" s="609"/>
      <c r="BI12" s="609"/>
      <c r="BJ12" s="609"/>
      <c r="BK12" s="609"/>
      <c r="BL12" s="609"/>
      <c r="BM12" s="609"/>
      <c r="BN12" s="610"/>
      <c r="BO12" s="646">
        <v>39</v>
      </c>
      <c r="BP12" s="646"/>
      <c r="BQ12" s="646"/>
      <c r="BR12" s="646"/>
      <c r="BS12" s="647" t="s">
        <v>249</v>
      </c>
      <c r="BT12" s="647"/>
      <c r="BU12" s="647"/>
      <c r="BV12" s="647"/>
      <c r="BW12" s="647"/>
      <c r="BX12" s="647"/>
      <c r="BY12" s="647"/>
      <c r="BZ12" s="647"/>
      <c r="CA12" s="647"/>
      <c r="CB12" s="687"/>
      <c r="CD12" s="605" t="s">
        <v>258</v>
      </c>
      <c r="CE12" s="606"/>
      <c r="CF12" s="606"/>
      <c r="CG12" s="606"/>
      <c r="CH12" s="606"/>
      <c r="CI12" s="606"/>
      <c r="CJ12" s="606"/>
      <c r="CK12" s="606"/>
      <c r="CL12" s="606"/>
      <c r="CM12" s="606"/>
      <c r="CN12" s="606"/>
      <c r="CO12" s="606"/>
      <c r="CP12" s="606"/>
      <c r="CQ12" s="607"/>
      <c r="CR12" s="608">
        <v>761475</v>
      </c>
      <c r="CS12" s="609"/>
      <c r="CT12" s="609"/>
      <c r="CU12" s="609"/>
      <c r="CV12" s="609"/>
      <c r="CW12" s="609"/>
      <c r="CX12" s="609"/>
      <c r="CY12" s="610"/>
      <c r="CZ12" s="646">
        <v>1</v>
      </c>
      <c r="DA12" s="646"/>
      <c r="DB12" s="646"/>
      <c r="DC12" s="646"/>
      <c r="DD12" s="614">
        <v>90768</v>
      </c>
      <c r="DE12" s="609"/>
      <c r="DF12" s="609"/>
      <c r="DG12" s="609"/>
      <c r="DH12" s="609"/>
      <c r="DI12" s="609"/>
      <c r="DJ12" s="609"/>
      <c r="DK12" s="609"/>
      <c r="DL12" s="609"/>
      <c r="DM12" s="609"/>
      <c r="DN12" s="609"/>
      <c r="DO12" s="609"/>
      <c r="DP12" s="610"/>
      <c r="DQ12" s="614">
        <v>351850</v>
      </c>
      <c r="DR12" s="609"/>
      <c r="DS12" s="609"/>
      <c r="DT12" s="609"/>
      <c r="DU12" s="609"/>
      <c r="DV12" s="609"/>
      <c r="DW12" s="609"/>
      <c r="DX12" s="609"/>
      <c r="DY12" s="609"/>
      <c r="DZ12" s="609"/>
      <c r="EA12" s="609"/>
      <c r="EB12" s="609"/>
      <c r="EC12" s="645"/>
    </row>
    <row r="13" spans="2:143" ht="11.25" customHeight="1" x14ac:dyDescent="0.15">
      <c r="B13" s="605" t="s">
        <v>259</v>
      </c>
      <c r="C13" s="606"/>
      <c r="D13" s="606"/>
      <c r="E13" s="606"/>
      <c r="F13" s="606"/>
      <c r="G13" s="606"/>
      <c r="H13" s="606"/>
      <c r="I13" s="606"/>
      <c r="J13" s="606"/>
      <c r="K13" s="606"/>
      <c r="L13" s="606"/>
      <c r="M13" s="606"/>
      <c r="N13" s="606"/>
      <c r="O13" s="606"/>
      <c r="P13" s="606"/>
      <c r="Q13" s="607"/>
      <c r="R13" s="608" t="s">
        <v>181</v>
      </c>
      <c r="S13" s="609"/>
      <c r="T13" s="609"/>
      <c r="U13" s="609"/>
      <c r="V13" s="609"/>
      <c r="W13" s="609"/>
      <c r="X13" s="609"/>
      <c r="Y13" s="610"/>
      <c r="Z13" s="646" t="s">
        <v>138</v>
      </c>
      <c r="AA13" s="646"/>
      <c r="AB13" s="646"/>
      <c r="AC13" s="646"/>
      <c r="AD13" s="647" t="s">
        <v>256</v>
      </c>
      <c r="AE13" s="647"/>
      <c r="AF13" s="647"/>
      <c r="AG13" s="647"/>
      <c r="AH13" s="647"/>
      <c r="AI13" s="647"/>
      <c r="AJ13" s="647"/>
      <c r="AK13" s="647"/>
      <c r="AL13" s="611" t="s">
        <v>249</v>
      </c>
      <c r="AM13" s="612"/>
      <c r="AN13" s="612"/>
      <c r="AO13" s="648"/>
      <c r="AP13" s="605" t="s">
        <v>260</v>
      </c>
      <c r="AQ13" s="606"/>
      <c r="AR13" s="606"/>
      <c r="AS13" s="606"/>
      <c r="AT13" s="606"/>
      <c r="AU13" s="606"/>
      <c r="AV13" s="606"/>
      <c r="AW13" s="606"/>
      <c r="AX13" s="606"/>
      <c r="AY13" s="606"/>
      <c r="AZ13" s="606"/>
      <c r="BA13" s="606"/>
      <c r="BB13" s="606"/>
      <c r="BC13" s="606"/>
      <c r="BD13" s="606"/>
      <c r="BE13" s="606"/>
      <c r="BF13" s="607"/>
      <c r="BG13" s="608">
        <v>12872540</v>
      </c>
      <c r="BH13" s="609"/>
      <c r="BI13" s="609"/>
      <c r="BJ13" s="609"/>
      <c r="BK13" s="609"/>
      <c r="BL13" s="609"/>
      <c r="BM13" s="609"/>
      <c r="BN13" s="610"/>
      <c r="BO13" s="646">
        <v>38.799999999999997</v>
      </c>
      <c r="BP13" s="646"/>
      <c r="BQ13" s="646"/>
      <c r="BR13" s="646"/>
      <c r="BS13" s="647" t="s">
        <v>138</v>
      </c>
      <c r="BT13" s="647"/>
      <c r="BU13" s="647"/>
      <c r="BV13" s="647"/>
      <c r="BW13" s="647"/>
      <c r="BX13" s="647"/>
      <c r="BY13" s="647"/>
      <c r="BZ13" s="647"/>
      <c r="CA13" s="647"/>
      <c r="CB13" s="687"/>
      <c r="CD13" s="605" t="s">
        <v>261</v>
      </c>
      <c r="CE13" s="606"/>
      <c r="CF13" s="606"/>
      <c r="CG13" s="606"/>
      <c r="CH13" s="606"/>
      <c r="CI13" s="606"/>
      <c r="CJ13" s="606"/>
      <c r="CK13" s="606"/>
      <c r="CL13" s="606"/>
      <c r="CM13" s="606"/>
      <c r="CN13" s="606"/>
      <c r="CO13" s="606"/>
      <c r="CP13" s="606"/>
      <c r="CQ13" s="607"/>
      <c r="CR13" s="608">
        <v>5140540</v>
      </c>
      <c r="CS13" s="609"/>
      <c r="CT13" s="609"/>
      <c r="CU13" s="609"/>
      <c r="CV13" s="609"/>
      <c r="CW13" s="609"/>
      <c r="CX13" s="609"/>
      <c r="CY13" s="610"/>
      <c r="CZ13" s="646">
        <v>6.7</v>
      </c>
      <c r="DA13" s="646"/>
      <c r="DB13" s="646"/>
      <c r="DC13" s="646"/>
      <c r="DD13" s="614">
        <v>2243702</v>
      </c>
      <c r="DE13" s="609"/>
      <c r="DF13" s="609"/>
      <c r="DG13" s="609"/>
      <c r="DH13" s="609"/>
      <c r="DI13" s="609"/>
      <c r="DJ13" s="609"/>
      <c r="DK13" s="609"/>
      <c r="DL13" s="609"/>
      <c r="DM13" s="609"/>
      <c r="DN13" s="609"/>
      <c r="DO13" s="609"/>
      <c r="DP13" s="610"/>
      <c r="DQ13" s="614">
        <v>2622931</v>
      </c>
      <c r="DR13" s="609"/>
      <c r="DS13" s="609"/>
      <c r="DT13" s="609"/>
      <c r="DU13" s="609"/>
      <c r="DV13" s="609"/>
      <c r="DW13" s="609"/>
      <c r="DX13" s="609"/>
      <c r="DY13" s="609"/>
      <c r="DZ13" s="609"/>
      <c r="EA13" s="609"/>
      <c r="EB13" s="609"/>
      <c r="EC13" s="645"/>
    </row>
    <row r="14" spans="2:143" ht="11.25" customHeight="1" x14ac:dyDescent="0.15">
      <c r="B14" s="605" t="s">
        <v>262</v>
      </c>
      <c r="C14" s="606"/>
      <c r="D14" s="606"/>
      <c r="E14" s="606"/>
      <c r="F14" s="606"/>
      <c r="G14" s="606"/>
      <c r="H14" s="606"/>
      <c r="I14" s="606"/>
      <c r="J14" s="606"/>
      <c r="K14" s="606"/>
      <c r="L14" s="606"/>
      <c r="M14" s="606"/>
      <c r="N14" s="606"/>
      <c r="O14" s="606"/>
      <c r="P14" s="606"/>
      <c r="Q14" s="607"/>
      <c r="R14" s="608">
        <v>1355</v>
      </c>
      <c r="S14" s="609"/>
      <c r="T14" s="609"/>
      <c r="U14" s="609"/>
      <c r="V14" s="609"/>
      <c r="W14" s="609"/>
      <c r="X14" s="609"/>
      <c r="Y14" s="610"/>
      <c r="Z14" s="646">
        <v>0</v>
      </c>
      <c r="AA14" s="646"/>
      <c r="AB14" s="646"/>
      <c r="AC14" s="646"/>
      <c r="AD14" s="647">
        <v>1355</v>
      </c>
      <c r="AE14" s="647"/>
      <c r="AF14" s="647"/>
      <c r="AG14" s="647"/>
      <c r="AH14" s="647"/>
      <c r="AI14" s="647"/>
      <c r="AJ14" s="647"/>
      <c r="AK14" s="647"/>
      <c r="AL14" s="611">
        <v>0</v>
      </c>
      <c r="AM14" s="612"/>
      <c r="AN14" s="612"/>
      <c r="AO14" s="648"/>
      <c r="AP14" s="605" t="s">
        <v>263</v>
      </c>
      <c r="AQ14" s="606"/>
      <c r="AR14" s="606"/>
      <c r="AS14" s="606"/>
      <c r="AT14" s="606"/>
      <c r="AU14" s="606"/>
      <c r="AV14" s="606"/>
      <c r="AW14" s="606"/>
      <c r="AX14" s="606"/>
      <c r="AY14" s="606"/>
      <c r="AZ14" s="606"/>
      <c r="BA14" s="606"/>
      <c r="BB14" s="606"/>
      <c r="BC14" s="606"/>
      <c r="BD14" s="606"/>
      <c r="BE14" s="606"/>
      <c r="BF14" s="607"/>
      <c r="BG14" s="608">
        <v>230469</v>
      </c>
      <c r="BH14" s="609"/>
      <c r="BI14" s="609"/>
      <c r="BJ14" s="609"/>
      <c r="BK14" s="609"/>
      <c r="BL14" s="609"/>
      <c r="BM14" s="609"/>
      <c r="BN14" s="610"/>
      <c r="BO14" s="646">
        <v>0.7</v>
      </c>
      <c r="BP14" s="646"/>
      <c r="BQ14" s="646"/>
      <c r="BR14" s="646"/>
      <c r="BS14" s="647" t="s">
        <v>138</v>
      </c>
      <c r="BT14" s="647"/>
      <c r="BU14" s="647"/>
      <c r="BV14" s="647"/>
      <c r="BW14" s="647"/>
      <c r="BX14" s="647"/>
      <c r="BY14" s="647"/>
      <c r="BZ14" s="647"/>
      <c r="CA14" s="647"/>
      <c r="CB14" s="687"/>
      <c r="CD14" s="605" t="s">
        <v>264</v>
      </c>
      <c r="CE14" s="606"/>
      <c r="CF14" s="606"/>
      <c r="CG14" s="606"/>
      <c r="CH14" s="606"/>
      <c r="CI14" s="606"/>
      <c r="CJ14" s="606"/>
      <c r="CK14" s="606"/>
      <c r="CL14" s="606"/>
      <c r="CM14" s="606"/>
      <c r="CN14" s="606"/>
      <c r="CO14" s="606"/>
      <c r="CP14" s="606"/>
      <c r="CQ14" s="607"/>
      <c r="CR14" s="608">
        <v>2566891</v>
      </c>
      <c r="CS14" s="609"/>
      <c r="CT14" s="609"/>
      <c r="CU14" s="609"/>
      <c r="CV14" s="609"/>
      <c r="CW14" s="609"/>
      <c r="CX14" s="609"/>
      <c r="CY14" s="610"/>
      <c r="CZ14" s="646">
        <v>3.3</v>
      </c>
      <c r="DA14" s="646"/>
      <c r="DB14" s="646"/>
      <c r="DC14" s="646"/>
      <c r="DD14" s="614">
        <v>550496</v>
      </c>
      <c r="DE14" s="609"/>
      <c r="DF14" s="609"/>
      <c r="DG14" s="609"/>
      <c r="DH14" s="609"/>
      <c r="DI14" s="609"/>
      <c r="DJ14" s="609"/>
      <c r="DK14" s="609"/>
      <c r="DL14" s="609"/>
      <c r="DM14" s="609"/>
      <c r="DN14" s="609"/>
      <c r="DO14" s="609"/>
      <c r="DP14" s="610"/>
      <c r="DQ14" s="614">
        <v>2114363</v>
      </c>
      <c r="DR14" s="609"/>
      <c r="DS14" s="609"/>
      <c r="DT14" s="609"/>
      <c r="DU14" s="609"/>
      <c r="DV14" s="609"/>
      <c r="DW14" s="609"/>
      <c r="DX14" s="609"/>
      <c r="DY14" s="609"/>
      <c r="DZ14" s="609"/>
      <c r="EA14" s="609"/>
      <c r="EB14" s="609"/>
      <c r="EC14" s="645"/>
    </row>
    <row r="15" spans="2:143" ht="11.25" customHeight="1" x14ac:dyDescent="0.15">
      <c r="B15" s="605" t="s">
        <v>265</v>
      </c>
      <c r="C15" s="606"/>
      <c r="D15" s="606"/>
      <c r="E15" s="606"/>
      <c r="F15" s="606"/>
      <c r="G15" s="606"/>
      <c r="H15" s="606"/>
      <c r="I15" s="606"/>
      <c r="J15" s="606"/>
      <c r="K15" s="606"/>
      <c r="L15" s="606"/>
      <c r="M15" s="606"/>
      <c r="N15" s="606"/>
      <c r="O15" s="606"/>
      <c r="P15" s="606"/>
      <c r="Q15" s="607"/>
      <c r="R15" s="608" t="s">
        <v>138</v>
      </c>
      <c r="S15" s="609"/>
      <c r="T15" s="609"/>
      <c r="U15" s="609"/>
      <c r="V15" s="609"/>
      <c r="W15" s="609"/>
      <c r="X15" s="609"/>
      <c r="Y15" s="610"/>
      <c r="Z15" s="646" t="s">
        <v>138</v>
      </c>
      <c r="AA15" s="646"/>
      <c r="AB15" s="646"/>
      <c r="AC15" s="646"/>
      <c r="AD15" s="647" t="s">
        <v>138</v>
      </c>
      <c r="AE15" s="647"/>
      <c r="AF15" s="647"/>
      <c r="AG15" s="647"/>
      <c r="AH15" s="647"/>
      <c r="AI15" s="647"/>
      <c r="AJ15" s="647"/>
      <c r="AK15" s="647"/>
      <c r="AL15" s="611" t="s">
        <v>256</v>
      </c>
      <c r="AM15" s="612"/>
      <c r="AN15" s="612"/>
      <c r="AO15" s="648"/>
      <c r="AP15" s="605" t="s">
        <v>266</v>
      </c>
      <c r="AQ15" s="606"/>
      <c r="AR15" s="606"/>
      <c r="AS15" s="606"/>
      <c r="AT15" s="606"/>
      <c r="AU15" s="606"/>
      <c r="AV15" s="606"/>
      <c r="AW15" s="606"/>
      <c r="AX15" s="606"/>
      <c r="AY15" s="606"/>
      <c r="AZ15" s="606"/>
      <c r="BA15" s="606"/>
      <c r="BB15" s="606"/>
      <c r="BC15" s="606"/>
      <c r="BD15" s="606"/>
      <c r="BE15" s="606"/>
      <c r="BF15" s="607"/>
      <c r="BG15" s="608">
        <v>985193</v>
      </c>
      <c r="BH15" s="609"/>
      <c r="BI15" s="609"/>
      <c r="BJ15" s="609"/>
      <c r="BK15" s="609"/>
      <c r="BL15" s="609"/>
      <c r="BM15" s="609"/>
      <c r="BN15" s="610"/>
      <c r="BO15" s="646">
        <v>3</v>
      </c>
      <c r="BP15" s="646"/>
      <c r="BQ15" s="646"/>
      <c r="BR15" s="646"/>
      <c r="BS15" s="647" t="s">
        <v>138</v>
      </c>
      <c r="BT15" s="647"/>
      <c r="BU15" s="647"/>
      <c r="BV15" s="647"/>
      <c r="BW15" s="647"/>
      <c r="BX15" s="647"/>
      <c r="BY15" s="647"/>
      <c r="BZ15" s="647"/>
      <c r="CA15" s="647"/>
      <c r="CB15" s="687"/>
      <c r="CD15" s="605" t="s">
        <v>267</v>
      </c>
      <c r="CE15" s="606"/>
      <c r="CF15" s="606"/>
      <c r="CG15" s="606"/>
      <c r="CH15" s="606"/>
      <c r="CI15" s="606"/>
      <c r="CJ15" s="606"/>
      <c r="CK15" s="606"/>
      <c r="CL15" s="606"/>
      <c r="CM15" s="606"/>
      <c r="CN15" s="606"/>
      <c r="CO15" s="606"/>
      <c r="CP15" s="606"/>
      <c r="CQ15" s="607"/>
      <c r="CR15" s="608">
        <v>13612525</v>
      </c>
      <c r="CS15" s="609"/>
      <c r="CT15" s="609"/>
      <c r="CU15" s="609"/>
      <c r="CV15" s="609"/>
      <c r="CW15" s="609"/>
      <c r="CX15" s="609"/>
      <c r="CY15" s="610"/>
      <c r="CZ15" s="646">
        <v>17.7</v>
      </c>
      <c r="DA15" s="646"/>
      <c r="DB15" s="646"/>
      <c r="DC15" s="646"/>
      <c r="DD15" s="614">
        <v>4760124</v>
      </c>
      <c r="DE15" s="609"/>
      <c r="DF15" s="609"/>
      <c r="DG15" s="609"/>
      <c r="DH15" s="609"/>
      <c r="DI15" s="609"/>
      <c r="DJ15" s="609"/>
      <c r="DK15" s="609"/>
      <c r="DL15" s="609"/>
      <c r="DM15" s="609"/>
      <c r="DN15" s="609"/>
      <c r="DO15" s="609"/>
      <c r="DP15" s="610"/>
      <c r="DQ15" s="614">
        <v>7730144</v>
      </c>
      <c r="DR15" s="609"/>
      <c r="DS15" s="609"/>
      <c r="DT15" s="609"/>
      <c r="DU15" s="609"/>
      <c r="DV15" s="609"/>
      <c r="DW15" s="609"/>
      <c r="DX15" s="609"/>
      <c r="DY15" s="609"/>
      <c r="DZ15" s="609"/>
      <c r="EA15" s="609"/>
      <c r="EB15" s="609"/>
      <c r="EC15" s="645"/>
    </row>
    <row r="16" spans="2:143" ht="11.25" customHeight="1" x14ac:dyDescent="0.15">
      <c r="B16" s="605" t="s">
        <v>268</v>
      </c>
      <c r="C16" s="606"/>
      <c r="D16" s="606"/>
      <c r="E16" s="606"/>
      <c r="F16" s="606"/>
      <c r="G16" s="606"/>
      <c r="H16" s="606"/>
      <c r="I16" s="606"/>
      <c r="J16" s="606"/>
      <c r="K16" s="606"/>
      <c r="L16" s="606"/>
      <c r="M16" s="606"/>
      <c r="N16" s="606"/>
      <c r="O16" s="606"/>
      <c r="P16" s="606"/>
      <c r="Q16" s="607"/>
      <c r="R16" s="608">
        <v>61199</v>
      </c>
      <c r="S16" s="609"/>
      <c r="T16" s="609"/>
      <c r="U16" s="609"/>
      <c r="V16" s="609"/>
      <c r="W16" s="609"/>
      <c r="X16" s="609"/>
      <c r="Y16" s="610"/>
      <c r="Z16" s="646">
        <v>0.1</v>
      </c>
      <c r="AA16" s="646"/>
      <c r="AB16" s="646"/>
      <c r="AC16" s="646"/>
      <c r="AD16" s="647">
        <v>61199</v>
      </c>
      <c r="AE16" s="647"/>
      <c r="AF16" s="647"/>
      <c r="AG16" s="647"/>
      <c r="AH16" s="647"/>
      <c r="AI16" s="647"/>
      <c r="AJ16" s="647"/>
      <c r="AK16" s="647"/>
      <c r="AL16" s="611">
        <v>0.2</v>
      </c>
      <c r="AM16" s="612"/>
      <c r="AN16" s="612"/>
      <c r="AO16" s="648"/>
      <c r="AP16" s="605" t="s">
        <v>269</v>
      </c>
      <c r="AQ16" s="606"/>
      <c r="AR16" s="606"/>
      <c r="AS16" s="606"/>
      <c r="AT16" s="606"/>
      <c r="AU16" s="606"/>
      <c r="AV16" s="606"/>
      <c r="AW16" s="606"/>
      <c r="AX16" s="606"/>
      <c r="AY16" s="606"/>
      <c r="AZ16" s="606"/>
      <c r="BA16" s="606"/>
      <c r="BB16" s="606"/>
      <c r="BC16" s="606"/>
      <c r="BD16" s="606"/>
      <c r="BE16" s="606"/>
      <c r="BF16" s="607"/>
      <c r="BG16" s="608" t="s">
        <v>138</v>
      </c>
      <c r="BH16" s="609"/>
      <c r="BI16" s="609"/>
      <c r="BJ16" s="609"/>
      <c r="BK16" s="609"/>
      <c r="BL16" s="609"/>
      <c r="BM16" s="609"/>
      <c r="BN16" s="610"/>
      <c r="BO16" s="646" t="s">
        <v>181</v>
      </c>
      <c r="BP16" s="646"/>
      <c r="BQ16" s="646"/>
      <c r="BR16" s="646"/>
      <c r="BS16" s="647" t="s">
        <v>138</v>
      </c>
      <c r="BT16" s="647"/>
      <c r="BU16" s="647"/>
      <c r="BV16" s="647"/>
      <c r="BW16" s="647"/>
      <c r="BX16" s="647"/>
      <c r="BY16" s="647"/>
      <c r="BZ16" s="647"/>
      <c r="CA16" s="647"/>
      <c r="CB16" s="687"/>
      <c r="CD16" s="605" t="s">
        <v>270</v>
      </c>
      <c r="CE16" s="606"/>
      <c r="CF16" s="606"/>
      <c r="CG16" s="606"/>
      <c r="CH16" s="606"/>
      <c r="CI16" s="606"/>
      <c r="CJ16" s="606"/>
      <c r="CK16" s="606"/>
      <c r="CL16" s="606"/>
      <c r="CM16" s="606"/>
      <c r="CN16" s="606"/>
      <c r="CO16" s="606"/>
      <c r="CP16" s="606"/>
      <c r="CQ16" s="607"/>
      <c r="CR16" s="608">
        <v>148002</v>
      </c>
      <c r="CS16" s="609"/>
      <c r="CT16" s="609"/>
      <c r="CU16" s="609"/>
      <c r="CV16" s="609"/>
      <c r="CW16" s="609"/>
      <c r="CX16" s="609"/>
      <c r="CY16" s="610"/>
      <c r="CZ16" s="646">
        <v>0.2</v>
      </c>
      <c r="DA16" s="646"/>
      <c r="DB16" s="646"/>
      <c r="DC16" s="646"/>
      <c r="DD16" s="614" t="s">
        <v>181</v>
      </c>
      <c r="DE16" s="609"/>
      <c r="DF16" s="609"/>
      <c r="DG16" s="609"/>
      <c r="DH16" s="609"/>
      <c r="DI16" s="609"/>
      <c r="DJ16" s="609"/>
      <c r="DK16" s="609"/>
      <c r="DL16" s="609"/>
      <c r="DM16" s="609"/>
      <c r="DN16" s="609"/>
      <c r="DO16" s="609"/>
      <c r="DP16" s="610"/>
      <c r="DQ16" s="614">
        <v>148002</v>
      </c>
      <c r="DR16" s="609"/>
      <c r="DS16" s="609"/>
      <c r="DT16" s="609"/>
      <c r="DU16" s="609"/>
      <c r="DV16" s="609"/>
      <c r="DW16" s="609"/>
      <c r="DX16" s="609"/>
      <c r="DY16" s="609"/>
      <c r="DZ16" s="609"/>
      <c r="EA16" s="609"/>
      <c r="EB16" s="609"/>
      <c r="EC16" s="645"/>
    </row>
    <row r="17" spans="2:133" ht="11.25" customHeight="1" x14ac:dyDescent="0.15">
      <c r="B17" s="605" t="s">
        <v>271</v>
      </c>
      <c r="C17" s="606"/>
      <c r="D17" s="606"/>
      <c r="E17" s="606"/>
      <c r="F17" s="606"/>
      <c r="G17" s="606"/>
      <c r="H17" s="606"/>
      <c r="I17" s="606"/>
      <c r="J17" s="606"/>
      <c r="K17" s="606"/>
      <c r="L17" s="606"/>
      <c r="M17" s="606"/>
      <c r="N17" s="606"/>
      <c r="O17" s="606"/>
      <c r="P17" s="606"/>
      <c r="Q17" s="607"/>
      <c r="R17" s="608">
        <v>193839</v>
      </c>
      <c r="S17" s="609"/>
      <c r="T17" s="609"/>
      <c r="U17" s="609"/>
      <c r="V17" s="609"/>
      <c r="W17" s="609"/>
      <c r="X17" s="609"/>
      <c r="Y17" s="610"/>
      <c r="Z17" s="646">
        <v>0.2</v>
      </c>
      <c r="AA17" s="646"/>
      <c r="AB17" s="646"/>
      <c r="AC17" s="646"/>
      <c r="AD17" s="647">
        <v>193839</v>
      </c>
      <c r="AE17" s="647"/>
      <c r="AF17" s="647"/>
      <c r="AG17" s="647"/>
      <c r="AH17" s="647"/>
      <c r="AI17" s="647"/>
      <c r="AJ17" s="647"/>
      <c r="AK17" s="647"/>
      <c r="AL17" s="611">
        <v>0.5</v>
      </c>
      <c r="AM17" s="612"/>
      <c r="AN17" s="612"/>
      <c r="AO17" s="648"/>
      <c r="AP17" s="605" t="s">
        <v>272</v>
      </c>
      <c r="AQ17" s="606"/>
      <c r="AR17" s="606"/>
      <c r="AS17" s="606"/>
      <c r="AT17" s="606"/>
      <c r="AU17" s="606"/>
      <c r="AV17" s="606"/>
      <c r="AW17" s="606"/>
      <c r="AX17" s="606"/>
      <c r="AY17" s="606"/>
      <c r="AZ17" s="606"/>
      <c r="BA17" s="606"/>
      <c r="BB17" s="606"/>
      <c r="BC17" s="606"/>
      <c r="BD17" s="606"/>
      <c r="BE17" s="606"/>
      <c r="BF17" s="607"/>
      <c r="BG17" s="608" t="s">
        <v>138</v>
      </c>
      <c r="BH17" s="609"/>
      <c r="BI17" s="609"/>
      <c r="BJ17" s="609"/>
      <c r="BK17" s="609"/>
      <c r="BL17" s="609"/>
      <c r="BM17" s="609"/>
      <c r="BN17" s="610"/>
      <c r="BO17" s="646" t="s">
        <v>138</v>
      </c>
      <c r="BP17" s="646"/>
      <c r="BQ17" s="646"/>
      <c r="BR17" s="646"/>
      <c r="BS17" s="647" t="s">
        <v>138</v>
      </c>
      <c r="BT17" s="647"/>
      <c r="BU17" s="647"/>
      <c r="BV17" s="647"/>
      <c r="BW17" s="647"/>
      <c r="BX17" s="647"/>
      <c r="BY17" s="647"/>
      <c r="BZ17" s="647"/>
      <c r="CA17" s="647"/>
      <c r="CB17" s="687"/>
      <c r="CD17" s="605" t="s">
        <v>273</v>
      </c>
      <c r="CE17" s="606"/>
      <c r="CF17" s="606"/>
      <c r="CG17" s="606"/>
      <c r="CH17" s="606"/>
      <c r="CI17" s="606"/>
      <c r="CJ17" s="606"/>
      <c r="CK17" s="606"/>
      <c r="CL17" s="606"/>
      <c r="CM17" s="606"/>
      <c r="CN17" s="606"/>
      <c r="CO17" s="606"/>
      <c r="CP17" s="606"/>
      <c r="CQ17" s="607"/>
      <c r="CR17" s="608">
        <v>4122866</v>
      </c>
      <c r="CS17" s="609"/>
      <c r="CT17" s="609"/>
      <c r="CU17" s="609"/>
      <c r="CV17" s="609"/>
      <c r="CW17" s="609"/>
      <c r="CX17" s="609"/>
      <c r="CY17" s="610"/>
      <c r="CZ17" s="646">
        <v>5.4</v>
      </c>
      <c r="DA17" s="646"/>
      <c r="DB17" s="646"/>
      <c r="DC17" s="646"/>
      <c r="DD17" s="614" t="s">
        <v>249</v>
      </c>
      <c r="DE17" s="609"/>
      <c r="DF17" s="609"/>
      <c r="DG17" s="609"/>
      <c r="DH17" s="609"/>
      <c r="DI17" s="609"/>
      <c r="DJ17" s="609"/>
      <c r="DK17" s="609"/>
      <c r="DL17" s="609"/>
      <c r="DM17" s="609"/>
      <c r="DN17" s="609"/>
      <c r="DO17" s="609"/>
      <c r="DP17" s="610"/>
      <c r="DQ17" s="614">
        <v>4122866</v>
      </c>
      <c r="DR17" s="609"/>
      <c r="DS17" s="609"/>
      <c r="DT17" s="609"/>
      <c r="DU17" s="609"/>
      <c r="DV17" s="609"/>
      <c r="DW17" s="609"/>
      <c r="DX17" s="609"/>
      <c r="DY17" s="609"/>
      <c r="DZ17" s="609"/>
      <c r="EA17" s="609"/>
      <c r="EB17" s="609"/>
      <c r="EC17" s="645"/>
    </row>
    <row r="18" spans="2:133" ht="11.25" customHeight="1" x14ac:dyDescent="0.15">
      <c r="B18" s="605" t="s">
        <v>274</v>
      </c>
      <c r="C18" s="606"/>
      <c r="D18" s="606"/>
      <c r="E18" s="606"/>
      <c r="F18" s="606"/>
      <c r="G18" s="606"/>
      <c r="H18" s="606"/>
      <c r="I18" s="606"/>
      <c r="J18" s="606"/>
      <c r="K18" s="606"/>
      <c r="L18" s="606"/>
      <c r="M18" s="606"/>
      <c r="N18" s="606"/>
      <c r="O18" s="606"/>
      <c r="P18" s="606"/>
      <c r="Q18" s="607"/>
      <c r="R18" s="608">
        <v>346216</v>
      </c>
      <c r="S18" s="609"/>
      <c r="T18" s="609"/>
      <c r="U18" s="609"/>
      <c r="V18" s="609"/>
      <c r="W18" s="609"/>
      <c r="X18" s="609"/>
      <c r="Y18" s="610"/>
      <c r="Z18" s="646">
        <v>0.4</v>
      </c>
      <c r="AA18" s="646"/>
      <c r="AB18" s="646"/>
      <c r="AC18" s="646"/>
      <c r="AD18" s="647">
        <v>346216</v>
      </c>
      <c r="AE18" s="647"/>
      <c r="AF18" s="647"/>
      <c r="AG18" s="647"/>
      <c r="AH18" s="647"/>
      <c r="AI18" s="647"/>
      <c r="AJ18" s="647"/>
      <c r="AK18" s="647"/>
      <c r="AL18" s="611">
        <v>0.9</v>
      </c>
      <c r="AM18" s="612"/>
      <c r="AN18" s="612"/>
      <c r="AO18" s="648"/>
      <c r="AP18" s="605" t="s">
        <v>275</v>
      </c>
      <c r="AQ18" s="606"/>
      <c r="AR18" s="606"/>
      <c r="AS18" s="606"/>
      <c r="AT18" s="606"/>
      <c r="AU18" s="606"/>
      <c r="AV18" s="606"/>
      <c r="AW18" s="606"/>
      <c r="AX18" s="606"/>
      <c r="AY18" s="606"/>
      <c r="AZ18" s="606"/>
      <c r="BA18" s="606"/>
      <c r="BB18" s="606"/>
      <c r="BC18" s="606"/>
      <c r="BD18" s="606"/>
      <c r="BE18" s="606"/>
      <c r="BF18" s="607"/>
      <c r="BG18" s="608" t="s">
        <v>249</v>
      </c>
      <c r="BH18" s="609"/>
      <c r="BI18" s="609"/>
      <c r="BJ18" s="609"/>
      <c r="BK18" s="609"/>
      <c r="BL18" s="609"/>
      <c r="BM18" s="609"/>
      <c r="BN18" s="610"/>
      <c r="BO18" s="646" t="s">
        <v>138</v>
      </c>
      <c r="BP18" s="646"/>
      <c r="BQ18" s="646"/>
      <c r="BR18" s="646"/>
      <c r="BS18" s="647" t="s">
        <v>249</v>
      </c>
      <c r="BT18" s="647"/>
      <c r="BU18" s="647"/>
      <c r="BV18" s="647"/>
      <c r="BW18" s="647"/>
      <c r="BX18" s="647"/>
      <c r="BY18" s="647"/>
      <c r="BZ18" s="647"/>
      <c r="CA18" s="647"/>
      <c r="CB18" s="687"/>
      <c r="CD18" s="605" t="s">
        <v>276</v>
      </c>
      <c r="CE18" s="606"/>
      <c r="CF18" s="606"/>
      <c r="CG18" s="606"/>
      <c r="CH18" s="606"/>
      <c r="CI18" s="606"/>
      <c r="CJ18" s="606"/>
      <c r="CK18" s="606"/>
      <c r="CL18" s="606"/>
      <c r="CM18" s="606"/>
      <c r="CN18" s="606"/>
      <c r="CO18" s="606"/>
      <c r="CP18" s="606"/>
      <c r="CQ18" s="607"/>
      <c r="CR18" s="608" t="s">
        <v>181</v>
      </c>
      <c r="CS18" s="609"/>
      <c r="CT18" s="609"/>
      <c r="CU18" s="609"/>
      <c r="CV18" s="609"/>
      <c r="CW18" s="609"/>
      <c r="CX18" s="609"/>
      <c r="CY18" s="610"/>
      <c r="CZ18" s="646" t="s">
        <v>138</v>
      </c>
      <c r="DA18" s="646"/>
      <c r="DB18" s="646"/>
      <c r="DC18" s="646"/>
      <c r="DD18" s="614" t="s">
        <v>138</v>
      </c>
      <c r="DE18" s="609"/>
      <c r="DF18" s="609"/>
      <c r="DG18" s="609"/>
      <c r="DH18" s="609"/>
      <c r="DI18" s="609"/>
      <c r="DJ18" s="609"/>
      <c r="DK18" s="609"/>
      <c r="DL18" s="609"/>
      <c r="DM18" s="609"/>
      <c r="DN18" s="609"/>
      <c r="DO18" s="609"/>
      <c r="DP18" s="610"/>
      <c r="DQ18" s="614" t="s">
        <v>138</v>
      </c>
      <c r="DR18" s="609"/>
      <c r="DS18" s="609"/>
      <c r="DT18" s="609"/>
      <c r="DU18" s="609"/>
      <c r="DV18" s="609"/>
      <c r="DW18" s="609"/>
      <c r="DX18" s="609"/>
      <c r="DY18" s="609"/>
      <c r="DZ18" s="609"/>
      <c r="EA18" s="609"/>
      <c r="EB18" s="609"/>
      <c r="EC18" s="645"/>
    </row>
    <row r="19" spans="2:133" ht="11.25" customHeight="1" x14ac:dyDescent="0.15">
      <c r="B19" s="605" t="s">
        <v>277</v>
      </c>
      <c r="C19" s="606"/>
      <c r="D19" s="606"/>
      <c r="E19" s="606"/>
      <c r="F19" s="606"/>
      <c r="G19" s="606"/>
      <c r="H19" s="606"/>
      <c r="I19" s="606"/>
      <c r="J19" s="606"/>
      <c r="K19" s="606"/>
      <c r="L19" s="606"/>
      <c r="M19" s="606"/>
      <c r="N19" s="606"/>
      <c r="O19" s="606"/>
      <c r="P19" s="606"/>
      <c r="Q19" s="607"/>
      <c r="R19" s="608">
        <v>345815</v>
      </c>
      <c r="S19" s="609"/>
      <c r="T19" s="609"/>
      <c r="U19" s="609"/>
      <c r="V19" s="609"/>
      <c r="W19" s="609"/>
      <c r="X19" s="609"/>
      <c r="Y19" s="610"/>
      <c r="Z19" s="646">
        <v>0.4</v>
      </c>
      <c r="AA19" s="646"/>
      <c r="AB19" s="646"/>
      <c r="AC19" s="646"/>
      <c r="AD19" s="647">
        <v>345815</v>
      </c>
      <c r="AE19" s="647"/>
      <c r="AF19" s="647"/>
      <c r="AG19" s="647"/>
      <c r="AH19" s="647"/>
      <c r="AI19" s="647"/>
      <c r="AJ19" s="647"/>
      <c r="AK19" s="647"/>
      <c r="AL19" s="611">
        <v>0.9</v>
      </c>
      <c r="AM19" s="612"/>
      <c r="AN19" s="612"/>
      <c r="AO19" s="648"/>
      <c r="AP19" s="605" t="s">
        <v>278</v>
      </c>
      <c r="AQ19" s="606"/>
      <c r="AR19" s="606"/>
      <c r="AS19" s="606"/>
      <c r="AT19" s="606"/>
      <c r="AU19" s="606"/>
      <c r="AV19" s="606"/>
      <c r="AW19" s="606"/>
      <c r="AX19" s="606"/>
      <c r="AY19" s="606"/>
      <c r="AZ19" s="606"/>
      <c r="BA19" s="606"/>
      <c r="BB19" s="606"/>
      <c r="BC19" s="606"/>
      <c r="BD19" s="606"/>
      <c r="BE19" s="606"/>
      <c r="BF19" s="607"/>
      <c r="BG19" s="608">
        <v>2501796</v>
      </c>
      <c r="BH19" s="609"/>
      <c r="BI19" s="609"/>
      <c r="BJ19" s="609"/>
      <c r="BK19" s="609"/>
      <c r="BL19" s="609"/>
      <c r="BM19" s="609"/>
      <c r="BN19" s="610"/>
      <c r="BO19" s="646">
        <v>7.5</v>
      </c>
      <c r="BP19" s="646"/>
      <c r="BQ19" s="646"/>
      <c r="BR19" s="646"/>
      <c r="BS19" s="647" t="s">
        <v>181</v>
      </c>
      <c r="BT19" s="647"/>
      <c r="BU19" s="647"/>
      <c r="BV19" s="647"/>
      <c r="BW19" s="647"/>
      <c r="BX19" s="647"/>
      <c r="BY19" s="647"/>
      <c r="BZ19" s="647"/>
      <c r="CA19" s="647"/>
      <c r="CB19" s="687"/>
      <c r="CD19" s="605" t="s">
        <v>279</v>
      </c>
      <c r="CE19" s="606"/>
      <c r="CF19" s="606"/>
      <c r="CG19" s="606"/>
      <c r="CH19" s="606"/>
      <c r="CI19" s="606"/>
      <c r="CJ19" s="606"/>
      <c r="CK19" s="606"/>
      <c r="CL19" s="606"/>
      <c r="CM19" s="606"/>
      <c r="CN19" s="606"/>
      <c r="CO19" s="606"/>
      <c r="CP19" s="606"/>
      <c r="CQ19" s="607"/>
      <c r="CR19" s="608" t="s">
        <v>181</v>
      </c>
      <c r="CS19" s="609"/>
      <c r="CT19" s="609"/>
      <c r="CU19" s="609"/>
      <c r="CV19" s="609"/>
      <c r="CW19" s="609"/>
      <c r="CX19" s="609"/>
      <c r="CY19" s="610"/>
      <c r="CZ19" s="646" t="s">
        <v>138</v>
      </c>
      <c r="DA19" s="646"/>
      <c r="DB19" s="646"/>
      <c r="DC19" s="646"/>
      <c r="DD19" s="614" t="s">
        <v>249</v>
      </c>
      <c r="DE19" s="609"/>
      <c r="DF19" s="609"/>
      <c r="DG19" s="609"/>
      <c r="DH19" s="609"/>
      <c r="DI19" s="609"/>
      <c r="DJ19" s="609"/>
      <c r="DK19" s="609"/>
      <c r="DL19" s="609"/>
      <c r="DM19" s="609"/>
      <c r="DN19" s="609"/>
      <c r="DO19" s="609"/>
      <c r="DP19" s="610"/>
      <c r="DQ19" s="614" t="s">
        <v>249</v>
      </c>
      <c r="DR19" s="609"/>
      <c r="DS19" s="609"/>
      <c r="DT19" s="609"/>
      <c r="DU19" s="609"/>
      <c r="DV19" s="609"/>
      <c r="DW19" s="609"/>
      <c r="DX19" s="609"/>
      <c r="DY19" s="609"/>
      <c r="DZ19" s="609"/>
      <c r="EA19" s="609"/>
      <c r="EB19" s="609"/>
      <c r="EC19" s="645"/>
    </row>
    <row r="20" spans="2:133" ht="11.25" customHeight="1" x14ac:dyDescent="0.15">
      <c r="B20" s="675" t="s">
        <v>280</v>
      </c>
      <c r="C20" s="676"/>
      <c r="D20" s="676"/>
      <c r="E20" s="676"/>
      <c r="F20" s="676"/>
      <c r="G20" s="676"/>
      <c r="H20" s="676"/>
      <c r="I20" s="676"/>
      <c r="J20" s="676"/>
      <c r="K20" s="676"/>
      <c r="L20" s="676"/>
      <c r="M20" s="676"/>
      <c r="N20" s="676"/>
      <c r="O20" s="676"/>
      <c r="P20" s="676"/>
      <c r="Q20" s="677"/>
      <c r="R20" s="608">
        <v>401</v>
      </c>
      <c r="S20" s="609"/>
      <c r="T20" s="609"/>
      <c r="U20" s="609"/>
      <c r="V20" s="609"/>
      <c r="W20" s="609"/>
      <c r="X20" s="609"/>
      <c r="Y20" s="610"/>
      <c r="Z20" s="646">
        <v>0</v>
      </c>
      <c r="AA20" s="646"/>
      <c r="AB20" s="646"/>
      <c r="AC20" s="646"/>
      <c r="AD20" s="647">
        <v>401</v>
      </c>
      <c r="AE20" s="647"/>
      <c r="AF20" s="647"/>
      <c r="AG20" s="647"/>
      <c r="AH20" s="647"/>
      <c r="AI20" s="647"/>
      <c r="AJ20" s="647"/>
      <c r="AK20" s="647"/>
      <c r="AL20" s="611">
        <v>0</v>
      </c>
      <c r="AM20" s="612"/>
      <c r="AN20" s="612"/>
      <c r="AO20" s="648"/>
      <c r="AP20" s="605" t="s">
        <v>281</v>
      </c>
      <c r="AQ20" s="606"/>
      <c r="AR20" s="606"/>
      <c r="AS20" s="606"/>
      <c r="AT20" s="606"/>
      <c r="AU20" s="606"/>
      <c r="AV20" s="606"/>
      <c r="AW20" s="606"/>
      <c r="AX20" s="606"/>
      <c r="AY20" s="606"/>
      <c r="AZ20" s="606"/>
      <c r="BA20" s="606"/>
      <c r="BB20" s="606"/>
      <c r="BC20" s="606"/>
      <c r="BD20" s="606"/>
      <c r="BE20" s="606"/>
      <c r="BF20" s="607"/>
      <c r="BG20" s="608">
        <v>2501796</v>
      </c>
      <c r="BH20" s="609"/>
      <c r="BI20" s="609"/>
      <c r="BJ20" s="609"/>
      <c r="BK20" s="609"/>
      <c r="BL20" s="609"/>
      <c r="BM20" s="609"/>
      <c r="BN20" s="610"/>
      <c r="BO20" s="646">
        <v>7.5</v>
      </c>
      <c r="BP20" s="646"/>
      <c r="BQ20" s="646"/>
      <c r="BR20" s="646"/>
      <c r="BS20" s="647" t="s">
        <v>249</v>
      </c>
      <c r="BT20" s="647"/>
      <c r="BU20" s="647"/>
      <c r="BV20" s="647"/>
      <c r="BW20" s="647"/>
      <c r="BX20" s="647"/>
      <c r="BY20" s="647"/>
      <c r="BZ20" s="647"/>
      <c r="CA20" s="647"/>
      <c r="CB20" s="687"/>
      <c r="CD20" s="605" t="s">
        <v>282</v>
      </c>
      <c r="CE20" s="606"/>
      <c r="CF20" s="606"/>
      <c r="CG20" s="606"/>
      <c r="CH20" s="606"/>
      <c r="CI20" s="606"/>
      <c r="CJ20" s="606"/>
      <c r="CK20" s="606"/>
      <c r="CL20" s="606"/>
      <c r="CM20" s="606"/>
      <c r="CN20" s="606"/>
      <c r="CO20" s="606"/>
      <c r="CP20" s="606"/>
      <c r="CQ20" s="607"/>
      <c r="CR20" s="608">
        <v>77037826</v>
      </c>
      <c r="CS20" s="609"/>
      <c r="CT20" s="609"/>
      <c r="CU20" s="609"/>
      <c r="CV20" s="609"/>
      <c r="CW20" s="609"/>
      <c r="CX20" s="609"/>
      <c r="CY20" s="610"/>
      <c r="CZ20" s="646">
        <v>100</v>
      </c>
      <c r="DA20" s="646"/>
      <c r="DB20" s="646"/>
      <c r="DC20" s="646"/>
      <c r="DD20" s="614">
        <v>8908580</v>
      </c>
      <c r="DE20" s="609"/>
      <c r="DF20" s="609"/>
      <c r="DG20" s="609"/>
      <c r="DH20" s="609"/>
      <c r="DI20" s="609"/>
      <c r="DJ20" s="609"/>
      <c r="DK20" s="609"/>
      <c r="DL20" s="609"/>
      <c r="DM20" s="609"/>
      <c r="DN20" s="609"/>
      <c r="DO20" s="609"/>
      <c r="DP20" s="610"/>
      <c r="DQ20" s="614">
        <v>43659100</v>
      </c>
      <c r="DR20" s="609"/>
      <c r="DS20" s="609"/>
      <c r="DT20" s="609"/>
      <c r="DU20" s="609"/>
      <c r="DV20" s="609"/>
      <c r="DW20" s="609"/>
      <c r="DX20" s="609"/>
      <c r="DY20" s="609"/>
      <c r="DZ20" s="609"/>
      <c r="EA20" s="609"/>
      <c r="EB20" s="609"/>
      <c r="EC20" s="645"/>
    </row>
    <row r="21" spans="2:133" ht="11.25" customHeight="1" x14ac:dyDescent="0.15">
      <c r="B21" s="605" t="s">
        <v>283</v>
      </c>
      <c r="C21" s="606"/>
      <c r="D21" s="606"/>
      <c r="E21" s="606"/>
      <c r="F21" s="606"/>
      <c r="G21" s="606"/>
      <c r="H21" s="606"/>
      <c r="I21" s="606"/>
      <c r="J21" s="606"/>
      <c r="K21" s="606"/>
      <c r="L21" s="606"/>
      <c r="M21" s="606"/>
      <c r="N21" s="606"/>
      <c r="O21" s="606"/>
      <c r="P21" s="606"/>
      <c r="Q21" s="607"/>
      <c r="R21" s="608">
        <v>2513454</v>
      </c>
      <c r="S21" s="609"/>
      <c r="T21" s="609"/>
      <c r="U21" s="609"/>
      <c r="V21" s="609"/>
      <c r="W21" s="609"/>
      <c r="X21" s="609"/>
      <c r="Y21" s="610"/>
      <c r="Z21" s="646">
        <v>3.1</v>
      </c>
      <c r="AA21" s="646"/>
      <c r="AB21" s="646"/>
      <c r="AC21" s="646"/>
      <c r="AD21" s="647">
        <v>2296675</v>
      </c>
      <c r="AE21" s="647"/>
      <c r="AF21" s="647"/>
      <c r="AG21" s="647"/>
      <c r="AH21" s="647"/>
      <c r="AI21" s="647"/>
      <c r="AJ21" s="647"/>
      <c r="AK21" s="647"/>
      <c r="AL21" s="611">
        <v>5.9</v>
      </c>
      <c r="AM21" s="612"/>
      <c r="AN21" s="612"/>
      <c r="AO21" s="648"/>
      <c r="AP21" s="605" t="s">
        <v>284</v>
      </c>
      <c r="AQ21" s="685"/>
      <c r="AR21" s="685"/>
      <c r="AS21" s="685"/>
      <c r="AT21" s="685"/>
      <c r="AU21" s="685"/>
      <c r="AV21" s="685"/>
      <c r="AW21" s="685"/>
      <c r="AX21" s="685"/>
      <c r="AY21" s="685"/>
      <c r="AZ21" s="685"/>
      <c r="BA21" s="685"/>
      <c r="BB21" s="685"/>
      <c r="BC21" s="685"/>
      <c r="BD21" s="685"/>
      <c r="BE21" s="685"/>
      <c r="BF21" s="686"/>
      <c r="BG21" s="608" t="s">
        <v>249</v>
      </c>
      <c r="BH21" s="609"/>
      <c r="BI21" s="609"/>
      <c r="BJ21" s="609"/>
      <c r="BK21" s="609"/>
      <c r="BL21" s="609"/>
      <c r="BM21" s="609"/>
      <c r="BN21" s="610"/>
      <c r="BO21" s="646" t="s">
        <v>249</v>
      </c>
      <c r="BP21" s="646"/>
      <c r="BQ21" s="646"/>
      <c r="BR21" s="646"/>
      <c r="BS21" s="647" t="s">
        <v>249</v>
      </c>
      <c r="BT21" s="647"/>
      <c r="BU21" s="647"/>
      <c r="BV21" s="647"/>
      <c r="BW21" s="647"/>
      <c r="BX21" s="647"/>
      <c r="BY21" s="647"/>
      <c r="BZ21" s="647"/>
      <c r="CA21" s="647"/>
      <c r="CB21" s="687"/>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05" t="s">
        <v>285</v>
      </c>
      <c r="C22" s="606"/>
      <c r="D22" s="606"/>
      <c r="E22" s="606"/>
      <c r="F22" s="606"/>
      <c r="G22" s="606"/>
      <c r="H22" s="606"/>
      <c r="I22" s="606"/>
      <c r="J22" s="606"/>
      <c r="K22" s="606"/>
      <c r="L22" s="606"/>
      <c r="M22" s="606"/>
      <c r="N22" s="606"/>
      <c r="O22" s="606"/>
      <c r="P22" s="606"/>
      <c r="Q22" s="607"/>
      <c r="R22" s="608">
        <v>2296675</v>
      </c>
      <c r="S22" s="609"/>
      <c r="T22" s="609"/>
      <c r="U22" s="609"/>
      <c r="V22" s="609"/>
      <c r="W22" s="609"/>
      <c r="X22" s="609"/>
      <c r="Y22" s="610"/>
      <c r="Z22" s="646">
        <v>2.9</v>
      </c>
      <c r="AA22" s="646"/>
      <c r="AB22" s="646"/>
      <c r="AC22" s="646"/>
      <c r="AD22" s="647">
        <v>2296675</v>
      </c>
      <c r="AE22" s="647"/>
      <c r="AF22" s="647"/>
      <c r="AG22" s="647"/>
      <c r="AH22" s="647"/>
      <c r="AI22" s="647"/>
      <c r="AJ22" s="647"/>
      <c r="AK22" s="647"/>
      <c r="AL22" s="611">
        <v>5.9</v>
      </c>
      <c r="AM22" s="612"/>
      <c r="AN22" s="612"/>
      <c r="AO22" s="648"/>
      <c r="AP22" s="605" t="s">
        <v>286</v>
      </c>
      <c r="AQ22" s="685"/>
      <c r="AR22" s="685"/>
      <c r="AS22" s="685"/>
      <c r="AT22" s="685"/>
      <c r="AU22" s="685"/>
      <c r="AV22" s="685"/>
      <c r="AW22" s="685"/>
      <c r="AX22" s="685"/>
      <c r="AY22" s="685"/>
      <c r="AZ22" s="685"/>
      <c r="BA22" s="685"/>
      <c r="BB22" s="685"/>
      <c r="BC22" s="685"/>
      <c r="BD22" s="685"/>
      <c r="BE22" s="685"/>
      <c r="BF22" s="686"/>
      <c r="BG22" s="608" t="s">
        <v>138</v>
      </c>
      <c r="BH22" s="609"/>
      <c r="BI22" s="609"/>
      <c r="BJ22" s="609"/>
      <c r="BK22" s="609"/>
      <c r="BL22" s="609"/>
      <c r="BM22" s="609"/>
      <c r="BN22" s="610"/>
      <c r="BO22" s="646" t="s">
        <v>256</v>
      </c>
      <c r="BP22" s="646"/>
      <c r="BQ22" s="646"/>
      <c r="BR22" s="646"/>
      <c r="BS22" s="647" t="s">
        <v>249</v>
      </c>
      <c r="BT22" s="647"/>
      <c r="BU22" s="647"/>
      <c r="BV22" s="647"/>
      <c r="BW22" s="647"/>
      <c r="BX22" s="647"/>
      <c r="BY22" s="647"/>
      <c r="BZ22" s="647"/>
      <c r="CA22" s="647"/>
      <c r="CB22" s="687"/>
      <c r="CD22" s="660" t="s">
        <v>287</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15">
      <c r="B23" s="605" t="s">
        <v>288</v>
      </c>
      <c r="C23" s="606"/>
      <c r="D23" s="606"/>
      <c r="E23" s="606"/>
      <c r="F23" s="606"/>
      <c r="G23" s="606"/>
      <c r="H23" s="606"/>
      <c r="I23" s="606"/>
      <c r="J23" s="606"/>
      <c r="K23" s="606"/>
      <c r="L23" s="606"/>
      <c r="M23" s="606"/>
      <c r="N23" s="606"/>
      <c r="O23" s="606"/>
      <c r="P23" s="606"/>
      <c r="Q23" s="607"/>
      <c r="R23" s="608">
        <v>216553</v>
      </c>
      <c r="S23" s="609"/>
      <c r="T23" s="609"/>
      <c r="U23" s="609"/>
      <c r="V23" s="609"/>
      <c r="W23" s="609"/>
      <c r="X23" s="609"/>
      <c r="Y23" s="610"/>
      <c r="Z23" s="646">
        <v>0.3</v>
      </c>
      <c r="AA23" s="646"/>
      <c r="AB23" s="646"/>
      <c r="AC23" s="646"/>
      <c r="AD23" s="647" t="s">
        <v>181</v>
      </c>
      <c r="AE23" s="647"/>
      <c r="AF23" s="647"/>
      <c r="AG23" s="647"/>
      <c r="AH23" s="647"/>
      <c r="AI23" s="647"/>
      <c r="AJ23" s="647"/>
      <c r="AK23" s="647"/>
      <c r="AL23" s="611" t="s">
        <v>256</v>
      </c>
      <c r="AM23" s="612"/>
      <c r="AN23" s="612"/>
      <c r="AO23" s="648"/>
      <c r="AP23" s="605" t="s">
        <v>289</v>
      </c>
      <c r="AQ23" s="685"/>
      <c r="AR23" s="685"/>
      <c r="AS23" s="685"/>
      <c r="AT23" s="685"/>
      <c r="AU23" s="685"/>
      <c r="AV23" s="685"/>
      <c r="AW23" s="685"/>
      <c r="AX23" s="685"/>
      <c r="AY23" s="685"/>
      <c r="AZ23" s="685"/>
      <c r="BA23" s="685"/>
      <c r="BB23" s="685"/>
      <c r="BC23" s="685"/>
      <c r="BD23" s="685"/>
      <c r="BE23" s="685"/>
      <c r="BF23" s="686"/>
      <c r="BG23" s="608">
        <v>2501796</v>
      </c>
      <c r="BH23" s="609"/>
      <c r="BI23" s="609"/>
      <c r="BJ23" s="609"/>
      <c r="BK23" s="609"/>
      <c r="BL23" s="609"/>
      <c r="BM23" s="609"/>
      <c r="BN23" s="610"/>
      <c r="BO23" s="646">
        <v>7.5</v>
      </c>
      <c r="BP23" s="646"/>
      <c r="BQ23" s="646"/>
      <c r="BR23" s="646"/>
      <c r="BS23" s="647" t="s">
        <v>138</v>
      </c>
      <c r="BT23" s="647"/>
      <c r="BU23" s="647"/>
      <c r="BV23" s="647"/>
      <c r="BW23" s="647"/>
      <c r="BX23" s="647"/>
      <c r="BY23" s="647"/>
      <c r="BZ23" s="647"/>
      <c r="CA23" s="647"/>
      <c r="CB23" s="687"/>
      <c r="CD23" s="660" t="s">
        <v>227</v>
      </c>
      <c r="CE23" s="661"/>
      <c r="CF23" s="661"/>
      <c r="CG23" s="661"/>
      <c r="CH23" s="661"/>
      <c r="CI23" s="661"/>
      <c r="CJ23" s="661"/>
      <c r="CK23" s="661"/>
      <c r="CL23" s="661"/>
      <c r="CM23" s="661"/>
      <c r="CN23" s="661"/>
      <c r="CO23" s="661"/>
      <c r="CP23" s="661"/>
      <c r="CQ23" s="662"/>
      <c r="CR23" s="660" t="s">
        <v>290</v>
      </c>
      <c r="CS23" s="661"/>
      <c r="CT23" s="661"/>
      <c r="CU23" s="661"/>
      <c r="CV23" s="661"/>
      <c r="CW23" s="661"/>
      <c r="CX23" s="661"/>
      <c r="CY23" s="662"/>
      <c r="CZ23" s="660" t="s">
        <v>291</v>
      </c>
      <c r="DA23" s="661"/>
      <c r="DB23" s="661"/>
      <c r="DC23" s="662"/>
      <c r="DD23" s="660" t="s">
        <v>292</v>
      </c>
      <c r="DE23" s="661"/>
      <c r="DF23" s="661"/>
      <c r="DG23" s="661"/>
      <c r="DH23" s="661"/>
      <c r="DI23" s="661"/>
      <c r="DJ23" s="661"/>
      <c r="DK23" s="662"/>
      <c r="DL23" s="698" t="s">
        <v>293</v>
      </c>
      <c r="DM23" s="699"/>
      <c r="DN23" s="699"/>
      <c r="DO23" s="699"/>
      <c r="DP23" s="699"/>
      <c r="DQ23" s="699"/>
      <c r="DR23" s="699"/>
      <c r="DS23" s="699"/>
      <c r="DT23" s="699"/>
      <c r="DU23" s="699"/>
      <c r="DV23" s="700"/>
      <c r="DW23" s="660" t="s">
        <v>294</v>
      </c>
      <c r="DX23" s="661"/>
      <c r="DY23" s="661"/>
      <c r="DZ23" s="661"/>
      <c r="EA23" s="661"/>
      <c r="EB23" s="661"/>
      <c r="EC23" s="662"/>
    </row>
    <row r="24" spans="2:133" ht="11.25" customHeight="1" x14ac:dyDescent="0.15">
      <c r="B24" s="605" t="s">
        <v>295</v>
      </c>
      <c r="C24" s="606"/>
      <c r="D24" s="606"/>
      <c r="E24" s="606"/>
      <c r="F24" s="606"/>
      <c r="G24" s="606"/>
      <c r="H24" s="606"/>
      <c r="I24" s="606"/>
      <c r="J24" s="606"/>
      <c r="K24" s="606"/>
      <c r="L24" s="606"/>
      <c r="M24" s="606"/>
      <c r="N24" s="606"/>
      <c r="O24" s="606"/>
      <c r="P24" s="606"/>
      <c r="Q24" s="607"/>
      <c r="R24" s="608">
        <v>226</v>
      </c>
      <c r="S24" s="609"/>
      <c r="T24" s="609"/>
      <c r="U24" s="609"/>
      <c r="V24" s="609"/>
      <c r="W24" s="609"/>
      <c r="X24" s="609"/>
      <c r="Y24" s="610"/>
      <c r="Z24" s="646">
        <v>0</v>
      </c>
      <c r="AA24" s="646"/>
      <c r="AB24" s="646"/>
      <c r="AC24" s="646"/>
      <c r="AD24" s="647" t="s">
        <v>138</v>
      </c>
      <c r="AE24" s="647"/>
      <c r="AF24" s="647"/>
      <c r="AG24" s="647"/>
      <c r="AH24" s="647"/>
      <c r="AI24" s="647"/>
      <c r="AJ24" s="647"/>
      <c r="AK24" s="647"/>
      <c r="AL24" s="611" t="s">
        <v>256</v>
      </c>
      <c r="AM24" s="612"/>
      <c r="AN24" s="612"/>
      <c r="AO24" s="648"/>
      <c r="AP24" s="605" t="s">
        <v>296</v>
      </c>
      <c r="AQ24" s="685"/>
      <c r="AR24" s="685"/>
      <c r="AS24" s="685"/>
      <c r="AT24" s="685"/>
      <c r="AU24" s="685"/>
      <c r="AV24" s="685"/>
      <c r="AW24" s="685"/>
      <c r="AX24" s="685"/>
      <c r="AY24" s="685"/>
      <c r="AZ24" s="685"/>
      <c r="BA24" s="685"/>
      <c r="BB24" s="685"/>
      <c r="BC24" s="685"/>
      <c r="BD24" s="685"/>
      <c r="BE24" s="685"/>
      <c r="BF24" s="686"/>
      <c r="BG24" s="608" t="s">
        <v>138</v>
      </c>
      <c r="BH24" s="609"/>
      <c r="BI24" s="609"/>
      <c r="BJ24" s="609"/>
      <c r="BK24" s="609"/>
      <c r="BL24" s="609"/>
      <c r="BM24" s="609"/>
      <c r="BN24" s="610"/>
      <c r="BO24" s="646" t="s">
        <v>249</v>
      </c>
      <c r="BP24" s="646"/>
      <c r="BQ24" s="646"/>
      <c r="BR24" s="646"/>
      <c r="BS24" s="647" t="s">
        <v>138</v>
      </c>
      <c r="BT24" s="647"/>
      <c r="BU24" s="647"/>
      <c r="BV24" s="647"/>
      <c r="BW24" s="647"/>
      <c r="BX24" s="647"/>
      <c r="BY24" s="647"/>
      <c r="BZ24" s="647"/>
      <c r="CA24" s="647"/>
      <c r="CB24" s="687"/>
      <c r="CD24" s="666" t="s">
        <v>297</v>
      </c>
      <c r="CE24" s="667"/>
      <c r="CF24" s="667"/>
      <c r="CG24" s="667"/>
      <c r="CH24" s="667"/>
      <c r="CI24" s="667"/>
      <c r="CJ24" s="667"/>
      <c r="CK24" s="667"/>
      <c r="CL24" s="667"/>
      <c r="CM24" s="667"/>
      <c r="CN24" s="667"/>
      <c r="CO24" s="667"/>
      <c r="CP24" s="667"/>
      <c r="CQ24" s="668"/>
      <c r="CR24" s="663">
        <v>37925138</v>
      </c>
      <c r="CS24" s="664"/>
      <c r="CT24" s="664"/>
      <c r="CU24" s="664"/>
      <c r="CV24" s="664"/>
      <c r="CW24" s="664"/>
      <c r="CX24" s="664"/>
      <c r="CY24" s="689"/>
      <c r="CZ24" s="690">
        <v>49.2</v>
      </c>
      <c r="DA24" s="672"/>
      <c r="DB24" s="672"/>
      <c r="DC24" s="692"/>
      <c r="DD24" s="688">
        <v>19581301</v>
      </c>
      <c r="DE24" s="664"/>
      <c r="DF24" s="664"/>
      <c r="DG24" s="664"/>
      <c r="DH24" s="664"/>
      <c r="DI24" s="664"/>
      <c r="DJ24" s="664"/>
      <c r="DK24" s="689"/>
      <c r="DL24" s="688">
        <v>17702774</v>
      </c>
      <c r="DM24" s="664"/>
      <c r="DN24" s="664"/>
      <c r="DO24" s="664"/>
      <c r="DP24" s="664"/>
      <c r="DQ24" s="664"/>
      <c r="DR24" s="664"/>
      <c r="DS24" s="664"/>
      <c r="DT24" s="664"/>
      <c r="DU24" s="664"/>
      <c r="DV24" s="689"/>
      <c r="DW24" s="690">
        <v>44.9</v>
      </c>
      <c r="DX24" s="672"/>
      <c r="DY24" s="672"/>
      <c r="DZ24" s="672"/>
      <c r="EA24" s="672"/>
      <c r="EB24" s="672"/>
      <c r="EC24" s="691"/>
    </row>
    <row r="25" spans="2:133" ht="11.25" customHeight="1" x14ac:dyDescent="0.15">
      <c r="B25" s="605" t="s">
        <v>298</v>
      </c>
      <c r="C25" s="606"/>
      <c r="D25" s="606"/>
      <c r="E25" s="606"/>
      <c r="F25" s="606"/>
      <c r="G25" s="606"/>
      <c r="H25" s="606"/>
      <c r="I25" s="606"/>
      <c r="J25" s="606"/>
      <c r="K25" s="606"/>
      <c r="L25" s="606"/>
      <c r="M25" s="606"/>
      <c r="N25" s="606"/>
      <c r="O25" s="606"/>
      <c r="P25" s="606"/>
      <c r="Q25" s="607"/>
      <c r="R25" s="608">
        <v>41422629</v>
      </c>
      <c r="S25" s="609"/>
      <c r="T25" s="609"/>
      <c r="U25" s="609"/>
      <c r="V25" s="609"/>
      <c r="W25" s="609"/>
      <c r="X25" s="609"/>
      <c r="Y25" s="610"/>
      <c r="Z25" s="646">
        <v>51.7</v>
      </c>
      <c r="AA25" s="646"/>
      <c r="AB25" s="646"/>
      <c r="AC25" s="646"/>
      <c r="AD25" s="647">
        <v>38704054</v>
      </c>
      <c r="AE25" s="647"/>
      <c r="AF25" s="647"/>
      <c r="AG25" s="647"/>
      <c r="AH25" s="647"/>
      <c r="AI25" s="647"/>
      <c r="AJ25" s="647"/>
      <c r="AK25" s="647"/>
      <c r="AL25" s="611">
        <v>99.3</v>
      </c>
      <c r="AM25" s="612"/>
      <c r="AN25" s="612"/>
      <c r="AO25" s="648"/>
      <c r="AP25" s="605" t="s">
        <v>299</v>
      </c>
      <c r="AQ25" s="685"/>
      <c r="AR25" s="685"/>
      <c r="AS25" s="685"/>
      <c r="AT25" s="685"/>
      <c r="AU25" s="685"/>
      <c r="AV25" s="685"/>
      <c r="AW25" s="685"/>
      <c r="AX25" s="685"/>
      <c r="AY25" s="685"/>
      <c r="AZ25" s="685"/>
      <c r="BA25" s="685"/>
      <c r="BB25" s="685"/>
      <c r="BC25" s="685"/>
      <c r="BD25" s="685"/>
      <c r="BE25" s="685"/>
      <c r="BF25" s="686"/>
      <c r="BG25" s="608" t="s">
        <v>256</v>
      </c>
      <c r="BH25" s="609"/>
      <c r="BI25" s="609"/>
      <c r="BJ25" s="609"/>
      <c r="BK25" s="609"/>
      <c r="BL25" s="609"/>
      <c r="BM25" s="609"/>
      <c r="BN25" s="610"/>
      <c r="BO25" s="646" t="s">
        <v>249</v>
      </c>
      <c r="BP25" s="646"/>
      <c r="BQ25" s="646"/>
      <c r="BR25" s="646"/>
      <c r="BS25" s="647" t="s">
        <v>249</v>
      </c>
      <c r="BT25" s="647"/>
      <c r="BU25" s="647"/>
      <c r="BV25" s="647"/>
      <c r="BW25" s="647"/>
      <c r="BX25" s="647"/>
      <c r="BY25" s="647"/>
      <c r="BZ25" s="647"/>
      <c r="CA25" s="647"/>
      <c r="CB25" s="687"/>
      <c r="CD25" s="605" t="s">
        <v>300</v>
      </c>
      <c r="CE25" s="606"/>
      <c r="CF25" s="606"/>
      <c r="CG25" s="606"/>
      <c r="CH25" s="606"/>
      <c r="CI25" s="606"/>
      <c r="CJ25" s="606"/>
      <c r="CK25" s="606"/>
      <c r="CL25" s="606"/>
      <c r="CM25" s="606"/>
      <c r="CN25" s="606"/>
      <c r="CO25" s="606"/>
      <c r="CP25" s="606"/>
      <c r="CQ25" s="607"/>
      <c r="CR25" s="608">
        <v>10356516</v>
      </c>
      <c r="CS25" s="621"/>
      <c r="CT25" s="621"/>
      <c r="CU25" s="621"/>
      <c r="CV25" s="621"/>
      <c r="CW25" s="621"/>
      <c r="CX25" s="621"/>
      <c r="CY25" s="622"/>
      <c r="CZ25" s="611">
        <v>13.4</v>
      </c>
      <c r="DA25" s="623"/>
      <c r="DB25" s="623"/>
      <c r="DC25" s="624"/>
      <c r="DD25" s="614">
        <v>9675664</v>
      </c>
      <c r="DE25" s="621"/>
      <c r="DF25" s="621"/>
      <c r="DG25" s="621"/>
      <c r="DH25" s="621"/>
      <c r="DI25" s="621"/>
      <c r="DJ25" s="621"/>
      <c r="DK25" s="622"/>
      <c r="DL25" s="614">
        <v>8016600</v>
      </c>
      <c r="DM25" s="621"/>
      <c r="DN25" s="621"/>
      <c r="DO25" s="621"/>
      <c r="DP25" s="621"/>
      <c r="DQ25" s="621"/>
      <c r="DR25" s="621"/>
      <c r="DS25" s="621"/>
      <c r="DT25" s="621"/>
      <c r="DU25" s="621"/>
      <c r="DV25" s="622"/>
      <c r="DW25" s="611">
        <v>20.3</v>
      </c>
      <c r="DX25" s="623"/>
      <c r="DY25" s="623"/>
      <c r="DZ25" s="623"/>
      <c r="EA25" s="623"/>
      <c r="EB25" s="623"/>
      <c r="EC25" s="635"/>
    </row>
    <row r="26" spans="2:133" ht="11.25" customHeight="1" x14ac:dyDescent="0.15">
      <c r="B26" s="605" t="s">
        <v>301</v>
      </c>
      <c r="C26" s="606"/>
      <c r="D26" s="606"/>
      <c r="E26" s="606"/>
      <c r="F26" s="606"/>
      <c r="G26" s="606"/>
      <c r="H26" s="606"/>
      <c r="I26" s="606"/>
      <c r="J26" s="606"/>
      <c r="K26" s="606"/>
      <c r="L26" s="606"/>
      <c r="M26" s="606"/>
      <c r="N26" s="606"/>
      <c r="O26" s="606"/>
      <c r="P26" s="606"/>
      <c r="Q26" s="607"/>
      <c r="R26" s="608">
        <v>19322</v>
      </c>
      <c r="S26" s="609"/>
      <c r="T26" s="609"/>
      <c r="U26" s="609"/>
      <c r="V26" s="609"/>
      <c r="W26" s="609"/>
      <c r="X26" s="609"/>
      <c r="Y26" s="610"/>
      <c r="Z26" s="646">
        <v>0</v>
      </c>
      <c r="AA26" s="646"/>
      <c r="AB26" s="646"/>
      <c r="AC26" s="646"/>
      <c r="AD26" s="647">
        <v>19322</v>
      </c>
      <c r="AE26" s="647"/>
      <c r="AF26" s="647"/>
      <c r="AG26" s="647"/>
      <c r="AH26" s="647"/>
      <c r="AI26" s="647"/>
      <c r="AJ26" s="647"/>
      <c r="AK26" s="647"/>
      <c r="AL26" s="611">
        <v>0</v>
      </c>
      <c r="AM26" s="612"/>
      <c r="AN26" s="612"/>
      <c r="AO26" s="648"/>
      <c r="AP26" s="605" t="s">
        <v>302</v>
      </c>
      <c r="AQ26" s="685"/>
      <c r="AR26" s="685"/>
      <c r="AS26" s="685"/>
      <c r="AT26" s="685"/>
      <c r="AU26" s="685"/>
      <c r="AV26" s="685"/>
      <c r="AW26" s="685"/>
      <c r="AX26" s="685"/>
      <c r="AY26" s="685"/>
      <c r="AZ26" s="685"/>
      <c r="BA26" s="685"/>
      <c r="BB26" s="685"/>
      <c r="BC26" s="685"/>
      <c r="BD26" s="685"/>
      <c r="BE26" s="685"/>
      <c r="BF26" s="686"/>
      <c r="BG26" s="608" t="s">
        <v>249</v>
      </c>
      <c r="BH26" s="609"/>
      <c r="BI26" s="609"/>
      <c r="BJ26" s="609"/>
      <c r="BK26" s="609"/>
      <c r="BL26" s="609"/>
      <c r="BM26" s="609"/>
      <c r="BN26" s="610"/>
      <c r="BO26" s="646" t="s">
        <v>249</v>
      </c>
      <c r="BP26" s="646"/>
      <c r="BQ26" s="646"/>
      <c r="BR26" s="646"/>
      <c r="BS26" s="647" t="s">
        <v>249</v>
      </c>
      <c r="BT26" s="647"/>
      <c r="BU26" s="647"/>
      <c r="BV26" s="647"/>
      <c r="BW26" s="647"/>
      <c r="BX26" s="647"/>
      <c r="BY26" s="647"/>
      <c r="BZ26" s="647"/>
      <c r="CA26" s="647"/>
      <c r="CB26" s="687"/>
      <c r="CD26" s="605" t="s">
        <v>303</v>
      </c>
      <c r="CE26" s="606"/>
      <c r="CF26" s="606"/>
      <c r="CG26" s="606"/>
      <c r="CH26" s="606"/>
      <c r="CI26" s="606"/>
      <c r="CJ26" s="606"/>
      <c r="CK26" s="606"/>
      <c r="CL26" s="606"/>
      <c r="CM26" s="606"/>
      <c r="CN26" s="606"/>
      <c r="CO26" s="606"/>
      <c r="CP26" s="606"/>
      <c r="CQ26" s="607"/>
      <c r="CR26" s="608">
        <v>6434171</v>
      </c>
      <c r="CS26" s="609"/>
      <c r="CT26" s="609"/>
      <c r="CU26" s="609"/>
      <c r="CV26" s="609"/>
      <c r="CW26" s="609"/>
      <c r="CX26" s="609"/>
      <c r="CY26" s="610"/>
      <c r="CZ26" s="611">
        <v>8.4</v>
      </c>
      <c r="DA26" s="623"/>
      <c r="DB26" s="623"/>
      <c r="DC26" s="624"/>
      <c r="DD26" s="614">
        <v>5895391</v>
      </c>
      <c r="DE26" s="609"/>
      <c r="DF26" s="609"/>
      <c r="DG26" s="609"/>
      <c r="DH26" s="609"/>
      <c r="DI26" s="609"/>
      <c r="DJ26" s="609"/>
      <c r="DK26" s="610"/>
      <c r="DL26" s="614" t="s">
        <v>249</v>
      </c>
      <c r="DM26" s="609"/>
      <c r="DN26" s="609"/>
      <c r="DO26" s="609"/>
      <c r="DP26" s="609"/>
      <c r="DQ26" s="609"/>
      <c r="DR26" s="609"/>
      <c r="DS26" s="609"/>
      <c r="DT26" s="609"/>
      <c r="DU26" s="609"/>
      <c r="DV26" s="610"/>
      <c r="DW26" s="611" t="s">
        <v>138</v>
      </c>
      <c r="DX26" s="623"/>
      <c r="DY26" s="623"/>
      <c r="DZ26" s="623"/>
      <c r="EA26" s="623"/>
      <c r="EB26" s="623"/>
      <c r="EC26" s="635"/>
    </row>
    <row r="27" spans="2:133" ht="11.25" customHeight="1" x14ac:dyDescent="0.15">
      <c r="B27" s="605" t="s">
        <v>304</v>
      </c>
      <c r="C27" s="606"/>
      <c r="D27" s="606"/>
      <c r="E27" s="606"/>
      <c r="F27" s="606"/>
      <c r="G27" s="606"/>
      <c r="H27" s="606"/>
      <c r="I27" s="606"/>
      <c r="J27" s="606"/>
      <c r="K27" s="606"/>
      <c r="L27" s="606"/>
      <c r="M27" s="606"/>
      <c r="N27" s="606"/>
      <c r="O27" s="606"/>
      <c r="P27" s="606"/>
      <c r="Q27" s="607"/>
      <c r="R27" s="608">
        <v>1293528</v>
      </c>
      <c r="S27" s="609"/>
      <c r="T27" s="609"/>
      <c r="U27" s="609"/>
      <c r="V27" s="609"/>
      <c r="W27" s="609"/>
      <c r="X27" s="609"/>
      <c r="Y27" s="610"/>
      <c r="Z27" s="646">
        <v>1.6</v>
      </c>
      <c r="AA27" s="646"/>
      <c r="AB27" s="646"/>
      <c r="AC27" s="646"/>
      <c r="AD27" s="647" t="s">
        <v>138</v>
      </c>
      <c r="AE27" s="647"/>
      <c r="AF27" s="647"/>
      <c r="AG27" s="647"/>
      <c r="AH27" s="647"/>
      <c r="AI27" s="647"/>
      <c r="AJ27" s="647"/>
      <c r="AK27" s="647"/>
      <c r="AL27" s="611" t="s">
        <v>138</v>
      </c>
      <c r="AM27" s="612"/>
      <c r="AN27" s="612"/>
      <c r="AO27" s="648"/>
      <c r="AP27" s="605" t="s">
        <v>305</v>
      </c>
      <c r="AQ27" s="606"/>
      <c r="AR27" s="606"/>
      <c r="AS27" s="606"/>
      <c r="AT27" s="606"/>
      <c r="AU27" s="606"/>
      <c r="AV27" s="606"/>
      <c r="AW27" s="606"/>
      <c r="AX27" s="606"/>
      <c r="AY27" s="606"/>
      <c r="AZ27" s="606"/>
      <c r="BA27" s="606"/>
      <c r="BB27" s="606"/>
      <c r="BC27" s="606"/>
      <c r="BD27" s="606"/>
      <c r="BE27" s="606"/>
      <c r="BF27" s="607"/>
      <c r="BG27" s="608">
        <v>33143873</v>
      </c>
      <c r="BH27" s="609"/>
      <c r="BI27" s="609"/>
      <c r="BJ27" s="609"/>
      <c r="BK27" s="609"/>
      <c r="BL27" s="609"/>
      <c r="BM27" s="609"/>
      <c r="BN27" s="610"/>
      <c r="BO27" s="646">
        <v>100</v>
      </c>
      <c r="BP27" s="646"/>
      <c r="BQ27" s="646"/>
      <c r="BR27" s="646"/>
      <c r="BS27" s="647">
        <v>204223</v>
      </c>
      <c r="BT27" s="647"/>
      <c r="BU27" s="647"/>
      <c r="BV27" s="647"/>
      <c r="BW27" s="647"/>
      <c r="BX27" s="647"/>
      <c r="BY27" s="647"/>
      <c r="BZ27" s="647"/>
      <c r="CA27" s="647"/>
      <c r="CB27" s="687"/>
      <c r="CD27" s="605" t="s">
        <v>306</v>
      </c>
      <c r="CE27" s="606"/>
      <c r="CF27" s="606"/>
      <c r="CG27" s="606"/>
      <c r="CH27" s="606"/>
      <c r="CI27" s="606"/>
      <c r="CJ27" s="606"/>
      <c r="CK27" s="606"/>
      <c r="CL27" s="606"/>
      <c r="CM27" s="606"/>
      <c r="CN27" s="606"/>
      <c r="CO27" s="606"/>
      <c r="CP27" s="606"/>
      <c r="CQ27" s="607"/>
      <c r="CR27" s="608">
        <v>23445756</v>
      </c>
      <c r="CS27" s="621"/>
      <c r="CT27" s="621"/>
      <c r="CU27" s="621"/>
      <c r="CV27" s="621"/>
      <c r="CW27" s="621"/>
      <c r="CX27" s="621"/>
      <c r="CY27" s="622"/>
      <c r="CZ27" s="611">
        <v>30.4</v>
      </c>
      <c r="DA27" s="623"/>
      <c r="DB27" s="623"/>
      <c r="DC27" s="624"/>
      <c r="DD27" s="614">
        <v>5782771</v>
      </c>
      <c r="DE27" s="621"/>
      <c r="DF27" s="621"/>
      <c r="DG27" s="621"/>
      <c r="DH27" s="621"/>
      <c r="DI27" s="621"/>
      <c r="DJ27" s="621"/>
      <c r="DK27" s="622"/>
      <c r="DL27" s="614">
        <v>5563308</v>
      </c>
      <c r="DM27" s="621"/>
      <c r="DN27" s="621"/>
      <c r="DO27" s="621"/>
      <c r="DP27" s="621"/>
      <c r="DQ27" s="621"/>
      <c r="DR27" s="621"/>
      <c r="DS27" s="621"/>
      <c r="DT27" s="621"/>
      <c r="DU27" s="621"/>
      <c r="DV27" s="622"/>
      <c r="DW27" s="611">
        <v>14.1</v>
      </c>
      <c r="DX27" s="623"/>
      <c r="DY27" s="623"/>
      <c r="DZ27" s="623"/>
      <c r="EA27" s="623"/>
      <c r="EB27" s="623"/>
      <c r="EC27" s="635"/>
    </row>
    <row r="28" spans="2:133" ht="11.25" customHeight="1" x14ac:dyDescent="0.15">
      <c r="B28" s="605" t="s">
        <v>307</v>
      </c>
      <c r="C28" s="606"/>
      <c r="D28" s="606"/>
      <c r="E28" s="606"/>
      <c r="F28" s="606"/>
      <c r="G28" s="606"/>
      <c r="H28" s="606"/>
      <c r="I28" s="606"/>
      <c r="J28" s="606"/>
      <c r="K28" s="606"/>
      <c r="L28" s="606"/>
      <c r="M28" s="606"/>
      <c r="N28" s="606"/>
      <c r="O28" s="606"/>
      <c r="P28" s="606"/>
      <c r="Q28" s="607"/>
      <c r="R28" s="608">
        <v>333410</v>
      </c>
      <c r="S28" s="609"/>
      <c r="T28" s="609"/>
      <c r="U28" s="609"/>
      <c r="V28" s="609"/>
      <c r="W28" s="609"/>
      <c r="X28" s="609"/>
      <c r="Y28" s="610"/>
      <c r="Z28" s="646">
        <v>0.4</v>
      </c>
      <c r="AA28" s="646"/>
      <c r="AB28" s="646"/>
      <c r="AC28" s="646"/>
      <c r="AD28" s="647">
        <v>113940</v>
      </c>
      <c r="AE28" s="647"/>
      <c r="AF28" s="647"/>
      <c r="AG28" s="647"/>
      <c r="AH28" s="647"/>
      <c r="AI28" s="647"/>
      <c r="AJ28" s="647"/>
      <c r="AK28" s="647"/>
      <c r="AL28" s="611">
        <v>0.3</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308</v>
      </c>
      <c r="CE28" s="606"/>
      <c r="CF28" s="606"/>
      <c r="CG28" s="606"/>
      <c r="CH28" s="606"/>
      <c r="CI28" s="606"/>
      <c r="CJ28" s="606"/>
      <c r="CK28" s="606"/>
      <c r="CL28" s="606"/>
      <c r="CM28" s="606"/>
      <c r="CN28" s="606"/>
      <c r="CO28" s="606"/>
      <c r="CP28" s="606"/>
      <c r="CQ28" s="607"/>
      <c r="CR28" s="608">
        <v>4122866</v>
      </c>
      <c r="CS28" s="609"/>
      <c r="CT28" s="609"/>
      <c r="CU28" s="609"/>
      <c r="CV28" s="609"/>
      <c r="CW28" s="609"/>
      <c r="CX28" s="609"/>
      <c r="CY28" s="610"/>
      <c r="CZ28" s="611">
        <v>5.4</v>
      </c>
      <c r="DA28" s="623"/>
      <c r="DB28" s="623"/>
      <c r="DC28" s="624"/>
      <c r="DD28" s="614">
        <v>4122866</v>
      </c>
      <c r="DE28" s="609"/>
      <c r="DF28" s="609"/>
      <c r="DG28" s="609"/>
      <c r="DH28" s="609"/>
      <c r="DI28" s="609"/>
      <c r="DJ28" s="609"/>
      <c r="DK28" s="610"/>
      <c r="DL28" s="614">
        <v>4122866</v>
      </c>
      <c r="DM28" s="609"/>
      <c r="DN28" s="609"/>
      <c r="DO28" s="609"/>
      <c r="DP28" s="609"/>
      <c r="DQ28" s="609"/>
      <c r="DR28" s="609"/>
      <c r="DS28" s="609"/>
      <c r="DT28" s="609"/>
      <c r="DU28" s="609"/>
      <c r="DV28" s="610"/>
      <c r="DW28" s="611">
        <v>10.4</v>
      </c>
      <c r="DX28" s="623"/>
      <c r="DY28" s="623"/>
      <c r="DZ28" s="623"/>
      <c r="EA28" s="623"/>
      <c r="EB28" s="623"/>
      <c r="EC28" s="635"/>
    </row>
    <row r="29" spans="2:133" ht="11.25" customHeight="1" x14ac:dyDescent="0.15">
      <c r="B29" s="605" t="s">
        <v>309</v>
      </c>
      <c r="C29" s="606"/>
      <c r="D29" s="606"/>
      <c r="E29" s="606"/>
      <c r="F29" s="606"/>
      <c r="G29" s="606"/>
      <c r="H29" s="606"/>
      <c r="I29" s="606"/>
      <c r="J29" s="606"/>
      <c r="K29" s="606"/>
      <c r="L29" s="606"/>
      <c r="M29" s="606"/>
      <c r="N29" s="606"/>
      <c r="O29" s="606"/>
      <c r="P29" s="606"/>
      <c r="Q29" s="607"/>
      <c r="R29" s="608">
        <v>566222</v>
      </c>
      <c r="S29" s="609"/>
      <c r="T29" s="609"/>
      <c r="U29" s="609"/>
      <c r="V29" s="609"/>
      <c r="W29" s="609"/>
      <c r="X29" s="609"/>
      <c r="Y29" s="610"/>
      <c r="Z29" s="646">
        <v>0.7</v>
      </c>
      <c r="AA29" s="646"/>
      <c r="AB29" s="646"/>
      <c r="AC29" s="646"/>
      <c r="AD29" s="647" t="s">
        <v>249</v>
      </c>
      <c r="AE29" s="647"/>
      <c r="AF29" s="647"/>
      <c r="AG29" s="647"/>
      <c r="AH29" s="647"/>
      <c r="AI29" s="647"/>
      <c r="AJ29" s="647"/>
      <c r="AK29" s="647"/>
      <c r="AL29" s="611" t="s">
        <v>256</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7"/>
      <c r="CD29" s="627" t="s">
        <v>310</v>
      </c>
      <c r="CE29" s="628"/>
      <c r="CF29" s="605" t="s">
        <v>311</v>
      </c>
      <c r="CG29" s="606"/>
      <c r="CH29" s="606"/>
      <c r="CI29" s="606"/>
      <c r="CJ29" s="606"/>
      <c r="CK29" s="606"/>
      <c r="CL29" s="606"/>
      <c r="CM29" s="606"/>
      <c r="CN29" s="606"/>
      <c r="CO29" s="606"/>
      <c r="CP29" s="606"/>
      <c r="CQ29" s="607"/>
      <c r="CR29" s="608">
        <v>4122866</v>
      </c>
      <c r="CS29" s="621"/>
      <c r="CT29" s="621"/>
      <c r="CU29" s="621"/>
      <c r="CV29" s="621"/>
      <c r="CW29" s="621"/>
      <c r="CX29" s="621"/>
      <c r="CY29" s="622"/>
      <c r="CZ29" s="611">
        <v>5.4</v>
      </c>
      <c r="DA29" s="623"/>
      <c r="DB29" s="623"/>
      <c r="DC29" s="624"/>
      <c r="DD29" s="614">
        <v>4122866</v>
      </c>
      <c r="DE29" s="621"/>
      <c r="DF29" s="621"/>
      <c r="DG29" s="621"/>
      <c r="DH29" s="621"/>
      <c r="DI29" s="621"/>
      <c r="DJ29" s="621"/>
      <c r="DK29" s="622"/>
      <c r="DL29" s="614">
        <v>4122866</v>
      </c>
      <c r="DM29" s="621"/>
      <c r="DN29" s="621"/>
      <c r="DO29" s="621"/>
      <c r="DP29" s="621"/>
      <c r="DQ29" s="621"/>
      <c r="DR29" s="621"/>
      <c r="DS29" s="621"/>
      <c r="DT29" s="621"/>
      <c r="DU29" s="621"/>
      <c r="DV29" s="622"/>
      <c r="DW29" s="611">
        <v>10.4</v>
      </c>
      <c r="DX29" s="623"/>
      <c r="DY29" s="623"/>
      <c r="DZ29" s="623"/>
      <c r="EA29" s="623"/>
      <c r="EB29" s="623"/>
      <c r="EC29" s="635"/>
    </row>
    <row r="30" spans="2:133" ht="11.25" customHeight="1" x14ac:dyDescent="0.15">
      <c r="B30" s="605" t="s">
        <v>312</v>
      </c>
      <c r="C30" s="606"/>
      <c r="D30" s="606"/>
      <c r="E30" s="606"/>
      <c r="F30" s="606"/>
      <c r="G30" s="606"/>
      <c r="H30" s="606"/>
      <c r="I30" s="606"/>
      <c r="J30" s="606"/>
      <c r="K30" s="606"/>
      <c r="L30" s="606"/>
      <c r="M30" s="606"/>
      <c r="N30" s="606"/>
      <c r="O30" s="606"/>
      <c r="P30" s="606"/>
      <c r="Q30" s="607"/>
      <c r="R30" s="608">
        <v>18530786</v>
      </c>
      <c r="S30" s="609"/>
      <c r="T30" s="609"/>
      <c r="U30" s="609"/>
      <c r="V30" s="609"/>
      <c r="W30" s="609"/>
      <c r="X30" s="609"/>
      <c r="Y30" s="610"/>
      <c r="Z30" s="646">
        <v>23.1</v>
      </c>
      <c r="AA30" s="646"/>
      <c r="AB30" s="646"/>
      <c r="AC30" s="646"/>
      <c r="AD30" s="647" t="s">
        <v>138</v>
      </c>
      <c r="AE30" s="647"/>
      <c r="AF30" s="647"/>
      <c r="AG30" s="647"/>
      <c r="AH30" s="647"/>
      <c r="AI30" s="647"/>
      <c r="AJ30" s="647"/>
      <c r="AK30" s="647"/>
      <c r="AL30" s="611" t="s">
        <v>249</v>
      </c>
      <c r="AM30" s="612"/>
      <c r="AN30" s="612"/>
      <c r="AO30" s="648"/>
      <c r="AP30" s="660" t="s">
        <v>227</v>
      </c>
      <c r="AQ30" s="661"/>
      <c r="AR30" s="661"/>
      <c r="AS30" s="661"/>
      <c r="AT30" s="661"/>
      <c r="AU30" s="661"/>
      <c r="AV30" s="661"/>
      <c r="AW30" s="661"/>
      <c r="AX30" s="661"/>
      <c r="AY30" s="661"/>
      <c r="AZ30" s="661"/>
      <c r="BA30" s="661"/>
      <c r="BB30" s="661"/>
      <c r="BC30" s="661"/>
      <c r="BD30" s="661"/>
      <c r="BE30" s="661"/>
      <c r="BF30" s="662"/>
      <c r="BG30" s="660" t="s">
        <v>313</v>
      </c>
      <c r="BH30" s="678"/>
      <c r="BI30" s="678"/>
      <c r="BJ30" s="678"/>
      <c r="BK30" s="678"/>
      <c r="BL30" s="678"/>
      <c r="BM30" s="678"/>
      <c r="BN30" s="678"/>
      <c r="BO30" s="678"/>
      <c r="BP30" s="678"/>
      <c r="BQ30" s="679"/>
      <c r="BR30" s="660" t="s">
        <v>314</v>
      </c>
      <c r="BS30" s="678"/>
      <c r="BT30" s="678"/>
      <c r="BU30" s="678"/>
      <c r="BV30" s="678"/>
      <c r="BW30" s="678"/>
      <c r="BX30" s="678"/>
      <c r="BY30" s="678"/>
      <c r="BZ30" s="678"/>
      <c r="CA30" s="678"/>
      <c r="CB30" s="679"/>
      <c r="CD30" s="629"/>
      <c r="CE30" s="630"/>
      <c r="CF30" s="605" t="s">
        <v>315</v>
      </c>
      <c r="CG30" s="606"/>
      <c r="CH30" s="606"/>
      <c r="CI30" s="606"/>
      <c r="CJ30" s="606"/>
      <c r="CK30" s="606"/>
      <c r="CL30" s="606"/>
      <c r="CM30" s="606"/>
      <c r="CN30" s="606"/>
      <c r="CO30" s="606"/>
      <c r="CP30" s="606"/>
      <c r="CQ30" s="607"/>
      <c r="CR30" s="608">
        <v>3895973</v>
      </c>
      <c r="CS30" s="609"/>
      <c r="CT30" s="609"/>
      <c r="CU30" s="609"/>
      <c r="CV30" s="609"/>
      <c r="CW30" s="609"/>
      <c r="CX30" s="609"/>
      <c r="CY30" s="610"/>
      <c r="CZ30" s="611">
        <v>5.0999999999999996</v>
      </c>
      <c r="DA30" s="623"/>
      <c r="DB30" s="623"/>
      <c r="DC30" s="624"/>
      <c r="DD30" s="614">
        <v>3895973</v>
      </c>
      <c r="DE30" s="609"/>
      <c r="DF30" s="609"/>
      <c r="DG30" s="609"/>
      <c r="DH30" s="609"/>
      <c r="DI30" s="609"/>
      <c r="DJ30" s="609"/>
      <c r="DK30" s="610"/>
      <c r="DL30" s="614">
        <v>3895973</v>
      </c>
      <c r="DM30" s="609"/>
      <c r="DN30" s="609"/>
      <c r="DO30" s="609"/>
      <c r="DP30" s="609"/>
      <c r="DQ30" s="609"/>
      <c r="DR30" s="609"/>
      <c r="DS30" s="609"/>
      <c r="DT30" s="609"/>
      <c r="DU30" s="609"/>
      <c r="DV30" s="610"/>
      <c r="DW30" s="611">
        <v>9.9</v>
      </c>
      <c r="DX30" s="623"/>
      <c r="DY30" s="623"/>
      <c r="DZ30" s="623"/>
      <c r="EA30" s="623"/>
      <c r="EB30" s="623"/>
      <c r="EC30" s="635"/>
    </row>
    <row r="31" spans="2:133" ht="11.25" customHeight="1" x14ac:dyDescent="0.15">
      <c r="B31" s="675" t="s">
        <v>316</v>
      </c>
      <c r="C31" s="676"/>
      <c r="D31" s="676"/>
      <c r="E31" s="676"/>
      <c r="F31" s="676"/>
      <c r="G31" s="676"/>
      <c r="H31" s="676"/>
      <c r="I31" s="676"/>
      <c r="J31" s="676"/>
      <c r="K31" s="676"/>
      <c r="L31" s="676"/>
      <c r="M31" s="676"/>
      <c r="N31" s="676"/>
      <c r="O31" s="676"/>
      <c r="P31" s="676"/>
      <c r="Q31" s="677"/>
      <c r="R31" s="608" t="s">
        <v>249</v>
      </c>
      <c r="S31" s="609"/>
      <c r="T31" s="609"/>
      <c r="U31" s="609"/>
      <c r="V31" s="609"/>
      <c r="W31" s="609"/>
      <c r="X31" s="609"/>
      <c r="Y31" s="610"/>
      <c r="Z31" s="646" t="s">
        <v>138</v>
      </c>
      <c r="AA31" s="646"/>
      <c r="AB31" s="646"/>
      <c r="AC31" s="646"/>
      <c r="AD31" s="647" t="s">
        <v>138</v>
      </c>
      <c r="AE31" s="647"/>
      <c r="AF31" s="647"/>
      <c r="AG31" s="647"/>
      <c r="AH31" s="647"/>
      <c r="AI31" s="647"/>
      <c r="AJ31" s="647"/>
      <c r="AK31" s="647"/>
      <c r="AL31" s="611" t="s">
        <v>249</v>
      </c>
      <c r="AM31" s="612"/>
      <c r="AN31" s="612"/>
      <c r="AO31" s="648"/>
      <c r="AP31" s="680" t="s">
        <v>317</v>
      </c>
      <c r="AQ31" s="681"/>
      <c r="AR31" s="681"/>
      <c r="AS31" s="681"/>
      <c r="AT31" s="682" t="s">
        <v>318</v>
      </c>
      <c r="AU31" s="212"/>
      <c r="AV31" s="212"/>
      <c r="AW31" s="212"/>
      <c r="AX31" s="666" t="s">
        <v>189</v>
      </c>
      <c r="AY31" s="667"/>
      <c r="AZ31" s="667"/>
      <c r="BA31" s="667"/>
      <c r="BB31" s="667"/>
      <c r="BC31" s="667"/>
      <c r="BD31" s="667"/>
      <c r="BE31" s="667"/>
      <c r="BF31" s="668"/>
      <c r="BG31" s="670">
        <v>99.5</v>
      </c>
      <c r="BH31" s="671"/>
      <c r="BI31" s="671"/>
      <c r="BJ31" s="671"/>
      <c r="BK31" s="671"/>
      <c r="BL31" s="671"/>
      <c r="BM31" s="672">
        <v>99</v>
      </c>
      <c r="BN31" s="671"/>
      <c r="BO31" s="671"/>
      <c r="BP31" s="671"/>
      <c r="BQ31" s="673"/>
      <c r="BR31" s="670">
        <v>99.5</v>
      </c>
      <c r="BS31" s="671"/>
      <c r="BT31" s="671"/>
      <c r="BU31" s="671"/>
      <c r="BV31" s="671"/>
      <c r="BW31" s="671"/>
      <c r="BX31" s="672">
        <v>98.9</v>
      </c>
      <c r="BY31" s="671"/>
      <c r="BZ31" s="671"/>
      <c r="CA31" s="671"/>
      <c r="CB31" s="673"/>
      <c r="CD31" s="629"/>
      <c r="CE31" s="630"/>
      <c r="CF31" s="605" t="s">
        <v>319</v>
      </c>
      <c r="CG31" s="606"/>
      <c r="CH31" s="606"/>
      <c r="CI31" s="606"/>
      <c r="CJ31" s="606"/>
      <c r="CK31" s="606"/>
      <c r="CL31" s="606"/>
      <c r="CM31" s="606"/>
      <c r="CN31" s="606"/>
      <c r="CO31" s="606"/>
      <c r="CP31" s="606"/>
      <c r="CQ31" s="607"/>
      <c r="CR31" s="608">
        <v>226893</v>
      </c>
      <c r="CS31" s="621"/>
      <c r="CT31" s="621"/>
      <c r="CU31" s="621"/>
      <c r="CV31" s="621"/>
      <c r="CW31" s="621"/>
      <c r="CX31" s="621"/>
      <c r="CY31" s="622"/>
      <c r="CZ31" s="611">
        <v>0.3</v>
      </c>
      <c r="DA31" s="623"/>
      <c r="DB31" s="623"/>
      <c r="DC31" s="624"/>
      <c r="DD31" s="614">
        <v>226893</v>
      </c>
      <c r="DE31" s="621"/>
      <c r="DF31" s="621"/>
      <c r="DG31" s="621"/>
      <c r="DH31" s="621"/>
      <c r="DI31" s="621"/>
      <c r="DJ31" s="621"/>
      <c r="DK31" s="622"/>
      <c r="DL31" s="614">
        <v>226893</v>
      </c>
      <c r="DM31" s="621"/>
      <c r="DN31" s="621"/>
      <c r="DO31" s="621"/>
      <c r="DP31" s="621"/>
      <c r="DQ31" s="621"/>
      <c r="DR31" s="621"/>
      <c r="DS31" s="621"/>
      <c r="DT31" s="621"/>
      <c r="DU31" s="621"/>
      <c r="DV31" s="622"/>
      <c r="DW31" s="611">
        <v>0.6</v>
      </c>
      <c r="DX31" s="623"/>
      <c r="DY31" s="623"/>
      <c r="DZ31" s="623"/>
      <c r="EA31" s="623"/>
      <c r="EB31" s="623"/>
      <c r="EC31" s="635"/>
    </row>
    <row r="32" spans="2:133" ht="11.25" customHeight="1" x14ac:dyDescent="0.15">
      <c r="B32" s="605" t="s">
        <v>320</v>
      </c>
      <c r="C32" s="606"/>
      <c r="D32" s="606"/>
      <c r="E32" s="606"/>
      <c r="F32" s="606"/>
      <c r="G32" s="606"/>
      <c r="H32" s="606"/>
      <c r="I32" s="606"/>
      <c r="J32" s="606"/>
      <c r="K32" s="606"/>
      <c r="L32" s="606"/>
      <c r="M32" s="606"/>
      <c r="N32" s="606"/>
      <c r="O32" s="606"/>
      <c r="P32" s="606"/>
      <c r="Q32" s="607"/>
      <c r="R32" s="608">
        <v>5908205</v>
      </c>
      <c r="S32" s="609"/>
      <c r="T32" s="609"/>
      <c r="U32" s="609"/>
      <c r="V32" s="609"/>
      <c r="W32" s="609"/>
      <c r="X32" s="609"/>
      <c r="Y32" s="610"/>
      <c r="Z32" s="646">
        <v>7.4</v>
      </c>
      <c r="AA32" s="646"/>
      <c r="AB32" s="646"/>
      <c r="AC32" s="646"/>
      <c r="AD32" s="647" t="s">
        <v>256</v>
      </c>
      <c r="AE32" s="647"/>
      <c r="AF32" s="647"/>
      <c r="AG32" s="647"/>
      <c r="AH32" s="647"/>
      <c r="AI32" s="647"/>
      <c r="AJ32" s="647"/>
      <c r="AK32" s="647"/>
      <c r="AL32" s="611" t="s">
        <v>249</v>
      </c>
      <c r="AM32" s="612"/>
      <c r="AN32" s="612"/>
      <c r="AO32" s="648"/>
      <c r="AP32" s="649"/>
      <c r="AQ32" s="650"/>
      <c r="AR32" s="650"/>
      <c r="AS32" s="650"/>
      <c r="AT32" s="683"/>
      <c r="AU32" s="208" t="s">
        <v>321</v>
      </c>
      <c r="AX32" s="605" t="s">
        <v>322</v>
      </c>
      <c r="AY32" s="606"/>
      <c r="AZ32" s="606"/>
      <c r="BA32" s="606"/>
      <c r="BB32" s="606"/>
      <c r="BC32" s="606"/>
      <c r="BD32" s="606"/>
      <c r="BE32" s="606"/>
      <c r="BF32" s="607"/>
      <c r="BG32" s="674">
        <v>99.3</v>
      </c>
      <c r="BH32" s="621"/>
      <c r="BI32" s="621"/>
      <c r="BJ32" s="621"/>
      <c r="BK32" s="621"/>
      <c r="BL32" s="621"/>
      <c r="BM32" s="612">
        <v>98.6</v>
      </c>
      <c r="BN32" s="621"/>
      <c r="BO32" s="621"/>
      <c r="BP32" s="621"/>
      <c r="BQ32" s="644"/>
      <c r="BR32" s="674">
        <v>99.4</v>
      </c>
      <c r="BS32" s="621"/>
      <c r="BT32" s="621"/>
      <c r="BU32" s="621"/>
      <c r="BV32" s="621"/>
      <c r="BW32" s="621"/>
      <c r="BX32" s="612">
        <v>98.5</v>
      </c>
      <c r="BY32" s="621"/>
      <c r="BZ32" s="621"/>
      <c r="CA32" s="621"/>
      <c r="CB32" s="644"/>
      <c r="CD32" s="631"/>
      <c r="CE32" s="632"/>
      <c r="CF32" s="605" t="s">
        <v>323</v>
      </c>
      <c r="CG32" s="606"/>
      <c r="CH32" s="606"/>
      <c r="CI32" s="606"/>
      <c r="CJ32" s="606"/>
      <c r="CK32" s="606"/>
      <c r="CL32" s="606"/>
      <c r="CM32" s="606"/>
      <c r="CN32" s="606"/>
      <c r="CO32" s="606"/>
      <c r="CP32" s="606"/>
      <c r="CQ32" s="607"/>
      <c r="CR32" s="608" t="s">
        <v>138</v>
      </c>
      <c r="CS32" s="609"/>
      <c r="CT32" s="609"/>
      <c r="CU32" s="609"/>
      <c r="CV32" s="609"/>
      <c r="CW32" s="609"/>
      <c r="CX32" s="609"/>
      <c r="CY32" s="610"/>
      <c r="CZ32" s="611" t="s">
        <v>138</v>
      </c>
      <c r="DA32" s="623"/>
      <c r="DB32" s="623"/>
      <c r="DC32" s="624"/>
      <c r="DD32" s="614" t="s">
        <v>256</v>
      </c>
      <c r="DE32" s="609"/>
      <c r="DF32" s="609"/>
      <c r="DG32" s="609"/>
      <c r="DH32" s="609"/>
      <c r="DI32" s="609"/>
      <c r="DJ32" s="609"/>
      <c r="DK32" s="610"/>
      <c r="DL32" s="614" t="s">
        <v>138</v>
      </c>
      <c r="DM32" s="609"/>
      <c r="DN32" s="609"/>
      <c r="DO32" s="609"/>
      <c r="DP32" s="609"/>
      <c r="DQ32" s="609"/>
      <c r="DR32" s="609"/>
      <c r="DS32" s="609"/>
      <c r="DT32" s="609"/>
      <c r="DU32" s="609"/>
      <c r="DV32" s="610"/>
      <c r="DW32" s="611" t="s">
        <v>138</v>
      </c>
      <c r="DX32" s="623"/>
      <c r="DY32" s="623"/>
      <c r="DZ32" s="623"/>
      <c r="EA32" s="623"/>
      <c r="EB32" s="623"/>
      <c r="EC32" s="635"/>
    </row>
    <row r="33" spans="2:133" ht="11.25" customHeight="1" x14ac:dyDescent="0.15">
      <c r="B33" s="605" t="s">
        <v>324</v>
      </c>
      <c r="C33" s="606"/>
      <c r="D33" s="606"/>
      <c r="E33" s="606"/>
      <c r="F33" s="606"/>
      <c r="G33" s="606"/>
      <c r="H33" s="606"/>
      <c r="I33" s="606"/>
      <c r="J33" s="606"/>
      <c r="K33" s="606"/>
      <c r="L33" s="606"/>
      <c r="M33" s="606"/>
      <c r="N33" s="606"/>
      <c r="O33" s="606"/>
      <c r="P33" s="606"/>
      <c r="Q33" s="607"/>
      <c r="R33" s="608">
        <v>91462</v>
      </c>
      <c r="S33" s="609"/>
      <c r="T33" s="609"/>
      <c r="U33" s="609"/>
      <c r="V33" s="609"/>
      <c r="W33" s="609"/>
      <c r="X33" s="609"/>
      <c r="Y33" s="610"/>
      <c r="Z33" s="646">
        <v>0.1</v>
      </c>
      <c r="AA33" s="646"/>
      <c r="AB33" s="646"/>
      <c r="AC33" s="646"/>
      <c r="AD33" s="647">
        <v>89065</v>
      </c>
      <c r="AE33" s="647"/>
      <c r="AF33" s="647"/>
      <c r="AG33" s="647"/>
      <c r="AH33" s="647"/>
      <c r="AI33" s="647"/>
      <c r="AJ33" s="647"/>
      <c r="AK33" s="647"/>
      <c r="AL33" s="611">
        <v>0.2</v>
      </c>
      <c r="AM33" s="612"/>
      <c r="AN33" s="612"/>
      <c r="AO33" s="648"/>
      <c r="AP33" s="651"/>
      <c r="AQ33" s="652"/>
      <c r="AR33" s="652"/>
      <c r="AS33" s="652"/>
      <c r="AT33" s="684"/>
      <c r="AU33" s="213"/>
      <c r="AV33" s="213"/>
      <c r="AW33" s="213"/>
      <c r="AX33" s="589" t="s">
        <v>325</v>
      </c>
      <c r="AY33" s="590"/>
      <c r="AZ33" s="590"/>
      <c r="BA33" s="590"/>
      <c r="BB33" s="590"/>
      <c r="BC33" s="590"/>
      <c r="BD33" s="590"/>
      <c r="BE33" s="590"/>
      <c r="BF33" s="591"/>
      <c r="BG33" s="669">
        <v>99.6</v>
      </c>
      <c r="BH33" s="593"/>
      <c r="BI33" s="593"/>
      <c r="BJ33" s="593"/>
      <c r="BK33" s="593"/>
      <c r="BL33" s="593"/>
      <c r="BM33" s="639">
        <v>99.4</v>
      </c>
      <c r="BN33" s="593"/>
      <c r="BO33" s="593"/>
      <c r="BP33" s="593"/>
      <c r="BQ33" s="656"/>
      <c r="BR33" s="669">
        <v>99.6</v>
      </c>
      <c r="BS33" s="593"/>
      <c r="BT33" s="593"/>
      <c r="BU33" s="593"/>
      <c r="BV33" s="593"/>
      <c r="BW33" s="593"/>
      <c r="BX33" s="639">
        <v>99.3</v>
      </c>
      <c r="BY33" s="593"/>
      <c r="BZ33" s="593"/>
      <c r="CA33" s="593"/>
      <c r="CB33" s="656"/>
      <c r="CD33" s="605" t="s">
        <v>326</v>
      </c>
      <c r="CE33" s="606"/>
      <c r="CF33" s="606"/>
      <c r="CG33" s="606"/>
      <c r="CH33" s="606"/>
      <c r="CI33" s="606"/>
      <c r="CJ33" s="606"/>
      <c r="CK33" s="606"/>
      <c r="CL33" s="606"/>
      <c r="CM33" s="606"/>
      <c r="CN33" s="606"/>
      <c r="CO33" s="606"/>
      <c r="CP33" s="606"/>
      <c r="CQ33" s="607"/>
      <c r="CR33" s="608">
        <v>30056106</v>
      </c>
      <c r="CS33" s="621"/>
      <c r="CT33" s="621"/>
      <c r="CU33" s="621"/>
      <c r="CV33" s="621"/>
      <c r="CW33" s="621"/>
      <c r="CX33" s="621"/>
      <c r="CY33" s="622"/>
      <c r="CZ33" s="611">
        <v>39</v>
      </c>
      <c r="DA33" s="623"/>
      <c r="DB33" s="623"/>
      <c r="DC33" s="624"/>
      <c r="DD33" s="614">
        <v>22109449</v>
      </c>
      <c r="DE33" s="621"/>
      <c r="DF33" s="621"/>
      <c r="DG33" s="621"/>
      <c r="DH33" s="621"/>
      <c r="DI33" s="621"/>
      <c r="DJ33" s="621"/>
      <c r="DK33" s="622"/>
      <c r="DL33" s="614">
        <v>17049316</v>
      </c>
      <c r="DM33" s="621"/>
      <c r="DN33" s="621"/>
      <c r="DO33" s="621"/>
      <c r="DP33" s="621"/>
      <c r="DQ33" s="621"/>
      <c r="DR33" s="621"/>
      <c r="DS33" s="621"/>
      <c r="DT33" s="621"/>
      <c r="DU33" s="621"/>
      <c r="DV33" s="622"/>
      <c r="DW33" s="611">
        <v>43.2</v>
      </c>
      <c r="DX33" s="623"/>
      <c r="DY33" s="623"/>
      <c r="DZ33" s="623"/>
      <c r="EA33" s="623"/>
      <c r="EB33" s="623"/>
      <c r="EC33" s="635"/>
    </row>
    <row r="34" spans="2:133" ht="11.25" customHeight="1" x14ac:dyDescent="0.15">
      <c r="B34" s="605" t="s">
        <v>327</v>
      </c>
      <c r="C34" s="606"/>
      <c r="D34" s="606"/>
      <c r="E34" s="606"/>
      <c r="F34" s="606"/>
      <c r="G34" s="606"/>
      <c r="H34" s="606"/>
      <c r="I34" s="606"/>
      <c r="J34" s="606"/>
      <c r="K34" s="606"/>
      <c r="L34" s="606"/>
      <c r="M34" s="606"/>
      <c r="N34" s="606"/>
      <c r="O34" s="606"/>
      <c r="P34" s="606"/>
      <c r="Q34" s="607"/>
      <c r="R34" s="608">
        <v>74977</v>
      </c>
      <c r="S34" s="609"/>
      <c r="T34" s="609"/>
      <c r="U34" s="609"/>
      <c r="V34" s="609"/>
      <c r="W34" s="609"/>
      <c r="X34" s="609"/>
      <c r="Y34" s="610"/>
      <c r="Z34" s="646">
        <v>0.1</v>
      </c>
      <c r="AA34" s="646"/>
      <c r="AB34" s="646"/>
      <c r="AC34" s="646"/>
      <c r="AD34" s="647" t="s">
        <v>249</v>
      </c>
      <c r="AE34" s="647"/>
      <c r="AF34" s="647"/>
      <c r="AG34" s="647"/>
      <c r="AH34" s="647"/>
      <c r="AI34" s="647"/>
      <c r="AJ34" s="647"/>
      <c r="AK34" s="647"/>
      <c r="AL34" s="611" t="s">
        <v>181</v>
      </c>
      <c r="AM34" s="612"/>
      <c r="AN34" s="612"/>
      <c r="AO34" s="648"/>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5" t="s">
        <v>328</v>
      </c>
      <c r="CE34" s="606"/>
      <c r="CF34" s="606"/>
      <c r="CG34" s="606"/>
      <c r="CH34" s="606"/>
      <c r="CI34" s="606"/>
      <c r="CJ34" s="606"/>
      <c r="CK34" s="606"/>
      <c r="CL34" s="606"/>
      <c r="CM34" s="606"/>
      <c r="CN34" s="606"/>
      <c r="CO34" s="606"/>
      <c r="CP34" s="606"/>
      <c r="CQ34" s="607"/>
      <c r="CR34" s="608">
        <v>14652589</v>
      </c>
      <c r="CS34" s="609"/>
      <c r="CT34" s="609"/>
      <c r="CU34" s="609"/>
      <c r="CV34" s="609"/>
      <c r="CW34" s="609"/>
      <c r="CX34" s="609"/>
      <c r="CY34" s="610"/>
      <c r="CZ34" s="611">
        <v>19</v>
      </c>
      <c r="DA34" s="623"/>
      <c r="DB34" s="623"/>
      <c r="DC34" s="624"/>
      <c r="DD34" s="614">
        <v>10241275</v>
      </c>
      <c r="DE34" s="609"/>
      <c r="DF34" s="609"/>
      <c r="DG34" s="609"/>
      <c r="DH34" s="609"/>
      <c r="DI34" s="609"/>
      <c r="DJ34" s="609"/>
      <c r="DK34" s="610"/>
      <c r="DL34" s="614">
        <v>8922667</v>
      </c>
      <c r="DM34" s="609"/>
      <c r="DN34" s="609"/>
      <c r="DO34" s="609"/>
      <c r="DP34" s="609"/>
      <c r="DQ34" s="609"/>
      <c r="DR34" s="609"/>
      <c r="DS34" s="609"/>
      <c r="DT34" s="609"/>
      <c r="DU34" s="609"/>
      <c r="DV34" s="610"/>
      <c r="DW34" s="611">
        <v>22.6</v>
      </c>
      <c r="DX34" s="623"/>
      <c r="DY34" s="623"/>
      <c r="DZ34" s="623"/>
      <c r="EA34" s="623"/>
      <c r="EB34" s="623"/>
      <c r="EC34" s="635"/>
    </row>
    <row r="35" spans="2:133" ht="11.25" customHeight="1" x14ac:dyDescent="0.15">
      <c r="B35" s="605" t="s">
        <v>329</v>
      </c>
      <c r="C35" s="606"/>
      <c r="D35" s="606"/>
      <c r="E35" s="606"/>
      <c r="F35" s="606"/>
      <c r="G35" s="606"/>
      <c r="H35" s="606"/>
      <c r="I35" s="606"/>
      <c r="J35" s="606"/>
      <c r="K35" s="606"/>
      <c r="L35" s="606"/>
      <c r="M35" s="606"/>
      <c r="N35" s="606"/>
      <c r="O35" s="606"/>
      <c r="P35" s="606"/>
      <c r="Q35" s="607"/>
      <c r="R35" s="608">
        <v>384625</v>
      </c>
      <c r="S35" s="609"/>
      <c r="T35" s="609"/>
      <c r="U35" s="609"/>
      <c r="V35" s="609"/>
      <c r="W35" s="609"/>
      <c r="X35" s="609"/>
      <c r="Y35" s="610"/>
      <c r="Z35" s="646">
        <v>0.5</v>
      </c>
      <c r="AA35" s="646"/>
      <c r="AB35" s="646"/>
      <c r="AC35" s="646"/>
      <c r="AD35" s="647" t="s">
        <v>181</v>
      </c>
      <c r="AE35" s="647"/>
      <c r="AF35" s="647"/>
      <c r="AG35" s="647"/>
      <c r="AH35" s="647"/>
      <c r="AI35" s="647"/>
      <c r="AJ35" s="647"/>
      <c r="AK35" s="647"/>
      <c r="AL35" s="611" t="s">
        <v>138</v>
      </c>
      <c r="AM35" s="612"/>
      <c r="AN35" s="612"/>
      <c r="AO35" s="648"/>
      <c r="AP35" s="216"/>
      <c r="AQ35" s="660" t="s">
        <v>330</v>
      </c>
      <c r="AR35" s="661"/>
      <c r="AS35" s="661"/>
      <c r="AT35" s="661"/>
      <c r="AU35" s="661"/>
      <c r="AV35" s="661"/>
      <c r="AW35" s="661"/>
      <c r="AX35" s="661"/>
      <c r="AY35" s="661"/>
      <c r="AZ35" s="661"/>
      <c r="BA35" s="661"/>
      <c r="BB35" s="661"/>
      <c r="BC35" s="661"/>
      <c r="BD35" s="661"/>
      <c r="BE35" s="661"/>
      <c r="BF35" s="662"/>
      <c r="BG35" s="660" t="s">
        <v>331</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332</v>
      </c>
      <c r="CE35" s="606"/>
      <c r="CF35" s="606"/>
      <c r="CG35" s="606"/>
      <c r="CH35" s="606"/>
      <c r="CI35" s="606"/>
      <c r="CJ35" s="606"/>
      <c r="CK35" s="606"/>
      <c r="CL35" s="606"/>
      <c r="CM35" s="606"/>
      <c r="CN35" s="606"/>
      <c r="CO35" s="606"/>
      <c r="CP35" s="606"/>
      <c r="CQ35" s="607"/>
      <c r="CR35" s="608">
        <v>603575</v>
      </c>
      <c r="CS35" s="621"/>
      <c r="CT35" s="621"/>
      <c r="CU35" s="621"/>
      <c r="CV35" s="621"/>
      <c r="CW35" s="621"/>
      <c r="CX35" s="621"/>
      <c r="CY35" s="622"/>
      <c r="CZ35" s="611">
        <v>0.8</v>
      </c>
      <c r="DA35" s="623"/>
      <c r="DB35" s="623"/>
      <c r="DC35" s="624"/>
      <c r="DD35" s="614">
        <v>527048</v>
      </c>
      <c r="DE35" s="621"/>
      <c r="DF35" s="621"/>
      <c r="DG35" s="621"/>
      <c r="DH35" s="621"/>
      <c r="DI35" s="621"/>
      <c r="DJ35" s="621"/>
      <c r="DK35" s="622"/>
      <c r="DL35" s="614">
        <v>482339</v>
      </c>
      <c r="DM35" s="621"/>
      <c r="DN35" s="621"/>
      <c r="DO35" s="621"/>
      <c r="DP35" s="621"/>
      <c r="DQ35" s="621"/>
      <c r="DR35" s="621"/>
      <c r="DS35" s="621"/>
      <c r="DT35" s="621"/>
      <c r="DU35" s="621"/>
      <c r="DV35" s="622"/>
      <c r="DW35" s="611">
        <v>1.2</v>
      </c>
      <c r="DX35" s="623"/>
      <c r="DY35" s="623"/>
      <c r="DZ35" s="623"/>
      <c r="EA35" s="623"/>
      <c r="EB35" s="623"/>
      <c r="EC35" s="635"/>
    </row>
    <row r="36" spans="2:133" ht="11.25" customHeight="1" x14ac:dyDescent="0.15">
      <c r="B36" s="605" t="s">
        <v>333</v>
      </c>
      <c r="C36" s="606"/>
      <c r="D36" s="606"/>
      <c r="E36" s="606"/>
      <c r="F36" s="606"/>
      <c r="G36" s="606"/>
      <c r="H36" s="606"/>
      <c r="I36" s="606"/>
      <c r="J36" s="606"/>
      <c r="K36" s="606"/>
      <c r="L36" s="606"/>
      <c r="M36" s="606"/>
      <c r="N36" s="606"/>
      <c r="O36" s="606"/>
      <c r="P36" s="606"/>
      <c r="Q36" s="607"/>
      <c r="R36" s="608">
        <v>3906985</v>
      </c>
      <c r="S36" s="609"/>
      <c r="T36" s="609"/>
      <c r="U36" s="609"/>
      <c r="V36" s="609"/>
      <c r="W36" s="609"/>
      <c r="X36" s="609"/>
      <c r="Y36" s="610"/>
      <c r="Z36" s="646">
        <v>4.9000000000000004</v>
      </c>
      <c r="AA36" s="646"/>
      <c r="AB36" s="646"/>
      <c r="AC36" s="646"/>
      <c r="AD36" s="647" t="s">
        <v>256</v>
      </c>
      <c r="AE36" s="647"/>
      <c r="AF36" s="647"/>
      <c r="AG36" s="647"/>
      <c r="AH36" s="647"/>
      <c r="AI36" s="647"/>
      <c r="AJ36" s="647"/>
      <c r="AK36" s="647"/>
      <c r="AL36" s="611" t="s">
        <v>249</v>
      </c>
      <c r="AM36" s="612"/>
      <c r="AN36" s="612"/>
      <c r="AO36" s="648"/>
      <c r="AP36" s="216"/>
      <c r="AQ36" s="657" t="s">
        <v>334</v>
      </c>
      <c r="AR36" s="658"/>
      <c r="AS36" s="658"/>
      <c r="AT36" s="658"/>
      <c r="AU36" s="658"/>
      <c r="AV36" s="658"/>
      <c r="AW36" s="658"/>
      <c r="AX36" s="658"/>
      <c r="AY36" s="659"/>
      <c r="AZ36" s="663">
        <v>6185972</v>
      </c>
      <c r="BA36" s="664"/>
      <c r="BB36" s="664"/>
      <c r="BC36" s="664"/>
      <c r="BD36" s="664"/>
      <c r="BE36" s="664"/>
      <c r="BF36" s="665"/>
      <c r="BG36" s="666" t="s">
        <v>335</v>
      </c>
      <c r="BH36" s="667"/>
      <c r="BI36" s="667"/>
      <c r="BJ36" s="667"/>
      <c r="BK36" s="667"/>
      <c r="BL36" s="667"/>
      <c r="BM36" s="667"/>
      <c r="BN36" s="667"/>
      <c r="BO36" s="667"/>
      <c r="BP36" s="667"/>
      <c r="BQ36" s="667"/>
      <c r="BR36" s="667"/>
      <c r="BS36" s="667"/>
      <c r="BT36" s="667"/>
      <c r="BU36" s="668"/>
      <c r="BV36" s="663">
        <v>217615</v>
      </c>
      <c r="BW36" s="664"/>
      <c r="BX36" s="664"/>
      <c r="BY36" s="664"/>
      <c r="BZ36" s="664"/>
      <c r="CA36" s="664"/>
      <c r="CB36" s="665"/>
      <c r="CD36" s="605" t="s">
        <v>336</v>
      </c>
      <c r="CE36" s="606"/>
      <c r="CF36" s="606"/>
      <c r="CG36" s="606"/>
      <c r="CH36" s="606"/>
      <c r="CI36" s="606"/>
      <c r="CJ36" s="606"/>
      <c r="CK36" s="606"/>
      <c r="CL36" s="606"/>
      <c r="CM36" s="606"/>
      <c r="CN36" s="606"/>
      <c r="CO36" s="606"/>
      <c r="CP36" s="606"/>
      <c r="CQ36" s="607"/>
      <c r="CR36" s="608">
        <v>6752626</v>
      </c>
      <c r="CS36" s="609"/>
      <c r="CT36" s="609"/>
      <c r="CU36" s="609"/>
      <c r="CV36" s="609"/>
      <c r="CW36" s="609"/>
      <c r="CX36" s="609"/>
      <c r="CY36" s="610"/>
      <c r="CZ36" s="611">
        <v>8.8000000000000007</v>
      </c>
      <c r="DA36" s="623"/>
      <c r="DB36" s="623"/>
      <c r="DC36" s="624"/>
      <c r="DD36" s="614">
        <v>4581636</v>
      </c>
      <c r="DE36" s="609"/>
      <c r="DF36" s="609"/>
      <c r="DG36" s="609"/>
      <c r="DH36" s="609"/>
      <c r="DI36" s="609"/>
      <c r="DJ36" s="609"/>
      <c r="DK36" s="610"/>
      <c r="DL36" s="614">
        <v>2972283</v>
      </c>
      <c r="DM36" s="609"/>
      <c r="DN36" s="609"/>
      <c r="DO36" s="609"/>
      <c r="DP36" s="609"/>
      <c r="DQ36" s="609"/>
      <c r="DR36" s="609"/>
      <c r="DS36" s="609"/>
      <c r="DT36" s="609"/>
      <c r="DU36" s="609"/>
      <c r="DV36" s="610"/>
      <c r="DW36" s="611">
        <v>7.5</v>
      </c>
      <c r="DX36" s="623"/>
      <c r="DY36" s="623"/>
      <c r="DZ36" s="623"/>
      <c r="EA36" s="623"/>
      <c r="EB36" s="623"/>
      <c r="EC36" s="635"/>
    </row>
    <row r="37" spans="2:133" ht="11.25" customHeight="1" x14ac:dyDescent="0.15">
      <c r="B37" s="605" t="s">
        <v>337</v>
      </c>
      <c r="C37" s="606"/>
      <c r="D37" s="606"/>
      <c r="E37" s="606"/>
      <c r="F37" s="606"/>
      <c r="G37" s="606"/>
      <c r="H37" s="606"/>
      <c r="I37" s="606"/>
      <c r="J37" s="606"/>
      <c r="K37" s="606"/>
      <c r="L37" s="606"/>
      <c r="M37" s="606"/>
      <c r="N37" s="606"/>
      <c r="O37" s="606"/>
      <c r="P37" s="606"/>
      <c r="Q37" s="607"/>
      <c r="R37" s="608">
        <v>2286793</v>
      </c>
      <c r="S37" s="609"/>
      <c r="T37" s="609"/>
      <c r="U37" s="609"/>
      <c r="V37" s="609"/>
      <c r="W37" s="609"/>
      <c r="X37" s="609"/>
      <c r="Y37" s="610"/>
      <c r="Z37" s="646">
        <v>2.9</v>
      </c>
      <c r="AA37" s="646"/>
      <c r="AB37" s="646"/>
      <c r="AC37" s="646"/>
      <c r="AD37" s="647">
        <v>32606</v>
      </c>
      <c r="AE37" s="647"/>
      <c r="AF37" s="647"/>
      <c r="AG37" s="647"/>
      <c r="AH37" s="647"/>
      <c r="AI37" s="647"/>
      <c r="AJ37" s="647"/>
      <c r="AK37" s="647"/>
      <c r="AL37" s="611">
        <v>0.1</v>
      </c>
      <c r="AM37" s="612"/>
      <c r="AN37" s="612"/>
      <c r="AO37" s="648"/>
      <c r="AQ37" s="641" t="s">
        <v>338</v>
      </c>
      <c r="AR37" s="642"/>
      <c r="AS37" s="642"/>
      <c r="AT37" s="642"/>
      <c r="AU37" s="642"/>
      <c r="AV37" s="642"/>
      <c r="AW37" s="642"/>
      <c r="AX37" s="642"/>
      <c r="AY37" s="643"/>
      <c r="AZ37" s="608">
        <v>500398</v>
      </c>
      <c r="BA37" s="609"/>
      <c r="BB37" s="609"/>
      <c r="BC37" s="609"/>
      <c r="BD37" s="621"/>
      <c r="BE37" s="621"/>
      <c r="BF37" s="644"/>
      <c r="BG37" s="605" t="s">
        <v>339</v>
      </c>
      <c r="BH37" s="606"/>
      <c r="BI37" s="606"/>
      <c r="BJ37" s="606"/>
      <c r="BK37" s="606"/>
      <c r="BL37" s="606"/>
      <c r="BM37" s="606"/>
      <c r="BN37" s="606"/>
      <c r="BO37" s="606"/>
      <c r="BP37" s="606"/>
      <c r="BQ37" s="606"/>
      <c r="BR37" s="606"/>
      <c r="BS37" s="606"/>
      <c r="BT37" s="606"/>
      <c r="BU37" s="607"/>
      <c r="BV37" s="608">
        <v>-355796</v>
      </c>
      <c r="BW37" s="609"/>
      <c r="BX37" s="609"/>
      <c r="BY37" s="609"/>
      <c r="BZ37" s="609"/>
      <c r="CA37" s="609"/>
      <c r="CB37" s="645"/>
      <c r="CD37" s="605" t="s">
        <v>340</v>
      </c>
      <c r="CE37" s="606"/>
      <c r="CF37" s="606"/>
      <c r="CG37" s="606"/>
      <c r="CH37" s="606"/>
      <c r="CI37" s="606"/>
      <c r="CJ37" s="606"/>
      <c r="CK37" s="606"/>
      <c r="CL37" s="606"/>
      <c r="CM37" s="606"/>
      <c r="CN37" s="606"/>
      <c r="CO37" s="606"/>
      <c r="CP37" s="606"/>
      <c r="CQ37" s="607"/>
      <c r="CR37" s="608">
        <v>149334</v>
      </c>
      <c r="CS37" s="621"/>
      <c r="CT37" s="621"/>
      <c r="CU37" s="621"/>
      <c r="CV37" s="621"/>
      <c r="CW37" s="621"/>
      <c r="CX37" s="621"/>
      <c r="CY37" s="622"/>
      <c r="CZ37" s="611">
        <v>0.2</v>
      </c>
      <c r="DA37" s="623"/>
      <c r="DB37" s="623"/>
      <c r="DC37" s="624"/>
      <c r="DD37" s="614">
        <v>149334</v>
      </c>
      <c r="DE37" s="621"/>
      <c r="DF37" s="621"/>
      <c r="DG37" s="621"/>
      <c r="DH37" s="621"/>
      <c r="DI37" s="621"/>
      <c r="DJ37" s="621"/>
      <c r="DK37" s="622"/>
      <c r="DL37" s="614">
        <v>148827</v>
      </c>
      <c r="DM37" s="621"/>
      <c r="DN37" s="621"/>
      <c r="DO37" s="621"/>
      <c r="DP37" s="621"/>
      <c r="DQ37" s="621"/>
      <c r="DR37" s="621"/>
      <c r="DS37" s="621"/>
      <c r="DT37" s="621"/>
      <c r="DU37" s="621"/>
      <c r="DV37" s="622"/>
      <c r="DW37" s="611">
        <v>0.4</v>
      </c>
      <c r="DX37" s="623"/>
      <c r="DY37" s="623"/>
      <c r="DZ37" s="623"/>
      <c r="EA37" s="623"/>
      <c r="EB37" s="623"/>
      <c r="EC37" s="635"/>
    </row>
    <row r="38" spans="2:133" ht="11.25" customHeight="1" x14ac:dyDescent="0.15">
      <c r="B38" s="605" t="s">
        <v>341</v>
      </c>
      <c r="C38" s="606"/>
      <c r="D38" s="606"/>
      <c r="E38" s="606"/>
      <c r="F38" s="606"/>
      <c r="G38" s="606"/>
      <c r="H38" s="606"/>
      <c r="I38" s="606"/>
      <c r="J38" s="606"/>
      <c r="K38" s="606"/>
      <c r="L38" s="606"/>
      <c r="M38" s="606"/>
      <c r="N38" s="606"/>
      <c r="O38" s="606"/>
      <c r="P38" s="606"/>
      <c r="Q38" s="607"/>
      <c r="R38" s="608">
        <v>5249800</v>
      </c>
      <c r="S38" s="609"/>
      <c r="T38" s="609"/>
      <c r="U38" s="609"/>
      <c r="V38" s="609"/>
      <c r="W38" s="609"/>
      <c r="X38" s="609"/>
      <c r="Y38" s="610"/>
      <c r="Z38" s="646">
        <v>6.6</v>
      </c>
      <c r="AA38" s="646"/>
      <c r="AB38" s="646"/>
      <c r="AC38" s="646"/>
      <c r="AD38" s="647" t="s">
        <v>256</v>
      </c>
      <c r="AE38" s="647"/>
      <c r="AF38" s="647"/>
      <c r="AG38" s="647"/>
      <c r="AH38" s="647"/>
      <c r="AI38" s="647"/>
      <c r="AJ38" s="647"/>
      <c r="AK38" s="647"/>
      <c r="AL38" s="611" t="s">
        <v>138</v>
      </c>
      <c r="AM38" s="612"/>
      <c r="AN38" s="612"/>
      <c r="AO38" s="648"/>
      <c r="AQ38" s="641" t="s">
        <v>342</v>
      </c>
      <c r="AR38" s="642"/>
      <c r="AS38" s="642"/>
      <c r="AT38" s="642"/>
      <c r="AU38" s="642"/>
      <c r="AV38" s="642"/>
      <c r="AW38" s="642"/>
      <c r="AX38" s="642"/>
      <c r="AY38" s="643"/>
      <c r="AZ38" s="608">
        <v>61337</v>
      </c>
      <c r="BA38" s="609"/>
      <c r="BB38" s="609"/>
      <c r="BC38" s="609"/>
      <c r="BD38" s="621"/>
      <c r="BE38" s="621"/>
      <c r="BF38" s="644"/>
      <c r="BG38" s="605" t="s">
        <v>343</v>
      </c>
      <c r="BH38" s="606"/>
      <c r="BI38" s="606"/>
      <c r="BJ38" s="606"/>
      <c r="BK38" s="606"/>
      <c r="BL38" s="606"/>
      <c r="BM38" s="606"/>
      <c r="BN38" s="606"/>
      <c r="BO38" s="606"/>
      <c r="BP38" s="606"/>
      <c r="BQ38" s="606"/>
      <c r="BR38" s="606"/>
      <c r="BS38" s="606"/>
      <c r="BT38" s="606"/>
      <c r="BU38" s="607"/>
      <c r="BV38" s="608">
        <v>21195</v>
      </c>
      <c r="BW38" s="609"/>
      <c r="BX38" s="609"/>
      <c r="BY38" s="609"/>
      <c r="BZ38" s="609"/>
      <c r="CA38" s="609"/>
      <c r="CB38" s="645"/>
      <c r="CD38" s="605" t="s">
        <v>344</v>
      </c>
      <c r="CE38" s="606"/>
      <c r="CF38" s="606"/>
      <c r="CG38" s="606"/>
      <c r="CH38" s="606"/>
      <c r="CI38" s="606"/>
      <c r="CJ38" s="606"/>
      <c r="CK38" s="606"/>
      <c r="CL38" s="606"/>
      <c r="CM38" s="606"/>
      <c r="CN38" s="606"/>
      <c r="CO38" s="606"/>
      <c r="CP38" s="606"/>
      <c r="CQ38" s="607"/>
      <c r="CR38" s="608">
        <v>5678117</v>
      </c>
      <c r="CS38" s="609"/>
      <c r="CT38" s="609"/>
      <c r="CU38" s="609"/>
      <c r="CV38" s="609"/>
      <c r="CW38" s="609"/>
      <c r="CX38" s="609"/>
      <c r="CY38" s="610"/>
      <c r="CZ38" s="611">
        <v>7.4</v>
      </c>
      <c r="DA38" s="623"/>
      <c r="DB38" s="623"/>
      <c r="DC38" s="624"/>
      <c r="DD38" s="614">
        <v>4882492</v>
      </c>
      <c r="DE38" s="609"/>
      <c r="DF38" s="609"/>
      <c r="DG38" s="609"/>
      <c r="DH38" s="609"/>
      <c r="DI38" s="609"/>
      <c r="DJ38" s="609"/>
      <c r="DK38" s="610"/>
      <c r="DL38" s="614">
        <v>4649665</v>
      </c>
      <c r="DM38" s="609"/>
      <c r="DN38" s="609"/>
      <c r="DO38" s="609"/>
      <c r="DP38" s="609"/>
      <c r="DQ38" s="609"/>
      <c r="DR38" s="609"/>
      <c r="DS38" s="609"/>
      <c r="DT38" s="609"/>
      <c r="DU38" s="609"/>
      <c r="DV38" s="610"/>
      <c r="DW38" s="611">
        <v>11.8</v>
      </c>
      <c r="DX38" s="623"/>
      <c r="DY38" s="623"/>
      <c r="DZ38" s="623"/>
      <c r="EA38" s="623"/>
      <c r="EB38" s="623"/>
      <c r="EC38" s="635"/>
    </row>
    <row r="39" spans="2:133" ht="11.25" customHeight="1" x14ac:dyDescent="0.15">
      <c r="B39" s="605" t="s">
        <v>345</v>
      </c>
      <c r="C39" s="606"/>
      <c r="D39" s="606"/>
      <c r="E39" s="606"/>
      <c r="F39" s="606"/>
      <c r="G39" s="606"/>
      <c r="H39" s="606"/>
      <c r="I39" s="606"/>
      <c r="J39" s="606"/>
      <c r="K39" s="606"/>
      <c r="L39" s="606"/>
      <c r="M39" s="606"/>
      <c r="N39" s="606"/>
      <c r="O39" s="606"/>
      <c r="P39" s="606"/>
      <c r="Q39" s="607"/>
      <c r="R39" s="608" t="s">
        <v>249</v>
      </c>
      <c r="S39" s="609"/>
      <c r="T39" s="609"/>
      <c r="U39" s="609"/>
      <c r="V39" s="609"/>
      <c r="W39" s="609"/>
      <c r="X39" s="609"/>
      <c r="Y39" s="610"/>
      <c r="Z39" s="646" t="s">
        <v>249</v>
      </c>
      <c r="AA39" s="646"/>
      <c r="AB39" s="646"/>
      <c r="AC39" s="646"/>
      <c r="AD39" s="647" t="s">
        <v>249</v>
      </c>
      <c r="AE39" s="647"/>
      <c r="AF39" s="647"/>
      <c r="AG39" s="647"/>
      <c r="AH39" s="647"/>
      <c r="AI39" s="647"/>
      <c r="AJ39" s="647"/>
      <c r="AK39" s="647"/>
      <c r="AL39" s="611" t="s">
        <v>249</v>
      </c>
      <c r="AM39" s="612"/>
      <c r="AN39" s="612"/>
      <c r="AO39" s="648"/>
      <c r="AQ39" s="641" t="s">
        <v>346</v>
      </c>
      <c r="AR39" s="642"/>
      <c r="AS39" s="642"/>
      <c r="AT39" s="642"/>
      <c r="AU39" s="642"/>
      <c r="AV39" s="642"/>
      <c r="AW39" s="642"/>
      <c r="AX39" s="642"/>
      <c r="AY39" s="643"/>
      <c r="AZ39" s="608">
        <v>7457</v>
      </c>
      <c r="BA39" s="609"/>
      <c r="BB39" s="609"/>
      <c r="BC39" s="609"/>
      <c r="BD39" s="621"/>
      <c r="BE39" s="621"/>
      <c r="BF39" s="644"/>
      <c r="BG39" s="605" t="s">
        <v>347</v>
      </c>
      <c r="BH39" s="606"/>
      <c r="BI39" s="606"/>
      <c r="BJ39" s="606"/>
      <c r="BK39" s="606"/>
      <c r="BL39" s="606"/>
      <c r="BM39" s="606"/>
      <c r="BN39" s="606"/>
      <c r="BO39" s="606"/>
      <c r="BP39" s="606"/>
      <c r="BQ39" s="606"/>
      <c r="BR39" s="606"/>
      <c r="BS39" s="606"/>
      <c r="BT39" s="606"/>
      <c r="BU39" s="607"/>
      <c r="BV39" s="608">
        <v>30859</v>
      </c>
      <c r="BW39" s="609"/>
      <c r="BX39" s="609"/>
      <c r="BY39" s="609"/>
      <c r="BZ39" s="609"/>
      <c r="CA39" s="609"/>
      <c r="CB39" s="645"/>
      <c r="CD39" s="605" t="s">
        <v>348</v>
      </c>
      <c r="CE39" s="606"/>
      <c r="CF39" s="606"/>
      <c r="CG39" s="606"/>
      <c r="CH39" s="606"/>
      <c r="CI39" s="606"/>
      <c r="CJ39" s="606"/>
      <c r="CK39" s="606"/>
      <c r="CL39" s="606"/>
      <c r="CM39" s="606"/>
      <c r="CN39" s="606"/>
      <c r="CO39" s="606"/>
      <c r="CP39" s="606"/>
      <c r="CQ39" s="607"/>
      <c r="CR39" s="608">
        <v>1898549</v>
      </c>
      <c r="CS39" s="621"/>
      <c r="CT39" s="621"/>
      <c r="CU39" s="621"/>
      <c r="CV39" s="621"/>
      <c r="CW39" s="621"/>
      <c r="CX39" s="621"/>
      <c r="CY39" s="622"/>
      <c r="CZ39" s="611">
        <v>2.5</v>
      </c>
      <c r="DA39" s="623"/>
      <c r="DB39" s="623"/>
      <c r="DC39" s="624"/>
      <c r="DD39" s="614">
        <v>1854636</v>
      </c>
      <c r="DE39" s="621"/>
      <c r="DF39" s="621"/>
      <c r="DG39" s="621"/>
      <c r="DH39" s="621"/>
      <c r="DI39" s="621"/>
      <c r="DJ39" s="621"/>
      <c r="DK39" s="622"/>
      <c r="DL39" s="614" t="s">
        <v>138</v>
      </c>
      <c r="DM39" s="621"/>
      <c r="DN39" s="621"/>
      <c r="DO39" s="621"/>
      <c r="DP39" s="621"/>
      <c r="DQ39" s="621"/>
      <c r="DR39" s="621"/>
      <c r="DS39" s="621"/>
      <c r="DT39" s="621"/>
      <c r="DU39" s="621"/>
      <c r="DV39" s="622"/>
      <c r="DW39" s="611" t="s">
        <v>249</v>
      </c>
      <c r="DX39" s="623"/>
      <c r="DY39" s="623"/>
      <c r="DZ39" s="623"/>
      <c r="EA39" s="623"/>
      <c r="EB39" s="623"/>
      <c r="EC39" s="635"/>
    </row>
    <row r="40" spans="2:133" ht="11.25" customHeight="1" x14ac:dyDescent="0.15">
      <c r="B40" s="605" t="s">
        <v>349</v>
      </c>
      <c r="C40" s="606"/>
      <c r="D40" s="606"/>
      <c r="E40" s="606"/>
      <c r="F40" s="606"/>
      <c r="G40" s="606"/>
      <c r="H40" s="606"/>
      <c r="I40" s="606"/>
      <c r="J40" s="606"/>
      <c r="K40" s="606"/>
      <c r="L40" s="606"/>
      <c r="M40" s="606"/>
      <c r="N40" s="606"/>
      <c r="O40" s="606"/>
      <c r="P40" s="606"/>
      <c r="Q40" s="607"/>
      <c r="R40" s="608">
        <v>507100</v>
      </c>
      <c r="S40" s="609"/>
      <c r="T40" s="609"/>
      <c r="U40" s="609"/>
      <c r="V40" s="609"/>
      <c r="W40" s="609"/>
      <c r="X40" s="609"/>
      <c r="Y40" s="610"/>
      <c r="Z40" s="646">
        <v>0.6</v>
      </c>
      <c r="AA40" s="646"/>
      <c r="AB40" s="646"/>
      <c r="AC40" s="646"/>
      <c r="AD40" s="647" t="s">
        <v>256</v>
      </c>
      <c r="AE40" s="647"/>
      <c r="AF40" s="647"/>
      <c r="AG40" s="647"/>
      <c r="AH40" s="647"/>
      <c r="AI40" s="647"/>
      <c r="AJ40" s="647"/>
      <c r="AK40" s="647"/>
      <c r="AL40" s="611" t="s">
        <v>249</v>
      </c>
      <c r="AM40" s="612"/>
      <c r="AN40" s="612"/>
      <c r="AO40" s="648"/>
      <c r="AQ40" s="641" t="s">
        <v>350</v>
      </c>
      <c r="AR40" s="642"/>
      <c r="AS40" s="642"/>
      <c r="AT40" s="642"/>
      <c r="AU40" s="642"/>
      <c r="AV40" s="642"/>
      <c r="AW40" s="642"/>
      <c r="AX40" s="642"/>
      <c r="AY40" s="643"/>
      <c r="AZ40" s="608" t="s">
        <v>181</v>
      </c>
      <c r="BA40" s="609"/>
      <c r="BB40" s="609"/>
      <c r="BC40" s="609"/>
      <c r="BD40" s="621"/>
      <c r="BE40" s="621"/>
      <c r="BF40" s="644"/>
      <c r="BG40" s="649" t="s">
        <v>351</v>
      </c>
      <c r="BH40" s="650"/>
      <c r="BI40" s="650"/>
      <c r="BJ40" s="650"/>
      <c r="BK40" s="650"/>
      <c r="BL40" s="217"/>
      <c r="BM40" s="606" t="s">
        <v>352</v>
      </c>
      <c r="BN40" s="606"/>
      <c r="BO40" s="606"/>
      <c r="BP40" s="606"/>
      <c r="BQ40" s="606"/>
      <c r="BR40" s="606"/>
      <c r="BS40" s="606"/>
      <c r="BT40" s="606"/>
      <c r="BU40" s="607"/>
      <c r="BV40" s="608">
        <v>107</v>
      </c>
      <c r="BW40" s="609"/>
      <c r="BX40" s="609"/>
      <c r="BY40" s="609"/>
      <c r="BZ40" s="609"/>
      <c r="CA40" s="609"/>
      <c r="CB40" s="645"/>
      <c r="CD40" s="605" t="s">
        <v>353</v>
      </c>
      <c r="CE40" s="606"/>
      <c r="CF40" s="606"/>
      <c r="CG40" s="606"/>
      <c r="CH40" s="606"/>
      <c r="CI40" s="606"/>
      <c r="CJ40" s="606"/>
      <c r="CK40" s="606"/>
      <c r="CL40" s="606"/>
      <c r="CM40" s="606"/>
      <c r="CN40" s="606"/>
      <c r="CO40" s="606"/>
      <c r="CP40" s="606"/>
      <c r="CQ40" s="607"/>
      <c r="CR40" s="608">
        <v>470650</v>
      </c>
      <c r="CS40" s="609"/>
      <c r="CT40" s="609"/>
      <c r="CU40" s="609"/>
      <c r="CV40" s="609"/>
      <c r="CW40" s="609"/>
      <c r="CX40" s="609"/>
      <c r="CY40" s="610"/>
      <c r="CZ40" s="611">
        <v>0.6</v>
      </c>
      <c r="DA40" s="623"/>
      <c r="DB40" s="623"/>
      <c r="DC40" s="624"/>
      <c r="DD40" s="614">
        <v>22362</v>
      </c>
      <c r="DE40" s="609"/>
      <c r="DF40" s="609"/>
      <c r="DG40" s="609"/>
      <c r="DH40" s="609"/>
      <c r="DI40" s="609"/>
      <c r="DJ40" s="609"/>
      <c r="DK40" s="610"/>
      <c r="DL40" s="614">
        <v>22362</v>
      </c>
      <c r="DM40" s="609"/>
      <c r="DN40" s="609"/>
      <c r="DO40" s="609"/>
      <c r="DP40" s="609"/>
      <c r="DQ40" s="609"/>
      <c r="DR40" s="609"/>
      <c r="DS40" s="609"/>
      <c r="DT40" s="609"/>
      <c r="DU40" s="609"/>
      <c r="DV40" s="610"/>
      <c r="DW40" s="611">
        <v>0.1</v>
      </c>
      <c r="DX40" s="623"/>
      <c r="DY40" s="623"/>
      <c r="DZ40" s="623"/>
      <c r="EA40" s="623"/>
      <c r="EB40" s="623"/>
      <c r="EC40" s="635"/>
    </row>
    <row r="41" spans="2:133" ht="11.25" customHeight="1" x14ac:dyDescent="0.15">
      <c r="B41" s="589" t="s">
        <v>354</v>
      </c>
      <c r="C41" s="590"/>
      <c r="D41" s="590"/>
      <c r="E41" s="590"/>
      <c r="F41" s="590"/>
      <c r="G41" s="590"/>
      <c r="H41" s="590"/>
      <c r="I41" s="590"/>
      <c r="J41" s="590"/>
      <c r="K41" s="590"/>
      <c r="L41" s="590"/>
      <c r="M41" s="590"/>
      <c r="N41" s="590"/>
      <c r="O41" s="590"/>
      <c r="P41" s="590"/>
      <c r="Q41" s="591"/>
      <c r="R41" s="592">
        <v>80068744</v>
      </c>
      <c r="S41" s="633"/>
      <c r="T41" s="633"/>
      <c r="U41" s="633"/>
      <c r="V41" s="633"/>
      <c r="W41" s="633"/>
      <c r="X41" s="633"/>
      <c r="Y41" s="636"/>
      <c r="Z41" s="637">
        <v>100</v>
      </c>
      <c r="AA41" s="637"/>
      <c r="AB41" s="637"/>
      <c r="AC41" s="637"/>
      <c r="AD41" s="638">
        <v>38958987</v>
      </c>
      <c r="AE41" s="638"/>
      <c r="AF41" s="638"/>
      <c r="AG41" s="638"/>
      <c r="AH41" s="638"/>
      <c r="AI41" s="638"/>
      <c r="AJ41" s="638"/>
      <c r="AK41" s="638"/>
      <c r="AL41" s="595">
        <v>100</v>
      </c>
      <c r="AM41" s="639"/>
      <c r="AN41" s="639"/>
      <c r="AO41" s="640"/>
      <c r="AQ41" s="641" t="s">
        <v>355</v>
      </c>
      <c r="AR41" s="642"/>
      <c r="AS41" s="642"/>
      <c r="AT41" s="642"/>
      <c r="AU41" s="642"/>
      <c r="AV41" s="642"/>
      <c r="AW41" s="642"/>
      <c r="AX41" s="642"/>
      <c r="AY41" s="643"/>
      <c r="AZ41" s="608">
        <v>1512136</v>
      </c>
      <c r="BA41" s="609"/>
      <c r="BB41" s="609"/>
      <c r="BC41" s="609"/>
      <c r="BD41" s="621"/>
      <c r="BE41" s="621"/>
      <c r="BF41" s="644"/>
      <c r="BG41" s="649"/>
      <c r="BH41" s="650"/>
      <c r="BI41" s="650"/>
      <c r="BJ41" s="650"/>
      <c r="BK41" s="650"/>
      <c r="BL41" s="217"/>
      <c r="BM41" s="606" t="s">
        <v>356</v>
      </c>
      <c r="BN41" s="606"/>
      <c r="BO41" s="606"/>
      <c r="BP41" s="606"/>
      <c r="BQ41" s="606"/>
      <c r="BR41" s="606"/>
      <c r="BS41" s="606"/>
      <c r="BT41" s="606"/>
      <c r="BU41" s="607"/>
      <c r="BV41" s="608" t="s">
        <v>138</v>
      </c>
      <c r="BW41" s="609"/>
      <c r="BX41" s="609"/>
      <c r="BY41" s="609"/>
      <c r="BZ41" s="609"/>
      <c r="CA41" s="609"/>
      <c r="CB41" s="645"/>
      <c r="CD41" s="605" t="s">
        <v>357</v>
      </c>
      <c r="CE41" s="606"/>
      <c r="CF41" s="606"/>
      <c r="CG41" s="606"/>
      <c r="CH41" s="606"/>
      <c r="CI41" s="606"/>
      <c r="CJ41" s="606"/>
      <c r="CK41" s="606"/>
      <c r="CL41" s="606"/>
      <c r="CM41" s="606"/>
      <c r="CN41" s="606"/>
      <c r="CO41" s="606"/>
      <c r="CP41" s="606"/>
      <c r="CQ41" s="607"/>
      <c r="CR41" s="608" t="s">
        <v>256</v>
      </c>
      <c r="CS41" s="621"/>
      <c r="CT41" s="621"/>
      <c r="CU41" s="621"/>
      <c r="CV41" s="621"/>
      <c r="CW41" s="621"/>
      <c r="CX41" s="621"/>
      <c r="CY41" s="622"/>
      <c r="CZ41" s="611" t="s">
        <v>138</v>
      </c>
      <c r="DA41" s="623"/>
      <c r="DB41" s="623"/>
      <c r="DC41" s="624"/>
      <c r="DD41" s="614" t="s">
        <v>249</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AQ42" s="653" t="s">
        <v>358</v>
      </c>
      <c r="AR42" s="654"/>
      <c r="AS42" s="654"/>
      <c r="AT42" s="654"/>
      <c r="AU42" s="654"/>
      <c r="AV42" s="654"/>
      <c r="AW42" s="654"/>
      <c r="AX42" s="654"/>
      <c r="AY42" s="655"/>
      <c r="AZ42" s="592">
        <v>4104644</v>
      </c>
      <c r="BA42" s="633"/>
      <c r="BB42" s="633"/>
      <c r="BC42" s="633"/>
      <c r="BD42" s="593"/>
      <c r="BE42" s="593"/>
      <c r="BF42" s="656"/>
      <c r="BG42" s="651"/>
      <c r="BH42" s="652"/>
      <c r="BI42" s="652"/>
      <c r="BJ42" s="652"/>
      <c r="BK42" s="652"/>
      <c r="BL42" s="218"/>
      <c r="BM42" s="590" t="s">
        <v>359</v>
      </c>
      <c r="BN42" s="590"/>
      <c r="BO42" s="590"/>
      <c r="BP42" s="590"/>
      <c r="BQ42" s="590"/>
      <c r="BR42" s="590"/>
      <c r="BS42" s="590"/>
      <c r="BT42" s="590"/>
      <c r="BU42" s="591"/>
      <c r="BV42" s="592">
        <v>323</v>
      </c>
      <c r="BW42" s="633"/>
      <c r="BX42" s="633"/>
      <c r="BY42" s="633"/>
      <c r="BZ42" s="633"/>
      <c r="CA42" s="633"/>
      <c r="CB42" s="634"/>
      <c r="CD42" s="605" t="s">
        <v>360</v>
      </c>
      <c r="CE42" s="606"/>
      <c r="CF42" s="606"/>
      <c r="CG42" s="606"/>
      <c r="CH42" s="606"/>
      <c r="CI42" s="606"/>
      <c r="CJ42" s="606"/>
      <c r="CK42" s="606"/>
      <c r="CL42" s="606"/>
      <c r="CM42" s="606"/>
      <c r="CN42" s="606"/>
      <c r="CO42" s="606"/>
      <c r="CP42" s="606"/>
      <c r="CQ42" s="607"/>
      <c r="CR42" s="608">
        <v>9056582</v>
      </c>
      <c r="CS42" s="621"/>
      <c r="CT42" s="621"/>
      <c r="CU42" s="621"/>
      <c r="CV42" s="621"/>
      <c r="CW42" s="621"/>
      <c r="CX42" s="621"/>
      <c r="CY42" s="622"/>
      <c r="CZ42" s="611">
        <v>11.8</v>
      </c>
      <c r="DA42" s="623"/>
      <c r="DB42" s="623"/>
      <c r="DC42" s="624"/>
      <c r="DD42" s="614">
        <v>1968350</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208" t="s">
        <v>361</v>
      </c>
      <c r="CD43" s="605" t="s">
        <v>362</v>
      </c>
      <c r="CE43" s="606"/>
      <c r="CF43" s="606"/>
      <c r="CG43" s="606"/>
      <c r="CH43" s="606"/>
      <c r="CI43" s="606"/>
      <c r="CJ43" s="606"/>
      <c r="CK43" s="606"/>
      <c r="CL43" s="606"/>
      <c r="CM43" s="606"/>
      <c r="CN43" s="606"/>
      <c r="CO43" s="606"/>
      <c r="CP43" s="606"/>
      <c r="CQ43" s="607"/>
      <c r="CR43" s="608">
        <v>290451</v>
      </c>
      <c r="CS43" s="621"/>
      <c r="CT43" s="621"/>
      <c r="CU43" s="621"/>
      <c r="CV43" s="621"/>
      <c r="CW43" s="621"/>
      <c r="CX43" s="621"/>
      <c r="CY43" s="622"/>
      <c r="CZ43" s="611">
        <v>0.4</v>
      </c>
      <c r="DA43" s="623"/>
      <c r="DB43" s="623"/>
      <c r="DC43" s="624"/>
      <c r="DD43" s="614">
        <v>290451</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363</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310</v>
      </c>
      <c r="CE44" s="628"/>
      <c r="CF44" s="605" t="s">
        <v>364</v>
      </c>
      <c r="CG44" s="606"/>
      <c r="CH44" s="606"/>
      <c r="CI44" s="606"/>
      <c r="CJ44" s="606"/>
      <c r="CK44" s="606"/>
      <c r="CL44" s="606"/>
      <c r="CM44" s="606"/>
      <c r="CN44" s="606"/>
      <c r="CO44" s="606"/>
      <c r="CP44" s="606"/>
      <c r="CQ44" s="607"/>
      <c r="CR44" s="608">
        <v>8908580</v>
      </c>
      <c r="CS44" s="609"/>
      <c r="CT44" s="609"/>
      <c r="CU44" s="609"/>
      <c r="CV44" s="609"/>
      <c r="CW44" s="609"/>
      <c r="CX44" s="609"/>
      <c r="CY44" s="610"/>
      <c r="CZ44" s="611">
        <v>11.6</v>
      </c>
      <c r="DA44" s="612"/>
      <c r="DB44" s="612"/>
      <c r="DC44" s="613"/>
      <c r="DD44" s="614">
        <v>1820348</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B45" s="625" t="s">
        <v>365</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366</v>
      </c>
      <c r="CG45" s="606"/>
      <c r="CH45" s="606"/>
      <c r="CI45" s="606"/>
      <c r="CJ45" s="606"/>
      <c r="CK45" s="606"/>
      <c r="CL45" s="606"/>
      <c r="CM45" s="606"/>
      <c r="CN45" s="606"/>
      <c r="CO45" s="606"/>
      <c r="CP45" s="606"/>
      <c r="CQ45" s="607"/>
      <c r="CR45" s="608">
        <v>2757058</v>
      </c>
      <c r="CS45" s="621"/>
      <c r="CT45" s="621"/>
      <c r="CU45" s="621"/>
      <c r="CV45" s="621"/>
      <c r="CW45" s="621"/>
      <c r="CX45" s="621"/>
      <c r="CY45" s="622"/>
      <c r="CZ45" s="611">
        <v>3.6</v>
      </c>
      <c r="DA45" s="623"/>
      <c r="DB45" s="623"/>
      <c r="DC45" s="624"/>
      <c r="DD45" s="614">
        <v>137640</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19"/>
      <c r="CD46" s="629"/>
      <c r="CE46" s="630"/>
      <c r="CF46" s="605" t="s">
        <v>367</v>
      </c>
      <c r="CG46" s="606"/>
      <c r="CH46" s="606"/>
      <c r="CI46" s="606"/>
      <c r="CJ46" s="606"/>
      <c r="CK46" s="606"/>
      <c r="CL46" s="606"/>
      <c r="CM46" s="606"/>
      <c r="CN46" s="606"/>
      <c r="CO46" s="606"/>
      <c r="CP46" s="606"/>
      <c r="CQ46" s="607"/>
      <c r="CR46" s="608">
        <v>5337819</v>
      </c>
      <c r="CS46" s="609"/>
      <c r="CT46" s="609"/>
      <c r="CU46" s="609"/>
      <c r="CV46" s="609"/>
      <c r="CW46" s="609"/>
      <c r="CX46" s="609"/>
      <c r="CY46" s="610"/>
      <c r="CZ46" s="611">
        <v>6.9</v>
      </c>
      <c r="DA46" s="612"/>
      <c r="DB46" s="612"/>
      <c r="DC46" s="613"/>
      <c r="DD46" s="614">
        <v>1577920</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219"/>
      <c r="CD47" s="629"/>
      <c r="CE47" s="630"/>
      <c r="CF47" s="605" t="s">
        <v>368</v>
      </c>
      <c r="CG47" s="606"/>
      <c r="CH47" s="606"/>
      <c r="CI47" s="606"/>
      <c r="CJ47" s="606"/>
      <c r="CK47" s="606"/>
      <c r="CL47" s="606"/>
      <c r="CM47" s="606"/>
      <c r="CN47" s="606"/>
      <c r="CO47" s="606"/>
      <c r="CP47" s="606"/>
      <c r="CQ47" s="607"/>
      <c r="CR47" s="608">
        <v>148002</v>
      </c>
      <c r="CS47" s="621"/>
      <c r="CT47" s="621"/>
      <c r="CU47" s="621"/>
      <c r="CV47" s="621"/>
      <c r="CW47" s="621"/>
      <c r="CX47" s="621"/>
      <c r="CY47" s="622"/>
      <c r="CZ47" s="611">
        <v>0.2</v>
      </c>
      <c r="DA47" s="623"/>
      <c r="DB47" s="623"/>
      <c r="DC47" s="624"/>
      <c r="DD47" s="614">
        <v>148002</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x14ac:dyDescent="0.15">
      <c r="B48" s="219"/>
      <c r="CD48" s="631"/>
      <c r="CE48" s="632"/>
      <c r="CF48" s="605" t="s">
        <v>369</v>
      </c>
      <c r="CG48" s="606"/>
      <c r="CH48" s="606"/>
      <c r="CI48" s="606"/>
      <c r="CJ48" s="606"/>
      <c r="CK48" s="606"/>
      <c r="CL48" s="606"/>
      <c r="CM48" s="606"/>
      <c r="CN48" s="606"/>
      <c r="CO48" s="606"/>
      <c r="CP48" s="606"/>
      <c r="CQ48" s="607"/>
      <c r="CR48" s="608" t="s">
        <v>249</v>
      </c>
      <c r="CS48" s="609"/>
      <c r="CT48" s="609"/>
      <c r="CU48" s="609"/>
      <c r="CV48" s="609"/>
      <c r="CW48" s="609"/>
      <c r="CX48" s="609"/>
      <c r="CY48" s="610"/>
      <c r="CZ48" s="611" t="s">
        <v>181</v>
      </c>
      <c r="DA48" s="612"/>
      <c r="DB48" s="612"/>
      <c r="DC48" s="613"/>
      <c r="DD48" s="614" t="s">
        <v>181</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9"/>
      <c r="CD49" s="589" t="s">
        <v>370</v>
      </c>
      <c r="CE49" s="590"/>
      <c r="CF49" s="590"/>
      <c r="CG49" s="590"/>
      <c r="CH49" s="590"/>
      <c r="CI49" s="590"/>
      <c r="CJ49" s="590"/>
      <c r="CK49" s="590"/>
      <c r="CL49" s="590"/>
      <c r="CM49" s="590"/>
      <c r="CN49" s="590"/>
      <c r="CO49" s="590"/>
      <c r="CP49" s="590"/>
      <c r="CQ49" s="591"/>
      <c r="CR49" s="592">
        <v>77037826</v>
      </c>
      <c r="CS49" s="593"/>
      <c r="CT49" s="593"/>
      <c r="CU49" s="593"/>
      <c r="CV49" s="593"/>
      <c r="CW49" s="593"/>
      <c r="CX49" s="593"/>
      <c r="CY49" s="594"/>
      <c r="CZ49" s="595">
        <v>100</v>
      </c>
      <c r="DA49" s="596"/>
      <c r="DB49" s="596"/>
      <c r="DC49" s="597"/>
      <c r="DD49" s="598">
        <v>43659100</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ZfyUpp8FfwniUE3D1NLC6wU+emTmcn0z8WRy4YK1OERc5q/7vBRBJF82YAbvafWGxwH1RegYcBXcjnXjpsNe+g==" saltValue="HxnSXtPgAA9JR42aKFU03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77" t="s">
        <v>371</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372</v>
      </c>
      <c r="DK2" s="1079"/>
      <c r="DL2" s="1079"/>
      <c r="DM2" s="1079"/>
      <c r="DN2" s="1079"/>
      <c r="DO2" s="1080"/>
      <c r="DP2" s="222"/>
      <c r="DQ2" s="1078" t="s">
        <v>373</v>
      </c>
      <c r="DR2" s="1079"/>
      <c r="DS2" s="1079"/>
      <c r="DT2" s="1079"/>
      <c r="DU2" s="1079"/>
      <c r="DV2" s="1079"/>
      <c r="DW2" s="1079"/>
      <c r="DX2" s="1079"/>
      <c r="DY2" s="1079"/>
      <c r="DZ2" s="1080"/>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1046" t="s">
        <v>374</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375</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8"/>
    </row>
    <row r="5" spans="1:131" s="229" customFormat="1" ht="26.25" customHeight="1" x14ac:dyDescent="0.15">
      <c r="A5" s="982" t="s">
        <v>376</v>
      </c>
      <c r="B5" s="983"/>
      <c r="C5" s="983"/>
      <c r="D5" s="983"/>
      <c r="E5" s="983"/>
      <c r="F5" s="983"/>
      <c r="G5" s="983"/>
      <c r="H5" s="983"/>
      <c r="I5" s="983"/>
      <c r="J5" s="983"/>
      <c r="K5" s="983"/>
      <c r="L5" s="983"/>
      <c r="M5" s="983"/>
      <c r="N5" s="983"/>
      <c r="O5" s="983"/>
      <c r="P5" s="984"/>
      <c r="Q5" s="988" t="s">
        <v>377</v>
      </c>
      <c r="R5" s="989"/>
      <c r="S5" s="989"/>
      <c r="T5" s="989"/>
      <c r="U5" s="990"/>
      <c r="V5" s="988" t="s">
        <v>378</v>
      </c>
      <c r="W5" s="989"/>
      <c r="X5" s="989"/>
      <c r="Y5" s="989"/>
      <c r="Z5" s="990"/>
      <c r="AA5" s="988" t="s">
        <v>379</v>
      </c>
      <c r="AB5" s="989"/>
      <c r="AC5" s="989"/>
      <c r="AD5" s="989"/>
      <c r="AE5" s="989"/>
      <c r="AF5" s="1081" t="s">
        <v>380</v>
      </c>
      <c r="AG5" s="989"/>
      <c r="AH5" s="989"/>
      <c r="AI5" s="989"/>
      <c r="AJ5" s="1002"/>
      <c r="AK5" s="989" t="s">
        <v>381</v>
      </c>
      <c r="AL5" s="989"/>
      <c r="AM5" s="989"/>
      <c r="AN5" s="989"/>
      <c r="AO5" s="990"/>
      <c r="AP5" s="988" t="s">
        <v>382</v>
      </c>
      <c r="AQ5" s="989"/>
      <c r="AR5" s="989"/>
      <c r="AS5" s="989"/>
      <c r="AT5" s="990"/>
      <c r="AU5" s="988" t="s">
        <v>383</v>
      </c>
      <c r="AV5" s="989"/>
      <c r="AW5" s="989"/>
      <c r="AX5" s="989"/>
      <c r="AY5" s="1002"/>
      <c r="AZ5" s="226"/>
      <c r="BA5" s="226"/>
      <c r="BB5" s="226"/>
      <c r="BC5" s="226"/>
      <c r="BD5" s="226"/>
      <c r="BE5" s="227"/>
      <c r="BF5" s="227"/>
      <c r="BG5" s="227"/>
      <c r="BH5" s="227"/>
      <c r="BI5" s="227"/>
      <c r="BJ5" s="227"/>
      <c r="BK5" s="227"/>
      <c r="BL5" s="227"/>
      <c r="BM5" s="227"/>
      <c r="BN5" s="227"/>
      <c r="BO5" s="227"/>
      <c r="BP5" s="227"/>
      <c r="BQ5" s="982" t="s">
        <v>384</v>
      </c>
      <c r="BR5" s="983"/>
      <c r="BS5" s="983"/>
      <c r="BT5" s="983"/>
      <c r="BU5" s="983"/>
      <c r="BV5" s="983"/>
      <c r="BW5" s="983"/>
      <c r="BX5" s="983"/>
      <c r="BY5" s="983"/>
      <c r="BZ5" s="983"/>
      <c r="CA5" s="983"/>
      <c r="CB5" s="983"/>
      <c r="CC5" s="983"/>
      <c r="CD5" s="983"/>
      <c r="CE5" s="983"/>
      <c r="CF5" s="983"/>
      <c r="CG5" s="984"/>
      <c r="CH5" s="988" t="s">
        <v>385</v>
      </c>
      <c r="CI5" s="989"/>
      <c r="CJ5" s="989"/>
      <c r="CK5" s="989"/>
      <c r="CL5" s="990"/>
      <c r="CM5" s="988" t="s">
        <v>386</v>
      </c>
      <c r="CN5" s="989"/>
      <c r="CO5" s="989"/>
      <c r="CP5" s="989"/>
      <c r="CQ5" s="990"/>
      <c r="CR5" s="988" t="s">
        <v>387</v>
      </c>
      <c r="CS5" s="989"/>
      <c r="CT5" s="989"/>
      <c r="CU5" s="989"/>
      <c r="CV5" s="990"/>
      <c r="CW5" s="988" t="s">
        <v>388</v>
      </c>
      <c r="CX5" s="989"/>
      <c r="CY5" s="989"/>
      <c r="CZ5" s="989"/>
      <c r="DA5" s="990"/>
      <c r="DB5" s="988" t="s">
        <v>389</v>
      </c>
      <c r="DC5" s="989"/>
      <c r="DD5" s="989"/>
      <c r="DE5" s="989"/>
      <c r="DF5" s="990"/>
      <c r="DG5" s="1071" t="s">
        <v>390</v>
      </c>
      <c r="DH5" s="1072"/>
      <c r="DI5" s="1072"/>
      <c r="DJ5" s="1072"/>
      <c r="DK5" s="1073"/>
      <c r="DL5" s="1071" t="s">
        <v>391</v>
      </c>
      <c r="DM5" s="1072"/>
      <c r="DN5" s="1072"/>
      <c r="DO5" s="1072"/>
      <c r="DP5" s="1073"/>
      <c r="DQ5" s="988" t="s">
        <v>392</v>
      </c>
      <c r="DR5" s="989"/>
      <c r="DS5" s="989"/>
      <c r="DT5" s="989"/>
      <c r="DU5" s="990"/>
      <c r="DV5" s="988" t="s">
        <v>383</v>
      </c>
      <c r="DW5" s="989"/>
      <c r="DX5" s="989"/>
      <c r="DY5" s="989"/>
      <c r="DZ5" s="1002"/>
      <c r="EA5" s="228"/>
    </row>
    <row r="6" spans="1:131" s="229"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8"/>
    </row>
    <row r="7" spans="1:131" s="229" customFormat="1" ht="26.25" customHeight="1" thickTop="1" x14ac:dyDescent="0.15">
      <c r="A7" s="230">
        <v>1</v>
      </c>
      <c r="B7" s="1034" t="s">
        <v>393</v>
      </c>
      <c r="C7" s="1035"/>
      <c r="D7" s="1035"/>
      <c r="E7" s="1035"/>
      <c r="F7" s="1035"/>
      <c r="G7" s="1035"/>
      <c r="H7" s="1035"/>
      <c r="I7" s="1035"/>
      <c r="J7" s="1035"/>
      <c r="K7" s="1035"/>
      <c r="L7" s="1035"/>
      <c r="M7" s="1035"/>
      <c r="N7" s="1035"/>
      <c r="O7" s="1035"/>
      <c r="P7" s="1036"/>
      <c r="Q7" s="1089">
        <v>80170</v>
      </c>
      <c r="R7" s="1090"/>
      <c r="S7" s="1090"/>
      <c r="T7" s="1090"/>
      <c r="U7" s="1090"/>
      <c r="V7" s="1090">
        <v>77139</v>
      </c>
      <c r="W7" s="1090"/>
      <c r="X7" s="1090"/>
      <c r="Y7" s="1090"/>
      <c r="Z7" s="1090"/>
      <c r="AA7" s="1090">
        <v>3031</v>
      </c>
      <c r="AB7" s="1090"/>
      <c r="AC7" s="1090"/>
      <c r="AD7" s="1090"/>
      <c r="AE7" s="1091"/>
      <c r="AF7" s="1092">
        <v>2232</v>
      </c>
      <c r="AG7" s="1093"/>
      <c r="AH7" s="1093"/>
      <c r="AI7" s="1093"/>
      <c r="AJ7" s="1094"/>
      <c r="AK7" s="1095">
        <v>385</v>
      </c>
      <c r="AL7" s="1096"/>
      <c r="AM7" s="1096"/>
      <c r="AN7" s="1096"/>
      <c r="AO7" s="1096"/>
      <c r="AP7" s="1096">
        <v>62294</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0">
        <v>1</v>
      </c>
      <c r="BR7" s="231"/>
      <c r="BS7" s="1086" t="s">
        <v>587</v>
      </c>
      <c r="BT7" s="1087"/>
      <c r="BU7" s="1087"/>
      <c r="BV7" s="1087"/>
      <c r="BW7" s="1087"/>
      <c r="BX7" s="1087"/>
      <c r="BY7" s="1087"/>
      <c r="BZ7" s="1087"/>
      <c r="CA7" s="1087"/>
      <c r="CB7" s="1087"/>
      <c r="CC7" s="1087"/>
      <c r="CD7" s="1087"/>
      <c r="CE7" s="1087"/>
      <c r="CF7" s="1087"/>
      <c r="CG7" s="1099"/>
      <c r="CH7" s="1083">
        <v>49</v>
      </c>
      <c r="CI7" s="1084"/>
      <c r="CJ7" s="1084"/>
      <c r="CK7" s="1084"/>
      <c r="CL7" s="1085"/>
      <c r="CM7" s="1083">
        <v>37</v>
      </c>
      <c r="CN7" s="1084"/>
      <c r="CO7" s="1084"/>
      <c r="CP7" s="1084"/>
      <c r="CQ7" s="1085"/>
      <c r="CR7" s="1083">
        <v>5</v>
      </c>
      <c r="CS7" s="1084"/>
      <c r="CT7" s="1084"/>
      <c r="CU7" s="1084"/>
      <c r="CV7" s="1085"/>
      <c r="CW7" s="1083">
        <v>0</v>
      </c>
      <c r="CX7" s="1084"/>
      <c r="CY7" s="1084"/>
      <c r="CZ7" s="1084"/>
      <c r="DA7" s="1085"/>
      <c r="DB7" s="1083">
        <v>0</v>
      </c>
      <c r="DC7" s="1084"/>
      <c r="DD7" s="1084"/>
      <c r="DE7" s="1084"/>
      <c r="DF7" s="1085"/>
      <c r="DG7" s="1083" t="s">
        <v>578</v>
      </c>
      <c r="DH7" s="1084"/>
      <c r="DI7" s="1084"/>
      <c r="DJ7" s="1084"/>
      <c r="DK7" s="1085"/>
      <c r="DL7" s="1083" t="s">
        <v>578</v>
      </c>
      <c r="DM7" s="1084"/>
      <c r="DN7" s="1084"/>
      <c r="DO7" s="1084"/>
      <c r="DP7" s="1085"/>
      <c r="DQ7" s="1083" t="s">
        <v>578</v>
      </c>
      <c r="DR7" s="1084"/>
      <c r="DS7" s="1084"/>
      <c r="DT7" s="1084"/>
      <c r="DU7" s="1085"/>
      <c r="DV7" s="1086"/>
      <c r="DW7" s="1087"/>
      <c r="DX7" s="1087"/>
      <c r="DY7" s="1087"/>
      <c r="DZ7" s="1088"/>
      <c r="EA7" s="228"/>
    </row>
    <row r="8" spans="1:131" s="229" customFormat="1" ht="26.25" customHeight="1" x14ac:dyDescent="0.15">
      <c r="A8" s="232">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7"/>
      <c r="AL8" s="1068"/>
      <c r="AM8" s="1068"/>
      <c r="AN8" s="1068"/>
      <c r="AO8" s="1068"/>
      <c r="AP8" s="1068"/>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2">
        <v>2</v>
      </c>
      <c r="BR8" s="233"/>
      <c r="BS8" s="979" t="s">
        <v>588</v>
      </c>
      <c r="BT8" s="980"/>
      <c r="BU8" s="980"/>
      <c r="BV8" s="980"/>
      <c r="BW8" s="980"/>
      <c r="BX8" s="980"/>
      <c r="BY8" s="980"/>
      <c r="BZ8" s="980"/>
      <c r="CA8" s="980"/>
      <c r="CB8" s="980"/>
      <c r="CC8" s="980"/>
      <c r="CD8" s="980"/>
      <c r="CE8" s="980"/>
      <c r="CF8" s="980"/>
      <c r="CG8" s="1001"/>
      <c r="CH8" s="976">
        <v>-22</v>
      </c>
      <c r="CI8" s="977"/>
      <c r="CJ8" s="977"/>
      <c r="CK8" s="977"/>
      <c r="CL8" s="978"/>
      <c r="CM8" s="976">
        <v>15</v>
      </c>
      <c r="CN8" s="977"/>
      <c r="CO8" s="977"/>
      <c r="CP8" s="977"/>
      <c r="CQ8" s="978"/>
      <c r="CR8" s="976">
        <v>25</v>
      </c>
      <c r="CS8" s="977"/>
      <c r="CT8" s="977"/>
      <c r="CU8" s="977"/>
      <c r="CV8" s="978"/>
      <c r="CW8" s="976">
        <v>13</v>
      </c>
      <c r="CX8" s="977"/>
      <c r="CY8" s="977"/>
      <c r="CZ8" s="977"/>
      <c r="DA8" s="978"/>
      <c r="DB8" s="976">
        <v>0</v>
      </c>
      <c r="DC8" s="977"/>
      <c r="DD8" s="977"/>
      <c r="DE8" s="977"/>
      <c r="DF8" s="978"/>
      <c r="DG8" s="976" t="s">
        <v>578</v>
      </c>
      <c r="DH8" s="977"/>
      <c r="DI8" s="977"/>
      <c r="DJ8" s="977"/>
      <c r="DK8" s="978"/>
      <c r="DL8" s="976" t="s">
        <v>578</v>
      </c>
      <c r="DM8" s="977"/>
      <c r="DN8" s="977"/>
      <c r="DO8" s="977"/>
      <c r="DP8" s="978"/>
      <c r="DQ8" s="976" t="s">
        <v>578</v>
      </c>
      <c r="DR8" s="977"/>
      <c r="DS8" s="977"/>
      <c r="DT8" s="977"/>
      <c r="DU8" s="978"/>
      <c r="DV8" s="979"/>
      <c r="DW8" s="980"/>
      <c r="DX8" s="980"/>
      <c r="DY8" s="980"/>
      <c r="DZ8" s="981"/>
      <c r="EA8" s="228"/>
    </row>
    <row r="9" spans="1:131" s="229" customFormat="1" ht="26.25" customHeight="1" x14ac:dyDescent="0.15">
      <c r="A9" s="232">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2">
        <v>3</v>
      </c>
      <c r="BR9" s="233"/>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8"/>
    </row>
    <row r="10" spans="1:131" s="229" customFormat="1" ht="26.25" customHeight="1" x14ac:dyDescent="0.15">
      <c r="A10" s="232">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2">
        <v>4</v>
      </c>
      <c r="BR10" s="233"/>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8"/>
    </row>
    <row r="11" spans="1:131" s="229" customFormat="1" ht="26.25" customHeight="1" x14ac:dyDescent="0.15">
      <c r="A11" s="232">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2">
        <v>5</v>
      </c>
      <c r="BR11" s="233"/>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8"/>
    </row>
    <row r="12" spans="1:131" s="229" customFormat="1" ht="26.25" customHeight="1" x14ac:dyDescent="0.15">
      <c r="A12" s="232">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2">
        <v>6</v>
      </c>
      <c r="BR12" s="233"/>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8"/>
    </row>
    <row r="13" spans="1:131" s="229" customFormat="1" ht="26.25" customHeight="1" x14ac:dyDescent="0.15">
      <c r="A13" s="232">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2">
        <v>7</v>
      </c>
      <c r="BR13" s="233"/>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8"/>
    </row>
    <row r="14" spans="1:131" s="229" customFormat="1" ht="26.25" customHeight="1" x14ac:dyDescent="0.15">
      <c r="A14" s="232">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2">
        <v>8</v>
      </c>
      <c r="BR14" s="233"/>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8"/>
    </row>
    <row r="15" spans="1:131" s="229" customFormat="1" ht="26.25" customHeight="1" x14ac:dyDescent="0.15">
      <c r="A15" s="232">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2">
        <v>9</v>
      </c>
      <c r="BR15" s="233"/>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8"/>
    </row>
    <row r="16" spans="1:131" s="229" customFormat="1" ht="26.25" customHeight="1" x14ac:dyDescent="0.15">
      <c r="A16" s="232">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2">
        <v>10</v>
      </c>
      <c r="BR16" s="233"/>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8"/>
    </row>
    <row r="17" spans="1:131" s="229" customFormat="1" ht="26.25" customHeight="1" x14ac:dyDescent="0.15">
      <c r="A17" s="232">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2">
        <v>11</v>
      </c>
      <c r="BR17" s="233"/>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8"/>
    </row>
    <row r="18" spans="1:131" s="229" customFormat="1" ht="26.25" customHeight="1" x14ac:dyDescent="0.15">
      <c r="A18" s="232">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2">
        <v>12</v>
      </c>
      <c r="BR18" s="233"/>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8"/>
    </row>
    <row r="19" spans="1:131" s="229" customFormat="1" ht="26.25" customHeight="1" x14ac:dyDescent="0.15">
      <c r="A19" s="232">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2">
        <v>13</v>
      </c>
      <c r="BR19" s="233"/>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8"/>
    </row>
    <row r="20" spans="1:131" s="229" customFormat="1" ht="26.25" customHeight="1" x14ac:dyDescent="0.15">
      <c r="A20" s="232">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2">
        <v>14</v>
      </c>
      <c r="BR20" s="233"/>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8"/>
    </row>
    <row r="21" spans="1:131" s="229" customFormat="1" ht="26.25" customHeight="1" thickBot="1" x14ac:dyDescent="0.2">
      <c r="A21" s="232">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2">
        <v>15</v>
      </c>
      <c r="BR21" s="233"/>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8"/>
    </row>
    <row r="22" spans="1:131" s="229" customFormat="1" ht="26.25" customHeight="1" x14ac:dyDescent="0.15">
      <c r="A22" s="232">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394</v>
      </c>
      <c r="BA22" s="1015"/>
      <c r="BB22" s="1015"/>
      <c r="BC22" s="1015"/>
      <c r="BD22" s="1016"/>
      <c r="BE22" s="227"/>
      <c r="BF22" s="227"/>
      <c r="BG22" s="227"/>
      <c r="BH22" s="227"/>
      <c r="BI22" s="227"/>
      <c r="BJ22" s="227"/>
      <c r="BK22" s="227"/>
      <c r="BL22" s="227"/>
      <c r="BM22" s="227"/>
      <c r="BN22" s="227"/>
      <c r="BO22" s="227"/>
      <c r="BP22" s="227"/>
      <c r="BQ22" s="232">
        <v>16</v>
      </c>
      <c r="BR22" s="233"/>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8"/>
    </row>
    <row r="23" spans="1:131" s="229" customFormat="1" ht="26.25" customHeight="1" thickBot="1" x14ac:dyDescent="0.2">
      <c r="A23" s="234" t="s">
        <v>395</v>
      </c>
      <c r="B23" s="924" t="s">
        <v>396</v>
      </c>
      <c r="C23" s="925"/>
      <c r="D23" s="925"/>
      <c r="E23" s="925"/>
      <c r="F23" s="925"/>
      <c r="G23" s="925"/>
      <c r="H23" s="925"/>
      <c r="I23" s="925"/>
      <c r="J23" s="925"/>
      <c r="K23" s="925"/>
      <c r="L23" s="925"/>
      <c r="M23" s="925"/>
      <c r="N23" s="925"/>
      <c r="O23" s="925"/>
      <c r="P23" s="935"/>
      <c r="Q23" s="1054">
        <v>80170</v>
      </c>
      <c r="R23" s="1048"/>
      <c r="S23" s="1048"/>
      <c r="T23" s="1048"/>
      <c r="U23" s="1048"/>
      <c r="V23" s="1048">
        <v>77139</v>
      </c>
      <c r="W23" s="1048"/>
      <c r="X23" s="1048"/>
      <c r="Y23" s="1048"/>
      <c r="Z23" s="1048"/>
      <c r="AA23" s="1048">
        <v>3031</v>
      </c>
      <c r="AB23" s="1048"/>
      <c r="AC23" s="1048"/>
      <c r="AD23" s="1048"/>
      <c r="AE23" s="1055"/>
      <c r="AF23" s="1056">
        <v>2232</v>
      </c>
      <c r="AG23" s="1048"/>
      <c r="AH23" s="1048"/>
      <c r="AI23" s="1048"/>
      <c r="AJ23" s="1057"/>
      <c r="AK23" s="1058"/>
      <c r="AL23" s="1059"/>
      <c r="AM23" s="1059"/>
      <c r="AN23" s="1059"/>
      <c r="AO23" s="1059"/>
      <c r="AP23" s="1048">
        <v>62294</v>
      </c>
      <c r="AQ23" s="1048"/>
      <c r="AR23" s="1048"/>
      <c r="AS23" s="1048"/>
      <c r="AT23" s="1048"/>
      <c r="AU23" s="1049"/>
      <c r="AV23" s="1049"/>
      <c r="AW23" s="1049"/>
      <c r="AX23" s="1049"/>
      <c r="AY23" s="1050"/>
      <c r="AZ23" s="1051" t="s">
        <v>138</v>
      </c>
      <c r="BA23" s="1052"/>
      <c r="BB23" s="1052"/>
      <c r="BC23" s="1052"/>
      <c r="BD23" s="1053"/>
      <c r="BE23" s="227"/>
      <c r="BF23" s="227"/>
      <c r="BG23" s="227"/>
      <c r="BH23" s="227"/>
      <c r="BI23" s="227"/>
      <c r="BJ23" s="227"/>
      <c r="BK23" s="227"/>
      <c r="BL23" s="227"/>
      <c r="BM23" s="227"/>
      <c r="BN23" s="227"/>
      <c r="BO23" s="227"/>
      <c r="BP23" s="227"/>
      <c r="BQ23" s="232">
        <v>17</v>
      </c>
      <c r="BR23" s="233"/>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8"/>
    </row>
    <row r="24" spans="1:131" s="229" customFormat="1" ht="26.25" customHeight="1" x14ac:dyDescent="0.15">
      <c r="A24" s="1047" t="s">
        <v>397</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2">
        <v>18</v>
      </c>
      <c r="BR24" s="233"/>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8"/>
    </row>
    <row r="25" spans="1:131" ht="26.25" customHeight="1" thickBot="1" x14ac:dyDescent="0.2">
      <c r="A25" s="1046" t="s">
        <v>398</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5"/>
      <c r="BP25" s="235"/>
      <c r="BQ25" s="232">
        <v>19</v>
      </c>
      <c r="BR25" s="233"/>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376</v>
      </c>
      <c r="B26" s="983"/>
      <c r="C26" s="983"/>
      <c r="D26" s="983"/>
      <c r="E26" s="983"/>
      <c r="F26" s="983"/>
      <c r="G26" s="983"/>
      <c r="H26" s="983"/>
      <c r="I26" s="983"/>
      <c r="J26" s="983"/>
      <c r="K26" s="983"/>
      <c r="L26" s="983"/>
      <c r="M26" s="983"/>
      <c r="N26" s="983"/>
      <c r="O26" s="983"/>
      <c r="P26" s="984"/>
      <c r="Q26" s="988" t="s">
        <v>399</v>
      </c>
      <c r="R26" s="989"/>
      <c r="S26" s="989"/>
      <c r="T26" s="989"/>
      <c r="U26" s="990"/>
      <c r="V26" s="988" t="s">
        <v>400</v>
      </c>
      <c r="W26" s="989"/>
      <c r="X26" s="989"/>
      <c r="Y26" s="989"/>
      <c r="Z26" s="990"/>
      <c r="AA26" s="988" t="s">
        <v>401</v>
      </c>
      <c r="AB26" s="989"/>
      <c r="AC26" s="989"/>
      <c r="AD26" s="989"/>
      <c r="AE26" s="989"/>
      <c r="AF26" s="1042" t="s">
        <v>402</v>
      </c>
      <c r="AG26" s="995"/>
      <c r="AH26" s="995"/>
      <c r="AI26" s="995"/>
      <c r="AJ26" s="1043"/>
      <c r="AK26" s="989" t="s">
        <v>403</v>
      </c>
      <c r="AL26" s="989"/>
      <c r="AM26" s="989"/>
      <c r="AN26" s="989"/>
      <c r="AO26" s="990"/>
      <c r="AP26" s="988" t="s">
        <v>404</v>
      </c>
      <c r="AQ26" s="989"/>
      <c r="AR26" s="989"/>
      <c r="AS26" s="989"/>
      <c r="AT26" s="990"/>
      <c r="AU26" s="988" t="s">
        <v>405</v>
      </c>
      <c r="AV26" s="989"/>
      <c r="AW26" s="989"/>
      <c r="AX26" s="989"/>
      <c r="AY26" s="990"/>
      <c r="AZ26" s="988" t="s">
        <v>406</v>
      </c>
      <c r="BA26" s="989"/>
      <c r="BB26" s="989"/>
      <c r="BC26" s="989"/>
      <c r="BD26" s="990"/>
      <c r="BE26" s="988" t="s">
        <v>383</v>
      </c>
      <c r="BF26" s="989"/>
      <c r="BG26" s="989"/>
      <c r="BH26" s="989"/>
      <c r="BI26" s="1002"/>
      <c r="BJ26" s="226"/>
      <c r="BK26" s="226"/>
      <c r="BL26" s="226"/>
      <c r="BM26" s="226"/>
      <c r="BN26" s="226"/>
      <c r="BO26" s="235"/>
      <c r="BP26" s="235"/>
      <c r="BQ26" s="232">
        <v>20</v>
      </c>
      <c r="BR26" s="233"/>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5"/>
      <c r="BP27" s="235"/>
      <c r="BQ27" s="232">
        <v>21</v>
      </c>
      <c r="BR27" s="233"/>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6">
        <v>1</v>
      </c>
      <c r="B28" s="1034" t="s">
        <v>407</v>
      </c>
      <c r="C28" s="1035"/>
      <c r="D28" s="1035"/>
      <c r="E28" s="1035"/>
      <c r="F28" s="1035"/>
      <c r="G28" s="1035"/>
      <c r="H28" s="1035"/>
      <c r="I28" s="1035"/>
      <c r="J28" s="1035"/>
      <c r="K28" s="1035"/>
      <c r="L28" s="1035"/>
      <c r="M28" s="1035"/>
      <c r="N28" s="1035"/>
      <c r="O28" s="1035"/>
      <c r="P28" s="1036"/>
      <c r="Q28" s="1037">
        <v>14968</v>
      </c>
      <c r="R28" s="1038"/>
      <c r="S28" s="1038"/>
      <c r="T28" s="1038"/>
      <c r="U28" s="1038"/>
      <c r="V28" s="1038">
        <v>14751</v>
      </c>
      <c r="W28" s="1038"/>
      <c r="X28" s="1038"/>
      <c r="Y28" s="1038"/>
      <c r="Z28" s="1038"/>
      <c r="AA28" s="1038">
        <v>218</v>
      </c>
      <c r="AB28" s="1038"/>
      <c r="AC28" s="1038"/>
      <c r="AD28" s="1038"/>
      <c r="AE28" s="1039"/>
      <c r="AF28" s="1040">
        <v>218</v>
      </c>
      <c r="AG28" s="1038"/>
      <c r="AH28" s="1038"/>
      <c r="AI28" s="1038"/>
      <c r="AJ28" s="1041"/>
      <c r="AK28" s="1029">
        <v>1512</v>
      </c>
      <c r="AL28" s="1030"/>
      <c r="AM28" s="1030"/>
      <c r="AN28" s="1030"/>
      <c r="AO28" s="1030"/>
      <c r="AP28" s="1030" t="s">
        <v>578</v>
      </c>
      <c r="AQ28" s="1030"/>
      <c r="AR28" s="1030"/>
      <c r="AS28" s="1030"/>
      <c r="AT28" s="1030"/>
      <c r="AU28" s="1030" t="s">
        <v>578</v>
      </c>
      <c r="AV28" s="1030"/>
      <c r="AW28" s="1030"/>
      <c r="AX28" s="1030"/>
      <c r="AY28" s="1030"/>
      <c r="AZ28" s="1031" t="s">
        <v>578</v>
      </c>
      <c r="BA28" s="1031"/>
      <c r="BB28" s="1031"/>
      <c r="BC28" s="1031"/>
      <c r="BD28" s="1031"/>
      <c r="BE28" s="1032"/>
      <c r="BF28" s="1032"/>
      <c r="BG28" s="1032"/>
      <c r="BH28" s="1032"/>
      <c r="BI28" s="1033"/>
      <c r="BJ28" s="226"/>
      <c r="BK28" s="226"/>
      <c r="BL28" s="226"/>
      <c r="BM28" s="226"/>
      <c r="BN28" s="226"/>
      <c r="BO28" s="235"/>
      <c r="BP28" s="235"/>
      <c r="BQ28" s="232">
        <v>22</v>
      </c>
      <c r="BR28" s="233"/>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6">
        <v>2</v>
      </c>
      <c r="B29" s="1017" t="s">
        <v>408</v>
      </c>
      <c r="C29" s="1018"/>
      <c r="D29" s="1018"/>
      <c r="E29" s="1018"/>
      <c r="F29" s="1018"/>
      <c r="G29" s="1018"/>
      <c r="H29" s="1018"/>
      <c r="I29" s="1018"/>
      <c r="J29" s="1018"/>
      <c r="K29" s="1018"/>
      <c r="L29" s="1018"/>
      <c r="M29" s="1018"/>
      <c r="N29" s="1018"/>
      <c r="O29" s="1018"/>
      <c r="P29" s="1019"/>
      <c r="Q29" s="1025">
        <v>13518</v>
      </c>
      <c r="R29" s="1026"/>
      <c r="S29" s="1026"/>
      <c r="T29" s="1026"/>
      <c r="U29" s="1026"/>
      <c r="V29" s="1026">
        <v>13248</v>
      </c>
      <c r="W29" s="1026"/>
      <c r="X29" s="1026"/>
      <c r="Y29" s="1026"/>
      <c r="Z29" s="1026"/>
      <c r="AA29" s="1026">
        <v>271</v>
      </c>
      <c r="AB29" s="1026"/>
      <c r="AC29" s="1026"/>
      <c r="AD29" s="1026"/>
      <c r="AE29" s="1027"/>
      <c r="AF29" s="1022">
        <v>271</v>
      </c>
      <c r="AG29" s="1023"/>
      <c r="AH29" s="1023"/>
      <c r="AI29" s="1023"/>
      <c r="AJ29" s="1024"/>
      <c r="AK29" s="967">
        <v>2174</v>
      </c>
      <c r="AL29" s="958"/>
      <c r="AM29" s="958"/>
      <c r="AN29" s="958"/>
      <c r="AO29" s="958"/>
      <c r="AP29" s="958" t="s">
        <v>578</v>
      </c>
      <c r="AQ29" s="958"/>
      <c r="AR29" s="958"/>
      <c r="AS29" s="958"/>
      <c r="AT29" s="958"/>
      <c r="AU29" s="958" t="s">
        <v>578</v>
      </c>
      <c r="AV29" s="958"/>
      <c r="AW29" s="958"/>
      <c r="AX29" s="958"/>
      <c r="AY29" s="958"/>
      <c r="AZ29" s="1028" t="s">
        <v>578</v>
      </c>
      <c r="BA29" s="1028"/>
      <c r="BB29" s="1028"/>
      <c r="BC29" s="1028"/>
      <c r="BD29" s="1028"/>
      <c r="BE29" s="959"/>
      <c r="BF29" s="959"/>
      <c r="BG29" s="959"/>
      <c r="BH29" s="959"/>
      <c r="BI29" s="960"/>
      <c r="BJ29" s="226"/>
      <c r="BK29" s="226"/>
      <c r="BL29" s="226"/>
      <c r="BM29" s="226"/>
      <c r="BN29" s="226"/>
      <c r="BO29" s="235"/>
      <c r="BP29" s="235"/>
      <c r="BQ29" s="232">
        <v>23</v>
      </c>
      <c r="BR29" s="233"/>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6">
        <v>3</v>
      </c>
      <c r="B30" s="1017" t="s">
        <v>409</v>
      </c>
      <c r="C30" s="1018"/>
      <c r="D30" s="1018"/>
      <c r="E30" s="1018"/>
      <c r="F30" s="1018"/>
      <c r="G30" s="1018"/>
      <c r="H30" s="1018"/>
      <c r="I30" s="1018"/>
      <c r="J30" s="1018"/>
      <c r="K30" s="1018"/>
      <c r="L30" s="1018"/>
      <c r="M30" s="1018"/>
      <c r="N30" s="1018"/>
      <c r="O30" s="1018"/>
      <c r="P30" s="1019"/>
      <c r="Q30" s="1025">
        <v>2776</v>
      </c>
      <c r="R30" s="1026"/>
      <c r="S30" s="1026"/>
      <c r="T30" s="1026"/>
      <c r="U30" s="1026"/>
      <c r="V30" s="1026">
        <v>2765</v>
      </c>
      <c r="W30" s="1026"/>
      <c r="X30" s="1026"/>
      <c r="Y30" s="1026"/>
      <c r="Z30" s="1026"/>
      <c r="AA30" s="1026">
        <v>12</v>
      </c>
      <c r="AB30" s="1026"/>
      <c r="AC30" s="1026"/>
      <c r="AD30" s="1026"/>
      <c r="AE30" s="1027"/>
      <c r="AF30" s="1022">
        <v>12</v>
      </c>
      <c r="AG30" s="1023"/>
      <c r="AH30" s="1023"/>
      <c r="AI30" s="1023"/>
      <c r="AJ30" s="1024"/>
      <c r="AK30" s="967">
        <v>380</v>
      </c>
      <c r="AL30" s="958"/>
      <c r="AM30" s="958"/>
      <c r="AN30" s="958"/>
      <c r="AO30" s="958"/>
      <c r="AP30" s="958" t="s">
        <v>578</v>
      </c>
      <c r="AQ30" s="958"/>
      <c r="AR30" s="958"/>
      <c r="AS30" s="958"/>
      <c r="AT30" s="958"/>
      <c r="AU30" s="958" t="s">
        <v>578</v>
      </c>
      <c r="AV30" s="958"/>
      <c r="AW30" s="958"/>
      <c r="AX30" s="958"/>
      <c r="AY30" s="958"/>
      <c r="AZ30" s="1028" t="s">
        <v>578</v>
      </c>
      <c r="BA30" s="1028"/>
      <c r="BB30" s="1028"/>
      <c r="BC30" s="1028"/>
      <c r="BD30" s="1028"/>
      <c r="BE30" s="959"/>
      <c r="BF30" s="959"/>
      <c r="BG30" s="959"/>
      <c r="BH30" s="959"/>
      <c r="BI30" s="960"/>
      <c r="BJ30" s="226"/>
      <c r="BK30" s="226"/>
      <c r="BL30" s="226"/>
      <c r="BM30" s="226"/>
      <c r="BN30" s="226"/>
      <c r="BO30" s="235"/>
      <c r="BP30" s="235"/>
      <c r="BQ30" s="232">
        <v>24</v>
      </c>
      <c r="BR30" s="233"/>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6">
        <v>4</v>
      </c>
      <c r="B31" s="1017" t="s">
        <v>410</v>
      </c>
      <c r="C31" s="1018"/>
      <c r="D31" s="1018"/>
      <c r="E31" s="1018"/>
      <c r="F31" s="1018"/>
      <c r="G31" s="1018"/>
      <c r="H31" s="1018"/>
      <c r="I31" s="1018"/>
      <c r="J31" s="1018"/>
      <c r="K31" s="1018"/>
      <c r="L31" s="1018"/>
      <c r="M31" s="1018"/>
      <c r="N31" s="1018"/>
      <c r="O31" s="1018"/>
      <c r="P31" s="1019"/>
      <c r="Q31" s="1025">
        <v>4099</v>
      </c>
      <c r="R31" s="1026"/>
      <c r="S31" s="1026"/>
      <c r="T31" s="1026"/>
      <c r="U31" s="1026"/>
      <c r="V31" s="1026">
        <v>3169</v>
      </c>
      <c r="W31" s="1026"/>
      <c r="X31" s="1026"/>
      <c r="Y31" s="1026"/>
      <c r="Z31" s="1026"/>
      <c r="AA31" s="1026">
        <v>931</v>
      </c>
      <c r="AB31" s="1026"/>
      <c r="AC31" s="1026"/>
      <c r="AD31" s="1026"/>
      <c r="AE31" s="1027"/>
      <c r="AF31" s="1022">
        <v>3838</v>
      </c>
      <c r="AG31" s="1023"/>
      <c r="AH31" s="1023"/>
      <c r="AI31" s="1023"/>
      <c r="AJ31" s="1024"/>
      <c r="AK31" s="967">
        <v>7</v>
      </c>
      <c r="AL31" s="958"/>
      <c r="AM31" s="958"/>
      <c r="AN31" s="958"/>
      <c r="AO31" s="958"/>
      <c r="AP31" s="958">
        <v>5497</v>
      </c>
      <c r="AQ31" s="958"/>
      <c r="AR31" s="958"/>
      <c r="AS31" s="958"/>
      <c r="AT31" s="958"/>
      <c r="AU31" s="958">
        <v>5</v>
      </c>
      <c r="AV31" s="958"/>
      <c r="AW31" s="958"/>
      <c r="AX31" s="958"/>
      <c r="AY31" s="958"/>
      <c r="AZ31" s="1028" t="s">
        <v>578</v>
      </c>
      <c r="BA31" s="1028"/>
      <c r="BB31" s="1028"/>
      <c r="BC31" s="1028"/>
      <c r="BD31" s="1028"/>
      <c r="BE31" s="959" t="s">
        <v>411</v>
      </c>
      <c r="BF31" s="959"/>
      <c r="BG31" s="959"/>
      <c r="BH31" s="959"/>
      <c r="BI31" s="960"/>
      <c r="BJ31" s="226"/>
      <c r="BK31" s="226"/>
      <c r="BL31" s="226"/>
      <c r="BM31" s="226"/>
      <c r="BN31" s="226"/>
      <c r="BO31" s="235"/>
      <c r="BP31" s="235"/>
      <c r="BQ31" s="232">
        <v>25</v>
      </c>
      <c r="BR31" s="233"/>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6">
        <v>5</v>
      </c>
      <c r="B32" s="1017" t="s">
        <v>412</v>
      </c>
      <c r="C32" s="1018"/>
      <c r="D32" s="1018"/>
      <c r="E32" s="1018"/>
      <c r="F32" s="1018"/>
      <c r="G32" s="1018"/>
      <c r="H32" s="1018"/>
      <c r="I32" s="1018"/>
      <c r="J32" s="1018"/>
      <c r="K32" s="1018"/>
      <c r="L32" s="1018"/>
      <c r="M32" s="1018"/>
      <c r="N32" s="1018"/>
      <c r="O32" s="1018"/>
      <c r="P32" s="1019"/>
      <c r="Q32" s="1025">
        <v>3708</v>
      </c>
      <c r="R32" s="1026"/>
      <c r="S32" s="1026"/>
      <c r="T32" s="1026"/>
      <c r="U32" s="1026"/>
      <c r="V32" s="1026">
        <v>3552</v>
      </c>
      <c r="W32" s="1026"/>
      <c r="X32" s="1026"/>
      <c r="Y32" s="1026"/>
      <c r="Z32" s="1026"/>
      <c r="AA32" s="1026">
        <v>156</v>
      </c>
      <c r="AB32" s="1026"/>
      <c r="AC32" s="1026"/>
      <c r="AD32" s="1026"/>
      <c r="AE32" s="1027"/>
      <c r="AF32" s="1022">
        <v>1451</v>
      </c>
      <c r="AG32" s="1023"/>
      <c r="AH32" s="1023"/>
      <c r="AI32" s="1023"/>
      <c r="AJ32" s="1024"/>
      <c r="AK32" s="967">
        <v>500</v>
      </c>
      <c r="AL32" s="958"/>
      <c r="AM32" s="958"/>
      <c r="AN32" s="958"/>
      <c r="AO32" s="958"/>
      <c r="AP32" s="958">
        <v>15950</v>
      </c>
      <c r="AQ32" s="958"/>
      <c r="AR32" s="958"/>
      <c r="AS32" s="958"/>
      <c r="AT32" s="958"/>
      <c r="AU32" s="958">
        <v>4753</v>
      </c>
      <c r="AV32" s="958"/>
      <c r="AW32" s="958"/>
      <c r="AX32" s="958"/>
      <c r="AY32" s="958"/>
      <c r="AZ32" s="1028" t="s">
        <v>578</v>
      </c>
      <c r="BA32" s="1028"/>
      <c r="BB32" s="1028"/>
      <c r="BC32" s="1028"/>
      <c r="BD32" s="1028"/>
      <c r="BE32" s="959" t="s">
        <v>413</v>
      </c>
      <c r="BF32" s="959"/>
      <c r="BG32" s="959"/>
      <c r="BH32" s="959"/>
      <c r="BI32" s="960"/>
      <c r="BJ32" s="226"/>
      <c r="BK32" s="226"/>
      <c r="BL32" s="226"/>
      <c r="BM32" s="226"/>
      <c r="BN32" s="226"/>
      <c r="BO32" s="235"/>
      <c r="BP32" s="235"/>
      <c r="BQ32" s="232">
        <v>26</v>
      </c>
      <c r="BR32" s="233"/>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6">
        <v>6</v>
      </c>
      <c r="B33" s="1017" t="s">
        <v>414</v>
      </c>
      <c r="C33" s="1018"/>
      <c r="D33" s="1018"/>
      <c r="E33" s="1018"/>
      <c r="F33" s="1018"/>
      <c r="G33" s="1018"/>
      <c r="H33" s="1018"/>
      <c r="I33" s="1018"/>
      <c r="J33" s="1018"/>
      <c r="K33" s="1018"/>
      <c r="L33" s="1018"/>
      <c r="M33" s="1018"/>
      <c r="N33" s="1018"/>
      <c r="O33" s="1018"/>
      <c r="P33" s="1019"/>
      <c r="Q33" s="1025">
        <v>113</v>
      </c>
      <c r="R33" s="1026"/>
      <c r="S33" s="1026"/>
      <c r="T33" s="1026"/>
      <c r="U33" s="1026"/>
      <c r="V33" s="1026">
        <v>109</v>
      </c>
      <c r="W33" s="1026"/>
      <c r="X33" s="1026"/>
      <c r="Y33" s="1026"/>
      <c r="Z33" s="1026"/>
      <c r="AA33" s="1026">
        <v>5</v>
      </c>
      <c r="AB33" s="1026"/>
      <c r="AC33" s="1026"/>
      <c r="AD33" s="1026"/>
      <c r="AE33" s="1027"/>
      <c r="AF33" s="1022" t="s">
        <v>138</v>
      </c>
      <c r="AG33" s="1023"/>
      <c r="AH33" s="1023"/>
      <c r="AI33" s="1023"/>
      <c r="AJ33" s="1024"/>
      <c r="AK33" s="967">
        <v>61</v>
      </c>
      <c r="AL33" s="958"/>
      <c r="AM33" s="958"/>
      <c r="AN33" s="958"/>
      <c r="AO33" s="958"/>
      <c r="AP33" s="958">
        <v>33</v>
      </c>
      <c r="AQ33" s="958"/>
      <c r="AR33" s="958"/>
      <c r="AS33" s="958"/>
      <c r="AT33" s="958"/>
      <c r="AU33" s="958">
        <v>0</v>
      </c>
      <c r="AV33" s="958"/>
      <c r="AW33" s="958"/>
      <c r="AX33" s="958"/>
      <c r="AY33" s="958"/>
      <c r="AZ33" s="1028" t="s">
        <v>578</v>
      </c>
      <c r="BA33" s="1028"/>
      <c r="BB33" s="1028"/>
      <c r="BC33" s="1028"/>
      <c r="BD33" s="1028"/>
      <c r="BE33" s="959" t="s">
        <v>415</v>
      </c>
      <c r="BF33" s="959"/>
      <c r="BG33" s="959"/>
      <c r="BH33" s="959"/>
      <c r="BI33" s="960"/>
      <c r="BJ33" s="226"/>
      <c r="BK33" s="226"/>
      <c r="BL33" s="226"/>
      <c r="BM33" s="226"/>
      <c r="BN33" s="226"/>
      <c r="BO33" s="235"/>
      <c r="BP33" s="235"/>
      <c r="BQ33" s="232">
        <v>27</v>
      </c>
      <c r="BR33" s="233"/>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6">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5"/>
      <c r="BP34" s="235"/>
      <c r="BQ34" s="232">
        <v>28</v>
      </c>
      <c r="BR34" s="233"/>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6">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5"/>
      <c r="BP35" s="235"/>
      <c r="BQ35" s="232">
        <v>29</v>
      </c>
      <c r="BR35" s="233"/>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6">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5"/>
      <c r="BP36" s="235"/>
      <c r="BQ36" s="232">
        <v>30</v>
      </c>
      <c r="BR36" s="233"/>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6">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5"/>
      <c r="BP37" s="235"/>
      <c r="BQ37" s="232">
        <v>31</v>
      </c>
      <c r="BR37" s="233"/>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6">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5"/>
      <c r="BP38" s="235"/>
      <c r="BQ38" s="232">
        <v>32</v>
      </c>
      <c r="BR38" s="233"/>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6">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5"/>
      <c r="BP39" s="235"/>
      <c r="BQ39" s="232">
        <v>33</v>
      </c>
      <c r="BR39" s="233"/>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2">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5"/>
      <c r="BP40" s="235"/>
      <c r="BQ40" s="232">
        <v>34</v>
      </c>
      <c r="BR40" s="233"/>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2">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5"/>
      <c r="BP41" s="235"/>
      <c r="BQ41" s="232">
        <v>35</v>
      </c>
      <c r="BR41" s="233"/>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2">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5"/>
      <c r="BP42" s="235"/>
      <c r="BQ42" s="232">
        <v>36</v>
      </c>
      <c r="BR42" s="233"/>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2">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5"/>
      <c r="BP43" s="235"/>
      <c r="BQ43" s="232">
        <v>37</v>
      </c>
      <c r="BR43" s="233"/>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2">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5"/>
      <c r="BP44" s="235"/>
      <c r="BQ44" s="232">
        <v>38</v>
      </c>
      <c r="BR44" s="233"/>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2">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5"/>
      <c r="BP45" s="235"/>
      <c r="BQ45" s="232">
        <v>39</v>
      </c>
      <c r="BR45" s="233"/>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2">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5"/>
      <c r="BP46" s="235"/>
      <c r="BQ46" s="232">
        <v>40</v>
      </c>
      <c r="BR46" s="233"/>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2">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5"/>
      <c r="BP47" s="235"/>
      <c r="BQ47" s="232">
        <v>41</v>
      </c>
      <c r="BR47" s="233"/>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2">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5"/>
      <c r="BP48" s="235"/>
      <c r="BQ48" s="232">
        <v>42</v>
      </c>
      <c r="BR48" s="233"/>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2">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5"/>
      <c r="BP49" s="235"/>
      <c r="BQ49" s="232">
        <v>43</v>
      </c>
      <c r="BR49" s="233"/>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2">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5"/>
      <c r="BP50" s="235"/>
      <c r="BQ50" s="232">
        <v>44</v>
      </c>
      <c r="BR50" s="233"/>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2">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5"/>
      <c r="BP51" s="235"/>
      <c r="BQ51" s="232">
        <v>45</v>
      </c>
      <c r="BR51" s="233"/>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2">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5"/>
      <c r="BP52" s="235"/>
      <c r="BQ52" s="232">
        <v>46</v>
      </c>
      <c r="BR52" s="233"/>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2">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5"/>
      <c r="BP53" s="235"/>
      <c r="BQ53" s="232">
        <v>47</v>
      </c>
      <c r="BR53" s="233"/>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2">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5"/>
      <c r="BP54" s="235"/>
      <c r="BQ54" s="232">
        <v>48</v>
      </c>
      <c r="BR54" s="233"/>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2">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5"/>
      <c r="BP55" s="235"/>
      <c r="BQ55" s="232">
        <v>49</v>
      </c>
      <c r="BR55" s="233"/>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2">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5"/>
      <c r="BP56" s="235"/>
      <c r="BQ56" s="232">
        <v>50</v>
      </c>
      <c r="BR56" s="233"/>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2">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5"/>
      <c r="BP57" s="235"/>
      <c r="BQ57" s="232">
        <v>51</v>
      </c>
      <c r="BR57" s="233"/>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2">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5"/>
      <c r="BP58" s="235"/>
      <c r="BQ58" s="232">
        <v>52</v>
      </c>
      <c r="BR58" s="233"/>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2">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5"/>
      <c r="BP59" s="235"/>
      <c r="BQ59" s="232">
        <v>53</v>
      </c>
      <c r="BR59" s="233"/>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2">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5"/>
      <c r="BP60" s="235"/>
      <c r="BQ60" s="232">
        <v>54</v>
      </c>
      <c r="BR60" s="233"/>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2">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5"/>
      <c r="BP61" s="235"/>
      <c r="BQ61" s="232">
        <v>55</v>
      </c>
      <c r="BR61" s="233"/>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2">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416</v>
      </c>
      <c r="BK62" s="1015"/>
      <c r="BL62" s="1015"/>
      <c r="BM62" s="1015"/>
      <c r="BN62" s="1016"/>
      <c r="BO62" s="235"/>
      <c r="BP62" s="235"/>
      <c r="BQ62" s="232">
        <v>56</v>
      </c>
      <c r="BR62" s="233"/>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4" t="s">
        <v>395</v>
      </c>
      <c r="B63" s="924" t="s">
        <v>417</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5789</v>
      </c>
      <c r="AG63" s="946"/>
      <c r="AH63" s="946"/>
      <c r="AI63" s="946"/>
      <c r="AJ63" s="1009"/>
      <c r="AK63" s="1010"/>
      <c r="AL63" s="950"/>
      <c r="AM63" s="950"/>
      <c r="AN63" s="950"/>
      <c r="AO63" s="950"/>
      <c r="AP63" s="946">
        <v>21480</v>
      </c>
      <c r="AQ63" s="946"/>
      <c r="AR63" s="946"/>
      <c r="AS63" s="946"/>
      <c r="AT63" s="946"/>
      <c r="AU63" s="946">
        <v>4758</v>
      </c>
      <c r="AV63" s="946"/>
      <c r="AW63" s="946"/>
      <c r="AX63" s="946"/>
      <c r="AY63" s="946"/>
      <c r="AZ63" s="1004"/>
      <c r="BA63" s="1004"/>
      <c r="BB63" s="1004"/>
      <c r="BC63" s="1004"/>
      <c r="BD63" s="1004"/>
      <c r="BE63" s="947" t="s">
        <v>578</v>
      </c>
      <c r="BF63" s="947"/>
      <c r="BG63" s="947"/>
      <c r="BH63" s="947"/>
      <c r="BI63" s="948"/>
      <c r="BJ63" s="1005" t="s">
        <v>138</v>
      </c>
      <c r="BK63" s="940"/>
      <c r="BL63" s="940"/>
      <c r="BM63" s="940"/>
      <c r="BN63" s="1006"/>
      <c r="BO63" s="235"/>
      <c r="BP63" s="235"/>
      <c r="BQ63" s="232">
        <v>57</v>
      </c>
      <c r="BR63" s="233"/>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418</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419</v>
      </c>
      <c r="B66" s="983"/>
      <c r="C66" s="983"/>
      <c r="D66" s="983"/>
      <c r="E66" s="983"/>
      <c r="F66" s="983"/>
      <c r="G66" s="983"/>
      <c r="H66" s="983"/>
      <c r="I66" s="983"/>
      <c r="J66" s="983"/>
      <c r="K66" s="983"/>
      <c r="L66" s="983"/>
      <c r="M66" s="983"/>
      <c r="N66" s="983"/>
      <c r="O66" s="983"/>
      <c r="P66" s="984"/>
      <c r="Q66" s="988" t="s">
        <v>399</v>
      </c>
      <c r="R66" s="989"/>
      <c r="S66" s="989"/>
      <c r="T66" s="989"/>
      <c r="U66" s="990"/>
      <c r="V66" s="988" t="s">
        <v>420</v>
      </c>
      <c r="W66" s="989"/>
      <c r="X66" s="989"/>
      <c r="Y66" s="989"/>
      <c r="Z66" s="990"/>
      <c r="AA66" s="988" t="s">
        <v>401</v>
      </c>
      <c r="AB66" s="989"/>
      <c r="AC66" s="989"/>
      <c r="AD66" s="989"/>
      <c r="AE66" s="990"/>
      <c r="AF66" s="994" t="s">
        <v>402</v>
      </c>
      <c r="AG66" s="995"/>
      <c r="AH66" s="995"/>
      <c r="AI66" s="995"/>
      <c r="AJ66" s="996"/>
      <c r="AK66" s="988" t="s">
        <v>403</v>
      </c>
      <c r="AL66" s="983"/>
      <c r="AM66" s="983"/>
      <c r="AN66" s="983"/>
      <c r="AO66" s="984"/>
      <c r="AP66" s="988" t="s">
        <v>404</v>
      </c>
      <c r="AQ66" s="989"/>
      <c r="AR66" s="989"/>
      <c r="AS66" s="989"/>
      <c r="AT66" s="990"/>
      <c r="AU66" s="988" t="s">
        <v>421</v>
      </c>
      <c r="AV66" s="989"/>
      <c r="AW66" s="989"/>
      <c r="AX66" s="989"/>
      <c r="AY66" s="990"/>
      <c r="AZ66" s="988" t="s">
        <v>383</v>
      </c>
      <c r="BA66" s="989"/>
      <c r="BB66" s="989"/>
      <c r="BC66" s="989"/>
      <c r="BD66" s="1002"/>
      <c r="BE66" s="235"/>
      <c r="BF66" s="235"/>
      <c r="BG66" s="235"/>
      <c r="BH66" s="235"/>
      <c r="BI66" s="235"/>
      <c r="BJ66" s="235"/>
      <c r="BK66" s="235"/>
      <c r="BL66" s="235"/>
      <c r="BM66" s="235"/>
      <c r="BN66" s="235"/>
      <c r="BO66" s="235"/>
      <c r="BP66" s="235"/>
      <c r="BQ66" s="232">
        <v>60</v>
      </c>
      <c r="BR66" s="237"/>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5"/>
      <c r="BF67" s="235"/>
      <c r="BG67" s="235"/>
      <c r="BH67" s="235"/>
      <c r="BI67" s="235"/>
      <c r="BJ67" s="235"/>
      <c r="BK67" s="235"/>
      <c r="BL67" s="235"/>
      <c r="BM67" s="235"/>
      <c r="BN67" s="235"/>
      <c r="BO67" s="235"/>
      <c r="BP67" s="235"/>
      <c r="BQ67" s="232">
        <v>61</v>
      </c>
      <c r="BR67" s="237"/>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0">
        <v>1</v>
      </c>
      <c r="B68" s="972" t="s">
        <v>579</v>
      </c>
      <c r="C68" s="973"/>
      <c r="D68" s="973"/>
      <c r="E68" s="973"/>
      <c r="F68" s="973"/>
      <c r="G68" s="973"/>
      <c r="H68" s="973"/>
      <c r="I68" s="973"/>
      <c r="J68" s="973"/>
      <c r="K68" s="973"/>
      <c r="L68" s="973"/>
      <c r="M68" s="973"/>
      <c r="N68" s="973"/>
      <c r="O68" s="973"/>
      <c r="P68" s="974"/>
      <c r="Q68" s="975">
        <v>21460</v>
      </c>
      <c r="R68" s="969"/>
      <c r="S68" s="969"/>
      <c r="T68" s="969"/>
      <c r="U68" s="969"/>
      <c r="V68" s="969">
        <v>20757</v>
      </c>
      <c r="W68" s="969"/>
      <c r="X68" s="969"/>
      <c r="Y68" s="969"/>
      <c r="Z68" s="969"/>
      <c r="AA68" s="969">
        <v>704</v>
      </c>
      <c r="AB68" s="969"/>
      <c r="AC68" s="969"/>
      <c r="AD68" s="969"/>
      <c r="AE68" s="969"/>
      <c r="AF68" s="969">
        <v>704</v>
      </c>
      <c r="AG68" s="969"/>
      <c r="AH68" s="969"/>
      <c r="AI68" s="969"/>
      <c r="AJ68" s="969"/>
      <c r="AK68" s="969">
        <v>118</v>
      </c>
      <c r="AL68" s="969"/>
      <c r="AM68" s="969"/>
      <c r="AN68" s="969"/>
      <c r="AO68" s="969"/>
      <c r="AP68" s="969" t="s">
        <v>578</v>
      </c>
      <c r="AQ68" s="969"/>
      <c r="AR68" s="969"/>
      <c r="AS68" s="969"/>
      <c r="AT68" s="969"/>
      <c r="AU68" s="969" t="s">
        <v>578</v>
      </c>
      <c r="AV68" s="969"/>
      <c r="AW68" s="969"/>
      <c r="AX68" s="969"/>
      <c r="AY68" s="969"/>
      <c r="AZ68" s="970"/>
      <c r="BA68" s="970"/>
      <c r="BB68" s="970"/>
      <c r="BC68" s="970"/>
      <c r="BD68" s="971"/>
      <c r="BE68" s="235"/>
      <c r="BF68" s="235"/>
      <c r="BG68" s="235"/>
      <c r="BH68" s="235"/>
      <c r="BI68" s="235"/>
      <c r="BJ68" s="235"/>
      <c r="BK68" s="235"/>
      <c r="BL68" s="235"/>
      <c r="BM68" s="235"/>
      <c r="BN68" s="235"/>
      <c r="BO68" s="235"/>
      <c r="BP68" s="235"/>
      <c r="BQ68" s="232">
        <v>62</v>
      </c>
      <c r="BR68" s="237"/>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2">
        <v>2</v>
      </c>
      <c r="B69" s="961" t="s">
        <v>580</v>
      </c>
      <c r="C69" s="962"/>
      <c r="D69" s="962"/>
      <c r="E69" s="962"/>
      <c r="F69" s="962"/>
      <c r="G69" s="962"/>
      <c r="H69" s="962"/>
      <c r="I69" s="962"/>
      <c r="J69" s="962"/>
      <c r="K69" s="962"/>
      <c r="L69" s="962"/>
      <c r="M69" s="962"/>
      <c r="N69" s="962"/>
      <c r="O69" s="962"/>
      <c r="P69" s="963"/>
      <c r="Q69" s="964">
        <v>179</v>
      </c>
      <c r="R69" s="958"/>
      <c r="S69" s="958"/>
      <c r="T69" s="958"/>
      <c r="U69" s="958"/>
      <c r="V69" s="958">
        <v>133</v>
      </c>
      <c r="W69" s="958"/>
      <c r="X69" s="958"/>
      <c r="Y69" s="958"/>
      <c r="Z69" s="958"/>
      <c r="AA69" s="958">
        <v>47</v>
      </c>
      <c r="AB69" s="958"/>
      <c r="AC69" s="958"/>
      <c r="AD69" s="958"/>
      <c r="AE69" s="958"/>
      <c r="AF69" s="958">
        <v>47</v>
      </c>
      <c r="AG69" s="958"/>
      <c r="AH69" s="958"/>
      <c r="AI69" s="958"/>
      <c r="AJ69" s="958"/>
      <c r="AK69" s="958" t="s">
        <v>578</v>
      </c>
      <c r="AL69" s="958"/>
      <c r="AM69" s="958"/>
      <c r="AN69" s="958"/>
      <c r="AO69" s="958"/>
      <c r="AP69" s="958" t="s">
        <v>578</v>
      </c>
      <c r="AQ69" s="958"/>
      <c r="AR69" s="958"/>
      <c r="AS69" s="958"/>
      <c r="AT69" s="958"/>
      <c r="AU69" s="958" t="s">
        <v>578</v>
      </c>
      <c r="AV69" s="958"/>
      <c r="AW69" s="958"/>
      <c r="AX69" s="958"/>
      <c r="AY69" s="958"/>
      <c r="AZ69" s="959"/>
      <c r="BA69" s="959"/>
      <c r="BB69" s="959"/>
      <c r="BC69" s="959"/>
      <c r="BD69" s="960"/>
      <c r="BE69" s="235"/>
      <c r="BF69" s="235"/>
      <c r="BG69" s="235"/>
      <c r="BH69" s="235"/>
      <c r="BI69" s="235"/>
      <c r="BJ69" s="235"/>
      <c r="BK69" s="235"/>
      <c r="BL69" s="235"/>
      <c r="BM69" s="235"/>
      <c r="BN69" s="235"/>
      <c r="BO69" s="235"/>
      <c r="BP69" s="235"/>
      <c r="BQ69" s="232">
        <v>63</v>
      </c>
      <c r="BR69" s="237"/>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2">
        <v>3</v>
      </c>
      <c r="B70" s="961" t="s">
        <v>581</v>
      </c>
      <c r="C70" s="962"/>
      <c r="D70" s="962"/>
      <c r="E70" s="962"/>
      <c r="F70" s="962"/>
      <c r="G70" s="962"/>
      <c r="H70" s="962"/>
      <c r="I70" s="962"/>
      <c r="J70" s="962"/>
      <c r="K70" s="962"/>
      <c r="L70" s="962"/>
      <c r="M70" s="962"/>
      <c r="N70" s="962"/>
      <c r="O70" s="962"/>
      <c r="P70" s="963"/>
      <c r="Q70" s="964">
        <v>107</v>
      </c>
      <c r="R70" s="958"/>
      <c r="S70" s="958"/>
      <c r="T70" s="958"/>
      <c r="U70" s="958"/>
      <c r="V70" s="958">
        <v>106</v>
      </c>
      <c r="W70" s="958"/>
      <c r="X70" s="958"/>
      <c r="Y70" s="958"/>
      <c r="Z70" s="958"/>
      <c r="AA70" s="958">
        <v>1</v>
      </c>
      <c r="AB70" s="958"/>
      <c r="AC70" s="958"/>
      <c r="AD70" s="958"/>
      <c r="AE70" s="958"/>
      <c r="AF70" s="958">
        <v>1</v>
      </c>
      <c r="AG70" s="958"/>
      <c r="AH70" s="958"/>
      <c r="AI70" s="958"/>
      <c r="AJ70" s="958"/>
      <c r="AK70" s="958">
        <v>8</v>
      </c>
      <c r="AL70" s="958"/>
      <c r="AM70" s="958"/>
      <c r="AN70" s="958"/>
      <c r="AO70" s="958"/>
      <c r="AP70" s="958" t="s">
        <v>578</v>
      </c>
      <c r="AQ70" s="958"/>
      <c r="AR70" s="958"/>
      <c r="AS70" s="958"/>
      <c r="AT70" s="958"/>
      <c r="AU70" s="958" t="s">
        <v>578</v>
      </c>
      <c r="AV70" s="958"/>
      <c r="AW70" s="958"/>
      <c r="AX70" s="958"/>
      <c r="AY70" s="958"/>
      <c r="AZ70" s="959"/>
      <c r="BA70" s="959"/>
      <c r="BB70" s="959"/>
      <c r="BC70" s="959"/>
      <c r="BD70" s="960"/>
      <c r="BE70" s="235"/>
      <c r="BF70" s="235"/>
      <c r="BG70" s="235"/>
      <c r="BH70" s="235"/>
      <c r="BI70" s="235"/>
      <c r="BJ70" s="235"/>
      <c r="BK70" s="235"/>
      <c r="BL70" s="235"/>
      <c r="BM70" s="235"/>
      <c r="BN70" s="235"/>
      <c r="BO70" s="235"/>
      <c r="BP70" s="235"/>
      <c r="BQ70" s="232">
        <v>64</v>
      </c>
      <c r="BR70" s="237"/>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2">
        <v>4</v>
      </c>
      <c r="B71" s="961" t="s">
        <v>582</v>
      </c>
      <c r="C71" s="962"/>
      <c r="D71" s="962"/>
      <c r="E71" s="962"/>
      <c r="F71" s="962"/>
      <c r="G71" s="962"/>
      <c r="H71" s="962"/>
      <c r="I71" s="962"/>
      <c r="J71" s="962"/>
      <c r="K71" s="962"/>
      <c r="L71" s="962"/>
      <c r="M71" s="962"/>
      <c r="N71" s="962"/>
      <c r="O71" s="962"/>
      <c r="P71" s="963"/>
      <c r="Q71" s="964">
        <v>101</v>
      </c>
      <c r="R71" s="958"/>
      <c r="S71" s="958"/>
      <c r="T71" s="958"/>
      <c r="U71" s="958"/>
      <c r="V71" s="958">
        <v>61</v>
      </c>
      <c r="W71" s="958"/>
      <c r="X71" s="958"/>
      <c r="Y71" s="958"/>
      <c r="Z71" s="958"/>
      <c r="AA71" s="958">
        <v>40</v>
      </c>
      <c r="AB71" s="958"/>
      <c r="AC71" s="958"/>
      <c r="AD71" s="958"/>
      <c r="AE71" s="958"/>
      <c r="AF71" s="958">
        <v>40</v>
      </c>
      <c r="AG71" s="958"/>
      <c r="AH71" s="958"/>
      <c r="AI71" s="958"/>
      <c r="AJ71" s="958"/>
      <c r="AK71" s="958" t="s">
        <v>578</v>
      </c>
      <c r="AL71" s="958"/>
      <c r="AM71" s="958"/>
      <c r="AN71" s="958"/>
      <c r="AO71" s="958"/>
      <c r="AP71" s="958" t="s">
        <v>578</v>
      </c>
      <c r="AQ71" s="958"/>
      <c r="AR71" s="958"/>
      <c r="AS71" s="958"/>
      <c r="AT71" s="958"/>
      <c r="AU71" s="958" t="s">
        <v>578</v>
      </c>
      <c r="AV71" s="958"/>
      <c r="AW71" s="958"/>
      <c r="AX71" s="958"/>
      <c r="AY71" s="958"/>
      <c r="AZ71" s="959"/>
      <c r="BA71" s="959"/>
      <c r="BB71" s="959"/>
      <c r="BC71" s="959"/>
      <c r="BD71" s="960"/>
      <c r="BE71" s="235"/>
      <c r="BF71" s="235"/>
      <c r="BG71" s="235"/>
      <c r="BH71" s="235"/>
      <c r="BI71" s="235"/>
      <c r="BJ71" s="235"/>
      <c r="BK71" s="235"/>
      <c r="BL71" s="235"/>
      <c r="BM71" s="235"/>
      <c r="BN71" s="235"/>
      <c r="BO71" s="235"/>
      <c r="BP71" s="235"/>
      <c r="BQ71" s="232">
        <v>65</v>
      </c>
      <c r="BR71" s="237"/>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2">
        <v>5</v>
      </c>
      <c r="B72" s="961" t="s">
        <v>585</v>
      </c>
      <c r="C72" s="962"/>
      <c r="D72" s="962"/>
      <c r="E72" s="962"/>
      <c r="F72" s="962"/>
      <c r="G72" s="962"/>
      <c r="H72" s="962"/>
      <c r="I72" s="962"/>
      <c r="J72" s="962"/>
      <c r="K72" s="962"/>
      <c r="L72" s="962"/>
      <c r="M72" s="962"/>
      <c r="N72" s="962"/>
      <c r="O72" s="962"/>
      <c r="P72" s="963"/>
      <c r="Q72" s="964">
        <v>738</v>
      </c>
      <c r="R72" s="958"/>
      <c r="S72" s="958"/>
      <c r="T72" s="958"/>
      <c r="U72" s="958"/>
      <c r="V72" s="958">
        <v>655</v>
      </c>
      <c r="W72" s="958"/>
      <c r="X72" s="958"/>
      <c r="Y72" s="958"/>
      <c r="Z72" s="958"/>
      <c r="AA72" s="958">
        <v>83</v>
      </c>
      <c r="AB72" s="958"/>
      <c r="AC72" s="958"/>
      <c r="AD72" s="958"/>
      <c r="AE72" s="958"/>
      <c r="AF72" s="958">
        <v>35</v>
      </c>
      <c r="AG72" s="958"/>
      <c r="AH72" s="958"/>
      <c r="AI72" s="958"/>
      <c r="AJ72" s="958"/>
      <c r="AK72" s="958">
        <v>2</v>
      </c>
      <c r="AL72" s="958"/>
      <c r="AM72" s="958"/>
      <c r="AN72" s="958"/>
      <c r="AO72" s="958"/>
      <c r="AP72" s="958">
        <v>892</v>
      </c>
      <c r="AQ72" s="958"/>
      <c r="AR72" s="958"/>
      <c r="AS72" s="958"/>
      <c r="AT72" s="958"/>
      <c r="AU72" s="958">
        <v>892</v>
      </c>
      <c r="AV72" s="958"/>
      <c r="AW72" s="958"/>
      <c r="AX72" s="958"/>
      <c r="AY72" s="958"/>
      <c r="AZ72" s="959"/>
      <c r="BA72" s="959"/>
      <c r="BB72" s="959"/>
      <c r="BC72" s="959"/>
      <c r="BD72" s="960"/>
      <c r="BE72" s="235"/>
      <c r="BF72" s="235"/>
      <c r="BG72" s="235"/>
      <c r="BH72" s="235"/>
      <c r="BI72" s="235"/>
      <c r="BJ72" s="235"/>
      <c r="BK72" s="235"/>
      <c r="BL72" s="235"/>
      <c r="BM72" s="235"/>
      <c r="BN72" s="235"/>
      <c r="BO72" s="235"/>
      <c r="BP72" s="235"/>
      <c r="BQ72" s="232">
        <v>66</v>
      </c>
      <c r="BR72" s="237"/>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2">
        <v>6</v>
      </c>
      <c r="B73" s="961" t="s">
        <v>586</v>
      </c>
      <c r="C73" s="962"/>
      <c r="D73" s="962"/>
      <c r="E73" s="962"/>
      <c r="F73" s="962"/>
      <c r="G73" s="962"/>
      <c r="H73" s="962"/>
      <c r="I73" s="962"/>
      <c r="J73" s="962"/>
      <c r="K73" s="962"/>
      <c r="L73" s="962"/>
      <c r="M73" s="962"/>
      <c r="N73" s="962"/>
      <c r="O73" s="962"/>
      <c r="P73" s="963"/>
      <c r="Q73" s="964">
        <v>11929</v>
      </c>
      <c r="R73" s="958"/>
      <c r="S73" s="958"/>
      <c r="T73" s="958"/>
      <c r="U73" s="958"/>
      <c r="V73" s="958">
        <v>11218</v>
      </c>
      <c r="W73" s="958"/>
      <c r="X73" s="958"/>
      <c r="Y73" s="958"/>
      <c r="Z73" s="958"/>
      <c r="AA73" s="958">
        <v>711</v>
      </c>
      <c r="AB73" s="958"/>
      <c r="AC73" s="958"/>
      <c r="AD73" s="958"/>
      <c r="AE73" s="958"/>
      <c r="AF73" s="958">
        <v>9114</v>
      </c>
      <c r="AG73" s="958"/>
      <c r="AH73" s="958"/>
      <c r="AI73" s="958"/>
      <c r="AJ73" s="958"/>
      <c r="AK73" s="958">
        <v>2</v>
      </c>
      <c r="AL73" s="958"/>
      <c r="AM73" s="958"/>
      <c r="AN73" s="958"/>
      <c r="AO73" s="958"/>
      <c r="AP73" s="958" t="s">
        <v>578</v>
      </c>
      <c r="AQ73" s="958"/>
      <c r="AR73" s="958"/>
      <c r="AS73" s="958"/>
      <c r="AT73" s="958"/>
      <c r="AU73" s="958" t="s">
        <v>578</v>
      </c>
      <c r="AV73" s="958"/>
      <c r="AW73" s="958"/>
      <c r="AX73" s="958"/>
      <c r="AY73" s="958"/>
      <c r="AZ73" s="959"/>
      <c r="BA73" s="959"/>
      <c r="BB73" s="959"/>
      <c r="BC73" s="959"/>
      <c r="BD73" s="960"/>
      <c r="BE73" s="235"/>
      <c r="BF73" s="235"/>
      <c r="BG73" s="235"/>
      <c r="BH73" s="235"/>
      <c r="BI73" s="235"/>
      <c r="BJ73" s="235"/>
      <c r="BK73" s="235"/>
      <c r="BL73" s="235"/>
      <c r="BM73" s="235"/>
      <c r="BN73" s="235"/>
      <c r="BO73" s="235"/>
      <c r="BP73" s="235"/>
      <c r="BQ73" s="232">
        <v>67</v>
      </c>
      <c r="BR73" s="237"/>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2">
        <v>7</v>
      </c>
      <c r="B74" s="961" t="s">
        <v>583</v>
      </c>
      <c r="C74" s="962"/>
      <c r="D74" s="962"/>
      <c r="E74" s="962"/>
      <c r="F74" s="962"/>
      <c r="G74" s="962"/>
      <c r="H74" s="962"/>
      <c r="I74" s="962"/>
      <c r="J74" s="962"/>
      <c r="K74" s="962"/>
      <c r="L74" s="962"/>
      <c r="M74" s="962"/>
      <c r="N74" s="962"/>
      <c r="O74" s="962"/>
      <c r="P74" s="963"/>
      <c r="Q74" s="964">
        <v>2423</v>
      </c>
      <c r="R74" s="958"/>
      <c r="S74" s="958"/>
      <c r="T74" s="958"/>
      <c r="U74" s="958"/>
      <c r="V74" s="958">
        <v>2308</v>
      </c>
      <c r="W74" s="958"/>
      <c r="X74" s="958"/>
      <c r="Y74" s="958"/>
      <c r="Z74" s="958"/>
      <c r="AA74" s="958">
        <v>115</v>
      </c>
      <c r="AB74" s="958"/>
      <c r="AC74" s="958"/>
      <c r="AD74" s="958"/>
      <c r="AE74" s="958"/>
      <c r="AF74" s="958">
        <v>115</v>
      </c>
      <c r="AG74" s="958"/>
      <c r="AH74" s="958"/>
      <c r="AI74" s="958"/>
      <c r="AJ74" s="958"/>
      <c r="AK74" s="958">
        <v>130</v>
      </c>
      <c r="AL74" s="958"/>
      <c r="AM74" s="958"/>
      <c r="AN74" s="958"/>
      <c r="AO74" s="958"/>
      <c r="AP74" s="958" t="s">
        <v>578</v>
      </c>
      <c r="AQ74" s="958"/>
      <c r="AR74" s="958"/>
      <c r="AS74" s="958"/>
      <c r="AT74" s="958"/>
      <c r="AU74" s="958" t="s">
        <v>578</v>
      </c>
      <c r="AV74" s="958"/>
      <c r="AW74" s="958"/>
      <c r="AX74" s="958"/>
      <c r="AY74" s="958"/>
      <c r="AZ74" s="959"/>
      <c r="BA74" s="959"/>
      <c r="BB74" s="959"/>
      <c r="BC74" s="959"/>
      <c r="BD74" s="960"/>
      <c r="BE74" s="235"/>
      <c r="BF74" s="235"/>
      <c r="BG74" s="235"/>
      <c r="BH74" s="235"/>
      <c r="BI74" s="235"/>
      <c r="BJ74" s="235"/>
      <c r="BK74" s="235"/>
      <c r="BL74" s="235"/>
      <c r="BM74" s="235"/>
      <c r="BN74" s="235"/>
      <c r="BO74" s="235"/>
      <c r="BP74" s="235"/>
      <c r="BQ74" s="232">
        <v>68</v>
      </c>
      <c r="BR74" s="237"/>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2">
        <v>8</v>
      </c>
      <c r="B75" s="961" t="s">
        <v>584</v>
      </c>
      <c r="C75" s="962"/>
      <c r="D75" s="962"/>
      <c r="E75" s="962"/>
      <c r="F75" s="962"/>
      <c r="G75" s="962"/>
      <c r="H75" s="962"/>
      <c r="I75" s="962"/>
      <c r="J75" s="962"/>
      <c r="K75" s="962"/>
      <c r="L75" s="962"/>
      <c r="M75" s="962"/>
      <c r="N75" s="962"/>
      <c r="O75" s="962"/>
      <c r="P75" s="963"/>
      <c r="Q75" s="965">
        <v>719774</v>
      </c>
      <c r="R75" s="966"/>
      <c r="S75" s="966"/>
      <c r="T75" s="966"/>
      <c r="U75" s="967"/>
      <c r="V75" s="968">
        <v>711648</v>
      </c>
      <c r="W75" s="966"/>
      <c r="X75" s="966"/>
      <c r="Y75" s="966"/>
      <c r="Z75" s="967"/>
      <c r="AA75" s="968">
        <v>8126</v>
      </c>
      <c r="AB75" s="966"/>
      <c r="AC75" s="966"/>
      <c r="AD75" s="966"/>
      <c r="AE75" s="967"/>
      <c r="AF75" s="968">
        <v>8126</v>
      </c>
      <c r="AG75" s="966"/>
      <c r="AH75" s="966"/>
      <c r="AI75" s="966"/>
      <c r="AJ75" s="967"/>
      <c r="AK75" s="968">
        <v>4022</v>
      </c>
      <c r="AL75" s="966"/>
      <c r="AM75" s="966"/>
      <c r="AN75" s="966"/>
      <c r="AO75" s="967"/>
      <c r="AP75" s="958" t="s">
        <v>578</v>
      </c>
      <c r="AQ75" s="958"/>
      <c r="AR75" s="958"/>
      <c r="AS75" s="958"/>
      <c r="AT75" s="958"/>
      <c r="AU75" s="958" t="s">
        <v>578</v>
      </c>
      <c r="AV75" s="958"/>
      <c r="AW75" s="958"/>
      <c r="AX75" s="958"/>
      <c r="AY75" s="958"/>
      <c r="AZ75" s="959"/>
      <c r="BA75" s="959"/>
      <c r="BB75" s="959"/>
      <c r="BC75" s="959"/>
      <c r="BD75" s="960"/>
      <c r="BE75" s="235"/>
      <c r="BF75" s="235"/>
      <c r="BG75" s="235"/>
      <c r="BH75" s="235"/>
      <c r="BI75" s="235"/>
      <c r="BJ75" s="235"/>
      <c r="BK75" s="235"/>
      <c r="BL75" s="235"/>
      <c r="BM75" s="235"/>
      <c r="BN75" s="235"/>
      <c r="BO75" s="235"/>
      <c r="BP75" s="235"/>
      <c r="BQ75" s="232">
        <v>69</v>
      </c>
      <c r="BR75" s="237"/>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2">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235"/>
      <c r="BF76" s="235"/>
      <c r="BG76" s="235"/>
      <c r="BH76" s="235"/>
      <c r="BI76" s="235"/>
      <c r="BJ76" s="235"/>
      <c r="BK76" s="235"/>
      <c r="BL76" s="235"/>
      <c r="BM76" s="235"/>
      <c r="BN76" s="235"/>
      <c r="BO76" s="235"/>
      <c r="BP76" s="235"/>
      <c r="BQ76" s="232">
        <v>70</v>
      </c>
      <c r="BR76" s="237"/>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2">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5"/>
      <c r="BF77" s="235"/>
      <c r="BG77" s="235"/>
      <c r="BH77" s="235"/>
      <c r="BI77" s="235"/>
      <c r="BJ77" s="235"/>
      <c r="BK77" s="235"/>
      <c r="BL77" s="235"/>
      <c r="BM77" s="235"/>
      <c r="BN77" s="235"/>
      <c r="BO77" s="235"/>
      <c r="BP77" s="235"/>
      <c r="BQ77" s="232">
        <v>71</v>
      </c>
      <c r="BR77" s="237"/>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2">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5"/>
      <c r="BF78" s="235"/>
      <c r="BG78" s="235"/>
      <c r="BH78" s="235"/>
      <c r="BI78" s="235"/>
      <c r="BJ78" s="224"/>
      <c r="BK78" s="224"/>
      <c r="BL78" s="224"/>
      <c r="BM78" s="224"/>
      <c r="BN78" s="224"/>
      <c r="BO78" s="235"/>
      <c r="BP78" s="235"/>
      <c r="BQ78" s="232">
        <v>72</v>
      </c>
      <c r="BR78" s="237"/>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2">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5"/>
      <c r="BF79" s="235"/>
      <c r="BG79" s="235"/>
      <c r="BH79" s="235"/>
      <c r="BI79" s="235"/>
      <c r="BJ79" s="224"/>
      <c r="BK79" s="224"/>
      <c r="BL79" s="224"/>
      <c r="BM79" s="224"/>
      <c r="BN79" s="224"/>
      <c r="BO79" s="235"/>
      <c r="BP79" s="235"/>
      <c r="BQ79" s="232">
        <v>73</v>
      </c>
      <c r="BR79" s="237"/>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2">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5"/>
      <c r="BF80" s="235"/>
      <c r="BG80" s="235"/>
      <c r="BH80" s="235"/>
      <c r="BI80" s="235"/>
      <c r="BJ80" s="235"/>
      <c r="BK80" s="235"/>
      <c r="BL80" s="235"/>
      <c r="BM80" s="235"/>
      <c r="BN80" s="235"/>
      <c r="BO80" s="235"/>
      <c r="BP80" s="235"/>
      <c r="BQ80" s="232">
        <v>74</v>
      </c>
      <c r="BR80" s="237"/>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2">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5"/>
      <c r="BF81" s="235"/>
      <c r="BG81" s="235"/>
      <c r="BH81" s="235"/>
      <c r="BI81" s="235"/>
      <c r="BJ81" s="235"/>
      <c r="BK81" s="235"/>
      <c r="BL81" s="235"/>
      <c r="BM81" s="235"/>
      <c r="BN81" s="235"/>
      <c r="BO81" s="235"/>
      <c r="BP81" s="235"/>
      <c r="BQ81" s="232">
        <v>75</v>
      </c>
      <c r="BR81" s="237"/>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2">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5"/>
      <c r="BF82" s="235"/>
      <c r="BG82" s="235"/>
      <c r="BH82" s="235"/>
      <c r="BI82" s="235"/>
      <c r="BJ82" s="235"/>
      <c r="BK82" s="235"/>
      <c r="BL82" s="235"/>
      <c r="BM82" s="235"/>
      <c r="BN82" s="235"/>
      <c r="BO82" s="235"/>
      <c r="BP82" s="235"/>
      <c r="BQ82" s="232">
        <v>76</v>
      </c>
      <c r="BR82" s="237"/>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2">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5"/>
      <c r="BF83" s="235"/>
      <c r="BG83" s="235"/>
      <c r="BH83" s="235"/>
      <c r="BI83" s="235"/>
      <c r="BJ83" s="235"/>
      <c r="BK83" s="235"/>
      <c r="BL83" s="235"/>
      <c r="BM83" s="235"/>
      <c r="BN83" s="235"/>
      <c r="BO83" s="235"/>
      <c r="BP83" s="235"/>
      <c r="BQ83" s="232">
        <v>77</v>
      </c>
      <c r="BR83" s="237"/>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2">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5"/>
      <c r="BF84" s="235"/>
      <c r="BG84" s="235"/>
      <c r="BH84" s="235"/>
      <c r="BI84" s="235"/>
      <c r="BJ84" s="235"/>
      <c r="BK84" s="235"/>
      <c r="BL84" s="235"/>
      <c r="BM84" s="235"/>
      <c r="BN84" s="235"/>
      <c r="BO84" s="235"/>
      <c r="BP84" s="235"/>
      <c r="BQ84" s="232">
        <v>78</v>
      </c>
      <c r="BR84" s="237"/>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2">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5"/>
      <c r="BF85" s="235"/>
      <c r="BG85" s="235"/>
      <c r="BH85" s="235"/>
      <c r="BI85" s="235"/>
      <c r="BJ85" s="235"/>
      <c r="BK85" s="235"/>
      <c r="BL85" s="235"/>
      <c r="BM85" s="235"/>
      <c r="BN85" s="235"/>
      <c r="BO85" s="235"/>
      <c r="BP85" s="235"/>
      <c r="BQ85" s="232">
        <v>79</v>
      </c>
      <c r="BR85" s="237"/>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2">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5"/>
      <c r="BF86" s="235"/>
      <c r="BG86" s="235"/>
      <c r="BH86" s="235"/>
      <c r="BI86" s="235"/>
      <c r="BJ86" s="235"/>
      <c r="BK86" s="235"/>
      <c r="BL86" s="235"/>
      <c r="BM86" s="235"/>
      <c r="BN86" s="235"/>
      <c r="BO86" s="235"/>
      <c r="BP86" s="235"/>
      <c r="BQ86" s="232">
        <v>80</v>
      </c>
      <c r="BR86" s="237"/>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8">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5"/>
      <c r="BF87" s="235"/>
      <c r="BG87" s="235"/>
      <c r="BH87" s="235"/>
      <c r="BI87" s="235"/>
      <c r="BJ87" s="235"/>
      <c r="BK87" s="235"/>
      <c r="BL87" s="235"/>
      <c r="BM87" s="235"/>
      <c r="BN87" s="235"/>
      <c r="BO87" s="235"/>
      <c r="BP87" s="235"/>
      <c r="BQ87" s="232">
        <v>81</v>
      </c>
      <c r="BR87" s="237"/>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4" t="s">
        <v>395</v>
      </c>
      <c r="B88" s="924" t="s">
        <v>422</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18182</v>
      </c>
      <c r="AG88" s="946"/>
      <c r="AH88" s="946"/>
      <c r="AI88" s="946"/>
      <c r="AJ88" s="946"/>
      <c r="AK88" s="950"/>
      <c r="AL88" s="950"/>
      <c r="AM88" s="950"/>
      <c r="AN88" s="950"/>
      <c r="AO88" s="950"/>
      <c r="AP88" s="946">
        <v>892</v>
      </c>
      <c r="AQ88" s="946"/>
      <c r="AR88" s="946"/>
      <c r="AS88" s="946"/>
      <c r="AT88" s="946"/>
      <c r="AU88" s="946">
        <v>892</v>
      </c>
      <c r="AV88" s="946"/>
      <c r="AW88" s="946"/>
      <c r="AX88" s="946"/>
      <c r="AY88" s="946"/>
      <c r="AZ88" s="947"/>
      <c r="BA88" s="947"/>
      <c r="BB88" s="947"/>
      <c r="BC88" s="947"/>
      <c r="BD88" s="948"/>
      <c r="BE88" s="235"/>
      <c r="BF88" s="235"/>
      <c r="BG88" s="235"/>
      <c r="BH88" s="235"/>
      <c r="BI88" s="235"/>
      <c r="BJ88" s="235"/>
      <c r="BK88" s="235"/>
      <c r="BL88" s="235"/>
      <c r="BM88" s="235"/>
      <c r="BN88" s="235"/>
      <c r="BO88" s="235"/>
      <c r="BP88" s="235"/>
      <c r="BQ88" s="232">
        <v>82</v>
      </c>
      <c r="BR88" s="237"/>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395</v>
      </c>
      <c r="BR102" s="924" t="s">
        <v>423</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30</v>
      </c>
      <c r="CS102" s="940"/>
      <c r="CT102" s="940"/>
      <c r="CU102" s="940"/>
      <c r="CV102" s="941"/>
      <c r="CW102" s="939">
        <v>13</v>
      </c>
      <c r="CX102" s="940"/>
      <c r="CY102" s="940"/>
      <c r="CZ102" s="940"/>
      <c r="DA102" s="941"/>
      <c r="DB102" s="939">
        <v>0</v>
      </c>
      <c r="DC102" s="940"/>
      <c r="DD102" s="940"/>
      <c r="DE102" s="940"/>
      <c r="DF102" s="941"/>
      <c r="DG102" s="939" t="s">
        <v>578</v>
      </c>
      <c r="DH102" s="940"/>
      <c r="DI102" s="940"/>
      <c r="DJ102" s="940"/>
      <c r="DK102" s="941"/>
      <c r="DL102" s="939" t="s">
        <v>578</v>
      </c>
      <c r="DM102" s="940"/>
      <c r="DN102" s="940"/>
      <c r="DO102" s="940"/>
      <c r="DP102" s="941"/>
      <c r="DQ102" s="939" t="s">
        <v>578</v>
      </c>
      <c r="DR102" s="940"/>
      <c r="DS102" s="940"/>
      <c r="DT102" s="940"/>
      <c r="DU102" s="941"/>
      <c r="DV102" s="924"/>
      <c r="DW102" s="925"/>
      <c r="DX102" s="925"/>
      <c r="DY102" s="925"/>
      <c r="DZ102" s="926"/>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27" t="s">
        <v>424</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28" t="s">
        <v>425</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426</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427</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428</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429</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430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431</v>
      </c>
      <c r="AB109" s="883"/>
      <c r="AC109" s="883"/>
      <c r="AD109" s="883"/>
      <c r="AE109" s="884"/>
      <c r="AF109" s="885" t="s">
        <v>432</v>
      </c>
      <c r="AG109" s="883"/>
      <c r="AH109" s="883"/>
      <c r="AI109" s="883"/>
      <c r="AJ109" s="884"/>
      <c r="AK109" s="885" t="s">
        <v>313</v>
      </c>
      <c r="AL109" s="883"/>
      <c r="AM109" s="883"/>
      <c r="AN109" s="883"/>
      <c r="AO109" s="884"/>
      <c r="AP109" s="885" t="s">
        <v>433</v>
      </c>
      <c r="AQ109" s="883"/>
      <c r="AR109" s="883"/>
      <c r="AS109" s="883"/>
      <c r="AT109" s="916"/>
      <c r="AU109" s="882" t="s">
        <v>430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431</v>
      </c>
      <c r="BR109" s="883"/>
      <c r="BS109" s="883"/>
      <c r="BT109" s="883"/>
      <c r="BU109" s="884"/>
      <c r="BV109" s="885" t="s">
        <v>432</v>
      </c>
      <c r="BW109" s="883"/>
      <c r="BX109" s="883"/>
      <c r="BY109" s="883"/>
      <c r="BZ109" s="884"/>
      <c r="CA109" s="885" t="s">
        <v>313</v>
      </c>
      <c r="CB109" s="883"/>
      <c r="CC109" s="883"/>
      <c r="CD109" s="883"/>
      <c r="CE109" s="884"/>
      <c r="CF109" s="923" t="s">
        <v>433</v>
      </c>
      <c r="CG109" s="923"/>
      <c r="CH109" s="923"/>
      <c r="CI109" s="923"/>
      <c r="CJ109" s="923"/>
      <c r="CK109" s="885" t="s">
        <v>434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431</v>
      </c>
      <c r="DH109" s="883"/>
      <c r="DI109" s="883"/>
      <c r="DJ109" s="883"/>
      <c r="DK109" s="884"/>
      <c r="DL109" s="885" t="s">
        <v>432</v>
      </c>
      <c r="DM109" s="883"/>
      <c r="DN109" s="883"/>
      <c r="DO109" s="883"/>
      <c r="DP109" s="884"/>
      <c r="DQ109" s="885" t="s">
        <v>313</v>
      </c>
      <c r="DR109" s="883"/>
      <c r="DS109" s="883"/>
      <c r="DT109" s="883"/>
      <c r="DU109" s="884"/>
      <c r="DV109" s="885" t="s">
        <v>433</v>
      </c>
      <c r="DW109" s="883"/>
      <c r="DX109" s="883"/>
      <c r="DY109" s="883"/>
      <c r="DZ109" s="916"/>
    </row>
    <row r="110" spans="1:131" s="224" customFormat="1" ht="26.25" customHeight="1" x14ac:dyDescent="0.15">
      <c r="A110" s="794" t="s">
        <v>435</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3608435</v>
      </c>
      <c r="AB110" s="876"/>
      <c r="AC110" s="876"/>
      <c r="AD110" s="876"/>
      <c r="AE110" s="877"/>
      <c r="AF110" s="878">
        <v>3917379</v>
      </c>
      <c r="AG110" s="876"/>
      <c r="AH110" s="876"/>
      <c r="AI110" s="876"/>
      <c r="AJ110" s="877"/>
      <c r="AK110" s="878">
        <v>4122866</v>
      </c>
      <c r="AL110" s="876"/>
      <c r="AM110" s="876"/>
      <c r="AN110" s="876"/>
      <c r="AO110" s="877"/>
      <c r="AP110" s="879">
        <v>11.9</v>
      </c>
      <c r="AQ110" s="880"/>
      <c r="AR110" s="880"/>
      <c r="AS110" s="880"/>
      <c r="AT110" s="881"/>
      <c r="AU110" s="917" t="s">
        <v>75</v>
      </c>
      <c r="AV110" s="918"/>
      <c r="AW110" s="918"/>
      <c r="AX110" s="918"/>
      <c r="AY110" s="918"/>
      <c r="AZ110" s="847" t="s">
        <v>436</v>
      </c>
      <c r="BA110" s="795"/>
      <c r="BB110" s="795"/>
      <c r="BC110" s="795"/>
      <c r="BD110" s="795"/>
      <c r="BE110" s="795"/>
      <c r="BF110" s="795"/>
      <c r="BG110" s="795"/>
      <c r="BH110" s="795"/>
      <c r="BI110" s="795"/>
      <c r="BJ110" s="795"/>
      <c r="BK110" s="795"/>
      <c r="BL110" s="795"/>
      <c r="BM110" s="795"/>
      <c r="BN110" s="795"/>
      <c r="BO110" s="795"/>
      <c r="BP110" s="796"/>
      <c r="BQ110" s="848">
        <v>55486801</v>
      </c>
      <c r="BR110" s="829"/>
      <c r="BS110" s="829"/>
      <c r="BT110" s="829"/>
      <c r="BU110" s="829"/>
      <c r="BV110" s="829">
        <v>60939869</v>
      </c>
      <c r="BW110" s="829"/>
      <c r="BX110" s="829"/>
      <c r="BY110" s="829"/>
      <c r="BZ110" s="829"/>
      <c r="CA110" s="829">
        <v>62293696</v>
      </c>
      <c r="CB110" s="829"/>
      <c r="CC110" s="829"/>
      <c r="CD110" s="829"/>
      <c r="CE110" s="829"/>
      <c r="CF110" s="853">
        <v>179.7</v>
      </c>
      <c r="CG110" s="854"/>
      <c r="CH110" s="854"/>
      <c r="CI110" s="854"/>
      <c r="CJ110" s="854"/>
      <c r="CK110" s="913" t="s">
        <v>437</v>
      </c>
      <c r="CL110" s="806"/>
      <c r="CM110" s="847" t="s">
        <v>438</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v>1064553</v>
      </c>
      <c r="DH110" s="829"/>
      <c r="DI110" s="829"/>
      <c r="DJ110" s="829"/>
      <c r="DK110" s="829"/>
      <c r="DL110" s="829">
        <v>924738</v>
      </c>
      <c r="DM110" s="829"/>
      <c r="DN110" s="829"/>
      <c r="DO110" s="829"/>
      <c r="DP110" s="829"/>
      <c r="DQ110" s="829">
        <v>792788</v>
      </c>
      <c r="DR110" s="829"/>
      <c r="DS110" s="829"/>
      <c r="DT110" s="829"/>
      <c r="DU110" s="829"/>
      <c r="DV110" s="830">
        <v>2.2999999999999998</v>
      </c>
      <c r="DW110" s="830"/>
      <c r="DX110" s="830"/>
      <c r="DY110" s="830"/>
      <c r="DZ110" s="831"/>
    </row>
    <row r="111" spans="1:131" s="224" customFormat="1" ht="26.25" customHeight="1" x14ac:dyDescent="0.15">
      <c r="A111" s="761" t="s">
        <v>439</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138</v>
      </c>
      <c r="AB111" s="906"/>
      <c r="AC111" s="906"/>
      <c r="AD111" s="906"/>
      <c r="AE111" s="907"/>
      <c r="AF111" s="908" t="s">
        <v>440</v>
      </c>
      <c r="AG111" s="906"/>
      <c r="AH111" s="906"/>
      <c r="AI111" s="906"/>
      <c r="AJ111" s="907"/>
      <c r="AK111" s="908" t="s">
        <v>441</v>
      </c>
      <c r="AL111" s="906"/>
      <c r="AM111" s="906"/>
      <c r="AN111" s="906"/>
      <c r="AO111" s="907"/>
      <c r="AP111" s="909" t="s">
        <v>441</v>
      </c>
      <c r="AQ111" s="910"/>
      <c r="AR111" s="910"/>
      <c r="AS111" s="910"/>
      <c r="AT111" s="911"/>
      <c r="AU111" s="919"/>
      <c r="AV111" s="920"/>
      <c r="AW111" s="920"/>
      <c r="AX111" s="920"/>
      <c r="AY111" s="920"/>
      <c r="AZ111" s="802" t="s">
        <v>442</v>
      </c>
      <c r="BA111" s="739"/>
      <c r="BB111" s="739"/>
      <c r="BC111" s="739"/>
      <c r="BD111" s="739"/>
      <c r="BE111" s="739"/>
      <c r="BF111" s="739"/>
      <c r="BG111" s="739"/>
      <c r="BH111" s="739"/>
      <c r="BI111" s="739"/>
      <c r="BJ111" s="739"/>
      <c r="BK111" s="739"/>
      <c r="BL111" s="739"/>
      <c r="BM111" s="739"/>
      <c r="BN111" s="739"/>
      <c r="BO111" s="739"/>
      <c r="BP111" s="740"/>
      <c r="BQ111" s="803">
        <v>2213230</v>
      </c>
      <c r="BR111" s="804"/>
      <c r="BS111" s="804"/>
      <c r="BT111" s="804"/>
      <c r="BU111" s="804"/>
      <c r="BV111" s="804">
        <v>5452145</v>
      </c>
      <c r="BW111" s="804"/>
      <c r="BX111" s="804"/>
      <c r="BY111" s="804"/>
      <c r="BZ111" s="804"/>
      <c r="CA111" s="804">
        <v>4624688</v>
      </c>
      <c r="CB111" s="804"/>
      <c r="CC111" s="804"/>
      <c r="CD111" s="804"/>
      <c r="CE111" s="804"/>
      <c r="CF111" s="862">
        <v>13.3</v>
      </c>
      <c r="CG111" s="863"/>
      <c r="CH111" s="863"/>
      <c r="CI111" s="863"/>
      <c r="CJ111" s="863"/>
      <c r="CK111" s="914"/>
      <c r="CL111" s="808"/>
      <c r="CM111" s="802" t="s">
        <v>443</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v>1118938</v>
      </c>
      <c r="DH111" s="804"/>
      <c r="DI111" s="804"/>
      <c r="DJ111" s="804"/>
      <c r="DK111" s="804"/>
      <c r="DL111" s="804">
        <v>1045192</v>
      </c>
      <c r="DM111" s="804"/>
      <c r="DN111" s="804"/>
      <c r="DO111" s="804"/>
      <c r="DP111" s="804"/>
      <c r="DQ111" s="804">
        <v>970483</v>
      </c>
      <c r="DR111" s="804"/>
      <c r="DS111" s="804"/>
      <c r="DT111" s="804"/>
      <c r="DU111" s="804"/>
      <c r="DV111" s="781">
        <v>2.8</v>
      </c>
      <c r="DW111" s="781"/>
      <c r="DX111" s="781"/>
      <c r="DY111" s="781"/>
      <c r="DZ111" s="782"/>
    </row>
    <row r="112" spans="1:131" s="224" customFormat="1" ht="26.25" customHeight="1" x14ac:dyDescent="0.15">
      <c r="A112" s="899" t="s">
        <v>444</v>
      </c>
      <c r="B112" s="900"/>
      <c r="C112" s="739" t="s">
        <v>445</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v>15000</v>
      </c>
      <c r="AB112" s="767"/>
      <c r="AC112" s="767"/>
      <c r="AD112" s="767"/>
      <c r="AE112" s="768"/>
      <c r="AF112" s="769">
        <v>15000</v>
      </c>
      <c r="AG112" s="767"/>
      <c r="AH112" s="767"/>
      <c r="AI112" s="767"/>
      <c r="AJ112" s="768"/>
      <c r="AK112" s="769">
        <v>15000</v>
      </c>
      <c r="AL112" s="767"/>
      <c r="AM112" s="767"/>
      <c r="AN112" s="767"/>
      <c r="AO112" s="768"/>
      <c r="AP112" s="811">
        <v>0</v>
      </c>
      <c r="AQ112" s="812"/>
      <c r="AR112" s="812"/>
      <c r="AS112" s="812"/>
      <c r="AT112" s="813"/>
      <c r="AU112" s="919"/>
      <c r="AV112" s="920"/>
      <c r="AW112" s="920"/>
      <c r="AX112" s="920"/>
      <c r="AY112" s="920"/>
      <c r="AZ112" s="802" t="s">
        <v>446</v>
      </c>
      <c r="BA112" s="739"/>
      <c r="BB112" s="739"/>
      <c r="BC112" s="739"/>
      <c r="BD112" s="739"/>
      <c r="BE112" s="739"/>
      <c r="BF112" s="739"/>
      <c r="BG112" s="739"/>
      <c r="BH112" s="739"/>
      <c r="BI112" s="739"/>
      <c r="BJ112" s="739"/>
      <c r="BK112" s="739"/>
      <c r="BL112" s="739"/>
      <c r="BM112" s="739"/>
      <c r="BN112" s="739"/>
      <c r="BO112" s="739"/>
      <c r="BP112" s="740"/>
      <c r="BQ112" s="803">
        <v>4854622</v>
      </c>
      <c r="BR112" s="804"/>
      <c r="BS112" s="804"/>
      <c r="BT112" s="804"/>
      <c r="BU112" s="804"/>
      <c r="BV112" s="804">
        <v>5110850</v>
      </c>
      <c r="BW112" s="804"/>
      <c r="BX112" s="804"/>
      <c r="BY112" s="804"/>
      <c r="BZ112" s="804"/>
      <c r="CA112" s="804">
        <v>4758580</v>
      </c>
      <c r="CB112" s="804"/>
      <c r="CC112" s="804"/>
      <c r="CD112" s="804"/>
      <c r="CE112" s="804"/>
      <c r="CF112" s="862">
        <v>13.7</v>
      </c>
      <c r="CG112" s="863"/>
      <c r="CH112" s="863"/>
      <c r="CI112" s="863"/>
      <c r="CJ112" s="863"/>
      <c r="CK112" s="914"/>
      <c r="CL112" s="808"/>
      <c r="CM112" s="802" t="s">
        <v>447</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v>29739</v>
      </c>
      <c r="DH112" s="804"/>
      <c r="DI112" s="804"/>
      <c r="DJ112" s="804"/>
      <c r="DK112" s="804"/>
      <c r="DL112" s="804">
        <v>29952</v>
      </c>
      <c r="DM112" s="804"/>
      <c r="DN112" s="804"/>
      <c r="DO112" s="804"/>
      <c r="DP112" s="804"/>
      <c r="DQ112" s="804">
        <v>29952</v>
      </c>
      <c r="DR112" s="804"/>
      <c r="DS112" s="804"/>
      <c r="DT112" s="804"/>
      <c r="DU112" s="804"/>
      <c r="DV112" s="781">
        <v>0.1</v>
      </c>
      <c r="DW112" s="781"/>
      <c r="DX112" s="781"/>
      <c r="DY112" s="781"/>
      <c r="DZ112" s="782"/>
    </row>
    <row r="113" spans="1:130" s="224" customFormat="1" ht="26.25" customHeight="1" x14ac:dyDescent="0.15">
      <c r="A113" s="901"/>
      <c r="B113" s="902"/>
      <c r="C113" s="739" t="s">
        <v>448</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554675</v>
      </c>
      <c r="AB113" s="906"/>
      <c r="AC113" s="906"/>
      <c r="AD113" s="906"/>
      <c r="AE113" s="907"/>
      <c r="AF113" s="908">
        <v>549506</v>
      </c>
      <c r="AG113" s="906"/>
      <c r="AH113" s="906"/>
      <c r="AI113" s="906"/>
      <c r="AJ113" s="907"/>
      <c r="AK113" s="908">
        <v>454951</v>
      </c>
      <c r="AL113" s="906"/>
      <c r="AM113" s="906"/>
      <c r="AN113" s="906"/>
      <c r="AO113" s="907"/>
      <c r="AP113" s="909">
        <v>1.3</v>
      </c>
      <c r="AQ113" s="910"/>
      <c r="AR113" s="910"/>
      <c r="AS113" s="910"/>
      <c r="AT113" s="911"/>
      <c r="AU113" s="919"/>
      <c r="AV113" s="920"/>
      <c r="AW113" s="920"/>
      <c r="AX113" s="920"/>
      <c r="AY113" s="920"/>
      <c r="AZ113" s="802" t="s">
        <v>449</v>
      </c>
      <c r="BA113" s="739"/>
      <c r="BB113" s="739"/>
      <c r="BC113" s="739"/>
      <c r="BD113" s="739"/>
      <c r="BE113" s="739"/>
      <c r="BF113" s="739"/>
      <c r="BG113" s="739"/>
      <c r="BH113" s="739"/>
      <c r="BI113" s="739"/>
      <c r="BJ113" s="739"/>
      <c r="BK113" s="739"/>
      <c r="BL113" s="739"/>
      <c r="BM113" s="739"/>
      <c r="BN113" s="739"/>
      <c r="BO113" s="739"/>
      <c r="BP113" s="740"/>
      <c r="BQ113" s="803">
        <v>255018</v>
      </c>
      <c r="BR113" s="804"/>
      <c r="BS113" s="804"/>
      <c r="BT113" s="804"/>
      <c r="BU113" s="804"/>
      <c r="BV113" s="804">
        <v>268729</v>
      </c>
      <c r="BW113" s="804"/>
      <c r="BX113" s="804"/>
      <c r="BY113" s="804"/>
      <c r="BZ113" s="804"/>
      <c r="CA113" s="804">
        <v>240536</v>
      </c>
      <c r="CB113" s="804"/>
      <c r="CC113" s="804"/>
      <c r="CD113" s="804"/>
      <c r="CE113" s="804"/>
      <c r="CF113" s="862">
        <v>0.7</v>
      </c>
      <c r="CG113" s="863"/>
      <c r="CH113" s="863"/>
      <c r="CI113" s="863"/>
      <c r="CJ113" s="863"/>
      <c r="CK113" s="914"/>
      <c r="CL113" s="808"/>
      <c r="CM113" s="802" t="s">
        <v>450</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138</v>
      </c>
      <c r="DH113" s="767"/>
      <c r="DI113" s="767"/>
      <c r="DJ113" s="767"/>
      <c r="DK113" s="768"/>
      <c r="DL113" s="769" t="s">
        <v>440</v>
      </c>
      <c r="DM113" s="767"/>
      <c r="DN113" s="767"/>
      <c r="DO113" s="767"/>
      <c r="DP113" s="768"/>
      <c r="DQ113" s="769" t="s">
        <v>138</v>
      </c>
      <c r="DR113" s="767"/>
      <c r="DS113" s="767"/>
      <c r="DT113" s="767"/>
      <c r="DU113" s="768"/>
      <c r="DV113" s="811" t="s">
        <v>138</v>
      </c>
      <c r="DW113" s="812"/>
      <c r="DX113" s="812"/>
      <c r="DY113" s="812"/>
      <c r="DZ113" s="813"/>
    </row>
    <row r="114" spans="1:130" s="224" customFormat="1" ht="26.25" customHeight="1" x14ac:dyDescent="0.15">
      <c r="A114" s="901"/>
      <c r="B114" s="902"/>
      <c r="C114" s="739" t="s">
        <v>451</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18079</v>
      </c>
      <c r="AB114" s="767"/>
      <c r="AC114" s="767"/>
      <c r="AD114" s="767"/>
      <c r="AE114" s="768"/>
      <c r="AF114" s="769">
        <v>19465</v>
      </c>
      <c r="AG114" s="767"/>
      <c r="AH114" s="767"/>
      <c r="AI114" s="767"/>
      <c r="AJ114" s="768"/>
      <c r="AK114" s="769">
        <v>22321</v>
      </c>
      <c r="AL114" s="767"/>
      <c r="AM114" s="767"/>
      <c r="AN114" s="767"/>
      <c r="AO114" s="768"/>
      <c r="AP114" s="811">
        <v>0.1</v>
      </c>
      <c r="AQ114" s="812"/>
      <c r="AR114" s="812"/>
      <c r="AS114" s="812"/>
      <c r="AT114" s="813"/>
      <c r="AU114" s="919"/>
      <c r="AV114" s="920"/>
      <c r="AW114" s="920"/>
      <c r="AX114" s="920"/>
      <c r="AY114" s="920"/>
      <c r="AZ114" s="802" t="s">
        <v>452</v>
      </c>
      <c r="BA114" s="739"/>
      <c r="BB114" s="739"/>
      <c r="BC114" s="739"/>
      <c r="BD114" s="739"/>
      <c r="BE114" s="739"/>
      <c r="BF114" s="739"/>
      <c r="BG114" s="739"/>
      <c r="BH114" s="739"/>
      <c r="BI114" s="739"/>
      <c r="BJ114" s="739"/>
      <c r="BK114" s="739"/>
      <c r="BL114" s="739"/>
      <c r="BM114" s="739"/>
      <c r="BN114" s="739"/>
      <c r="BO114" s="739"/>
      <c r="BP114" s="740"/>
      <c r="BQ114" s="803">
        <v>4452045</v>
      </c>
      <c r="BR114" s="804"/>
      <c r="BS114" s="804"/>
      <c r="BT114" s="804"/>
      <c r="BU114" s="804"/>
      <c r="BV114" s="804">
        <v>4493461</v>
      </c>
      <c r="BW114" s="804"/>
      <c r="BX114" s="804"/>
      <c r="BY114" s="804"/>
      <c r="BZ114" s="804"/>
      <c r="CA114" s="804">
        <v>4541288</v>
      </c>
      <c r="CB114" s="804"/>
      <c r="CC114" s="804"/>
      <c r="CD114" s="804"/>
      <c r="CE114" s="804"/>
      <c r="CF114" s="862">
        <v>13.1</v>
      </c>
      <c r="CG114" s="863"/>
      <c r="CH114" s="863"/>
      <c r="CI114" s="863"/>
      <c r="CJ114" s="863"/>
      <c r="CK114" s="914"/>
      <c r="CL114" s="808"/>
      <c r="CM114" s="802" t="s">
        <v>453</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138</v>
      </c>
      <c r="DH114" s="767"/>
      <c r="DI114" s="767"/>
      <c r="DJ114" s="767"/>
      <c r="DK114" s="768"/>
      <c r="DL114" s="769" t="s">
        <v>138</v>
      </c>
      <c r="DM114" s="767"/>
      <c r="DN114" s="767"/>
      <c r="DO114" s="767"/>
      <c r="DP114" s="768"/>
      <c r="DQ114" s="769" t="s">
        <v>441</v>
      </c>
      <c r="DR114" s="767"/>
      <c r="DS114" s="767"/>
      <c r="DT114" s="767"/>
      <c r="DU114" s="768"/>
      <c r="DV114" s="811" t="s">
        <v>440</v>
      </c>
      <c r="DW114" s="812"/>
      <c r="DX114" s="812"/>
      <c r="DY114" s="812"/>
      <c r="DZ114" s="813"/>
    </row>
    <row r="115" spans="1:130" s="224" customFormat="1" ht="26.25" customHeight="1" x14ac:dyDescent="0.15">
      <c r="A115" s="901"/>
      <c r="B115" s="902"/>
      <c r="C115" s="739" t="s">
        <v>454</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122363</v>
      </c>
      <c r="AB115" s="906"/>
      <c r="AC115" s="906"/>
      <c r="AD115" s="906"/>
      <c r="AE115" s="907"/>
      <c r="AF115" s="908">
        <v>176269</v>
      </c>
      <c r="AG115" s="906"/>
      <c r="AH115" s="906"/>
      <c r="AI115" s="906"/>
      <c r="AJ115" s="907"/>
      <c r="AK115" s="908">
        <v>137675</v>
      </c>
      <c r="AL115" s="906"/>
      <c r="AM115" s="906"/>
      <c r="AN115" s="906"/>
      <c r="AO115" s="907"/>
      <c r="AP115" s="909">
        <v>0.4</v>
      </c>
      <c r="AQ115" s="910"/>
      <c r="AR115" s="910"/>
      <c r="AS115" s="910"/>
      <c r="AT115" s="911"/>
      <c r="AU115" s="919"/>
      <c r="AV115" s="920"/>
      <c r="AW115" s="920"/>
      <c r="AX115" s="920"/>
      <c r="AY115" s="920"/>
      <c r="AZ115" s="802" t="s">
        <v>455</v>
      </c>
      <c r="BA115" s="739"/>
      <c r="BB115" s="739"/>
      <c r="BC115" s="739"/>
      <c r="BD115" s="739"/>
      <c r="BE115" s="739"/>
      <c r="BF115" s="739"/>
      <c r="BG115" s="739"/>
      <c r="BH115" s="739"/>
      <c r="BI115" s="739"/>
      <c r="BJ115" s="739"/>
      <c r="BK115" s="739"/>
      <c r="BL115" s="739"/>
      <c r="BM115" s="739"/>
      <c r="BN115" s="739"/>
      <c r="BO115" s="739"/>
      <c r="BP115" s="740"/>
      <c r="BQ115" s="803" t="s">
        <v>138</v>
      </c>
      <c r="BR115" s="804"/>
      <c r="BS115" s="804"/>
      <c r="BT115" s="804"/>
      <c r="BU115" s="804"/>
      <c r="BV115" s="804" t="s">
        <v>138</v>
      </c>
      <c r="BW115" s="804"/>
      <c r="BX115" s="804"/>
      <c r="BY115" s="804"/>
      <c r="BZ115" s="804"/>
      <c r="CA115" s="804" t="s">
        <v>138</v>
      </c>
      <c r="CB115" s="804"/>
      <c r="CC115" s="804"/>
      <c r="CD115" s="804"/>
      <c r="CE115" s="804"/>
      <c r="CF115" s="862" t="s">
        <v>441</v>
      </c>
      <c r="CG115" s="863"/>
      <c r="CH115" s="863"/>
      <c r="CI115" s="863"/>
      <c r="CJ115" s="863"/>
      <c r="CK115" s="914"/>
      <c r="CL115" s="808"/>
      <c r="CM115" s="802" t="s">
        <v>456</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441</v>
      </c>
      <c r="DH115" s="767"/>
      <c r="DI115" s="767"/>
      <c r="DJ115" s="767"/>
      <c r="DK115" s="768"/>
      <c r="DL115" s="769">
        <v>3452263</v>
      </c>
      <c r="DM115" s="767"/>
      <c r="DN115" s="767"/>
      <c r="DO115" s="767"/>
      <c r="DP115" s="768"/>
      <c r="DQ115" s="769">
        <v>2831465</v>
      </c>
      <c r="DR115" s="767"/>
      <c r="DS115" s="767"/>
      <c r="DT115" s="767"/>
      <c r="DU115" s="768"/>
      <c r="DV115" s="811">
        <v>8.1999999999999993</v>
      </c>
      <c r="DW115" s="812"/>
      <c r="DX115" s="812"/>
      <c r="DY115" s="812"/>
      <c r="DZ115" s="813"/>
    </row>
    <row r="116" spans="1:130" s="224" customFormat="1" ht="26.25" customHeight="1" x14ac:dyDescent="0.15">
      <c r="A116" s="903"/>
      <c r="B116" s="904"/>
      <c r="C116" s="826" t="s">
        <v>457</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440</v>
      </c>
      <c r="AB116" s="767"/>
      <c r="AC116" s="767"/>
      <c r="AD116" s="767"/>
      <c r="AE116" s="768"/>
      <c r="AF116" s="769" t="s">
        <v>440</v>
      </c>
      <c r="AG116" s="767"/>
      <c r="AH116" s="767"/>
      <c r="AI116" s="767"/>
      <c r="AJ116" s="768"/>
      <c r="AK116" s="769" t="s">
        <v>138</v>
      </c>
      <c r="AL116" s="767"/>
      <c r="AM116" s="767"/>
      <c r="AN116" s="767"/>
      <c r="AO116" s="768"/>
      <c r="AP116" s="811" t="s">
        <v>440</v>
      </c>
      <c r="AQ116" s="812"/>
      <c r="AR116" s="812"/>
      <c r="AS116" s="812"/>
      <c r="AT116" s="813"/>
      <c r="AU116" s="919"/>
      <c r="AV116" s="920"/>
      <c r="AW116" s="920"/>
      <c r="AX116" s="920"/>
      <c r="AY116" s="920"/>
      <c r="AZ116" s="896" t="s">
        <v>458</v>
      </c>
      <c r="BA116" s="897"/>
      <c r="BB116" s="897"/>
      <c r="BC116" s="897"/>
      <c r="BD116" s="897"/>
      <c r="BE116" s="897"/>
      <c r="BF116" s="897"/>
      <c r="BG116" s="897"/>
      <c r="BH116" s="897"/>
      <c r="BI116" s="897"/>
      <c r="BJ116" s="897"/>
      <c r="BK116" s="897"/>
      <c r="BL116" s="897"/>
      <c r="BM116" s="897"/>
      <c r="BN116" s="897"/>
      <c r="BO116" s="897"/>
      <c r="BP116" s="898"/>
      <c r="BQ116" s="803" t="s">
        <v>138</v>
      </c>
      <c r="BR116" s="804"/>
      <c r="BS116" s="804"/>
      <c r="BT116" s="804"/>
      <c r="BU116" s="804"/>
      <c r="BV116" s="804" t="s">
        <v>440</v>
      </c>
      <c r="BW116" s="804"/>
      <c r="BX116" s="804"/>
      <c r="BY116" s="804"/>
      <c r="BZ116" s="804"/>
      <c r="CA116" s="804" t="s">
        <v>138</v>
      </c>
      <c r="CB116" s="804"/>
      <c r="CC116" s="804"/>
      <c r="CD116" s="804"/>
      <c r="CE116" s="804"/>
      <c r="CF116" s="862" t="s">
        <v>441</v>
      </c>
      <c r="CG116" s="863"/>
      <c r="CH116" s="863"/>
      <c r="CI116" s="863"/>
      <c r="CJ116" s="863"/>
      <c r="CK116" s="914"/>
      <c r="CL116" s="808"/>
      <c r="CM116" s="802" t="s">
        <v>459</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138</v>
      </c>
      <c r="DH116" s="767"/>
      <c r="DI116" s="767"/>
      <c r="DJ116" s="767"/>
      <c r="DK116" s="768"/>
      <c r="DL116" s="769" t="s">
        <v>440</v>
      </c>
      <c r="DM116" s="767"/>
      <c r="DN116" s="767"/>
      <c r="DO116" s="767"/>
      <c r="DP116" s="768"/>
      <c r="DQ116" s="769" t="s">
        <v>440</v>
      </c>
      <c r="DR116" s="767"/>
      <c r="DS116" s="767"/>
      <c r="DT116" s="767"/>
      <c r="DU116" s="768"/>
      <c r="DV116" s="811" t="s">
        <v>441</v>
      </c>
      <c r="DW116" s="812"/>
      <c r="DX116" s="812"/>
      <c r="DY116" s="812"/>
      <c r="DZ116" s="813"/>
    </row>
    <row r="117" spans="1:130" s="224" customFormat="1" ht="26.25" customHeight="1" x14ac:dyDescent="0.15">
      <c r="A117" s="882" t="s">
        <v>189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460</v>
      </c>
      <c r="Z117" s="884"/>
      <c r="AA117" s="889">
        <v>4318552</v>
      </c>
      <c r="AB117" s="890"/>
      <c r="AC117" s="890"/>
      <c r="AD117" s="890"/>
      <c r="AE117" s="891"/>
      <c r="AF117" s="892">
        <v>4677619</v>
      </c>
      <c r="AG117" s="890"/>
      <c r="AH117" s="890"/>
      <c r="AI117" s="890"/>
      <c r="AJ117" s="891"/>
      <c r="AK117" s="892">
        <v>4752813</v>
      </c>
      <c r="AL117" s="890"/>
      <c r="AM117" s="890"/>
      <c r="AN117" s="890"/>
      <c r="AO117" s="891"/>
      <c r="AP117" s="893"/>
      <c r="AQ117" s="894"/>
      <c r="AR117" s="894"/>
      <c r="AS117" s="894"/>
      <c r="AT117" s="895"/>
      <c r="AU117" s="919"/>
      <c r="AV117" s="920"/>
      <c r="AW117" s="920"/>
      <c r="AX117" s="920"/>
      <c r="AY117" s="920"/>
      <c r="AZ117" s="850" t="s">
        <v>461</v>
      </c>
      <c r="BA117" s="851"/>
      <c r="BB117" s="851"/>
      <c r="BC117" s="851"/>
      <c r="BD117" s="851"/>
      <c r="BE117" s="851"/>
      <c r="BF117" s="851"/>
      <c r="BG117" s="851"/>
      <c r="BH117" s="851"/>
      <c r="BI117" s="851"/>
      <c r="BJ117" s="851"/>
      <c r="BK117" s="851"/>
      <c r="BL117" s="851"/>
      <c r="BM117" s="851"/>
      <c r="BN117" s="851"/>
      <c r="BO117" s="851"/>
      <c r="BP117" s="852"/>
      <c r="BQ117" s="803" t="s">
        <v>138</v>
      </c>
      <c r="BR117" s="804"/>
      <c r="BS117" s="804"/>
      <c r="BT117" s="804"/>
      <c r="BU117" s="804"/>
      <c r="BV117" s="804" t="s">
        <v>138</v>
      </c>
      <c r="BW117" s="804"/>
      <c r="BX117" s="804"/>
      <c r="BY117" s="804"/>
      <c r="BZ117" s="804"/>
      <c r="CA117" s="804" t="s">
        <v>441</v>
      </c>
      <c r="CB117" s="804"/>
      <c r="CC117" s="804"/>
      <c r="CD117" s="804"/>
      <c r="CE117" s="804"/>
      <c r="CF117" s="862" t="s">
        <v>138</v>
      </c>
      <c r="CG117" s="863"/>
      <c r="CH117" s="863"/>
      <c r="CI117" s="863"/>
      <c r="CJ117" s="863"/>
      <c r="CK117" s="914"/>
      <c r="CL117" s="808"/>
      <c r="CM117" s="802" t="s">
        <v>462</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138</v>
      </c>
      <c r="DH117" s="767"/>
      <c r="DI117" s="767"/>
      <c r="DJ117" s="767"/>
      <c r="DK117" s="768"/>
      <c r="DL117" s="769" t="s">
        <v>441</v>
      </c>
      <c r="DM117" s="767"/>
      <c r="DN117" s="767"/>
      <c r="DO117" s="767"/>
      <c r="DP117" s="768"/>
      <c r="DQ117" s="769" t="s">
        <v>441</v>
      </c>
      <c r="DR117" s="767"/>
      <c r="DS117" s="767"/>
      <c r="DT117" s="767"/>
      <c r="DU117" s="768"/>
      <c r="DV117" s="811" t="s">
        <v>138</v>
      </c>
      <c r="DW117" s="812"/>
      <c r="DX117" s="812"/>
      <c r="DY117" s="812"/>
      <c r="DZ117" s="813"/>
    </row>
    <row r="118" spans="1:130" s="224" customFormat="1" ht="26.25" customHeight="1" x14ac:dyDescent="0.15">
      <c r="A118" s="882" t="s">
        <v>434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431</v>
      </c>
      <c r="AB118" s="883"/>
      <c r="AC118" s="883"/>
      <c r="AD118" s="883"/>
      <c r="AE118" s="884"/>
      <c r="AF118" s="885" t="s">
        <v>432</v>
      </c>
      <c r="AG118" s="883"/>
      <c r="AH118" s="883"/>
      <c r="AI118" s="883"/>
      <c r="AJ118" s="884"/>
      <c r="AK118" s="885" t="s">
        <v>313</v>
      </c>
      <c r="AL118" s="883"/>
      <c r="AM118" s="883"/>
      <c r="AN118" s="883"/>
      <c r="AO118" s="884"/>
      <c r="AP118" s="886" t="s">
        <v>433</v>
      </c>
      <c r="AQ118" s="887"/>
      <c r="AR118" s="887"/>
      <c r="AS118" s="887"/>
      <c r="AT118" s="888"/>
      <c r="AU118" s="919"/>
      <c r="AV118" s="920"/>
      <c r="AW118" s="920"/>
      <c r="AX118" s="920"/>
      <c r="AY118" s="920"/>
      <c r="AZ118" s="825" t="s">
        <v>463</v>
      </c>
      <c r="BA118" s="826"/>
      <c r="BB118" s="826"/>
      <c r="BC118" s="826"/>
      <c r="BD118" s="826"/>
      <c r="BE118" s="826"/>
      <c r="BF118" s="826"/>
      <c r="BG118" s="826"/>
      <c r="BH118" s="826"/>
      <c r="BI118" s="826"/>
      <c r="BJ118" s="826"/>
      <c r="BK118" s="826"/>
      <c r="BL118" s="826"/>
      <c r="BM118" s="826"/>
      <c r="BN118" s="826"/>
      <c r="BO118" s="826"/>
      <c r="BP118" s="827"/>
      <c r="BQ118" s="866" t="s">
        <v>138</v>
      </c>
      <c r="BR118" s="832"/>
      <c r="BS118" s="832"/>
      <c r="BT118" s="832"/>
      <c r="BU118" s="832"/>
      <c r="BV118" s="832" t="s">
        <v>138</v>
      </c>
      <c r="BW118" s="832"/>
      <c r="BX118" s="832"/>
      <c r="BY118" s="832"/>
      <c r="BZ118" s="832"/>
      <c r="CA118" s="832" t="s">
        <v>138</v>
      </c>
      <c r="CB118" s="832"/>
      <c r="CC118" s="832"/>
      <c r="CD118" s="832"/>
      <c r="CE118" s="832"/>
      <c r="CF118" s="862" t="s">
        <v>138</v>
      </c>
      <c r="CG118" s="863"/>
      <c r="CH118" s="863"/>
      <c r="CI118" s="863"/>
      <c r="CJ118" s="863"/>
      <c r="CK118" s="914"/>
      <c r="CL118" s="808"/>
      <c r="CM118" s="802" t="s">
        <v>464</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138</v>
      </c>
      <c r="DH118" s="767"/>
      <c r="DI118" s="767"/>
      <c r="DJ118" s="767"/>
      <c r="DK118" s="768"/>
      <c r="DL118" s="769" t="s">
        <v>440</v>
      </c>
      <c r="DM118" s="767"/>
      <c r="DN118" s="767"/>
      <c r="DO118" s="767"/>
      <c r="DP118" s="768"/>
      <c r="DQ118" s="769" t="s">
        <v>138</v>
      </c>
      <c r="DR118" s="767"/>
      <c r="DS118" s="767"/>
      <c r="DT118" s="767"/>
      <c r="DU118" s="768"/>
      <c r="DV118" s="811" t="s">
        <v>441</v>
      </c>
      <c r="DW118" s="812"/>
      <c r="DX118" s="812"/>
      <c r="DY118" s="812"/>
      <c r="DZ118" s="813"/>
    </row>
    <row r="119" spans="1:130" s="224" customFormat="1" ht="26.25" customHeight="1" x14ac:dyDescent="0.15">
      <c r="A119" s="805" t="s">
        <v>437</v>
      </c>
      <c r="B119" s="806"/>
      <c r="C119" s="847" t="s">
        <v>438</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v>34308</v>
      </c>
      <c r="AB119" s="876"/>
      <c r="AC119" s="876"/>
      <c r="AD119" s="876"/>
      <c r="AE119" s="877"/>
      <c r="AF119" s="878">
        <v>34353</v>
      </c>
      <c r="AG119" s="876"/>
      <c r="AH119" s="876"/>
      <c r="AI119" s="876"/>
      <c r="AJ119" s="877"/>
      <c r="AK119" s="878">
        <v>34399</v>
      </c>
      <c r="AL119" s="876"/>
      <c r="AM119" s="876"/>
      <c r="AN119" s="876"/>
      <c r="AO119" s="877"/>
      <c r="AP119" s="879">
        <v>0.1</v>
      </c>
      <c r="AQ119" s="880"/>
      <c r="AR119" s="880"/>
      <c r="AS119" s="880"/>
      <c r="AT119" s="881"/>
      <c r="AU119" s="921"/>
      <c r="AV119" s="922"/>
      <c r="AW119" s="922"/>
      <c r="AX119" s="922"/>
      <c r="AY119" s="922"/>
      <c r="AZ119" s="245" t="s">
        <v>189</v>
      </c>
      <c r="BA119" s="245"/>
      <c r="BB119" s="245"/>
      <c r="BC119" s="245"/>
      <c r="BD119" s="245"/>
      <c r="BE119" s="245"/>
      <c r="BF119" s="245"/>
      <c r="BG119" s="245"/>
      <c r="BH119" s="245"/>
      <c r="BI119" s="245"/>
      <c r="BJ119" s="245"/>
      <c r="BK119" s="245"/>
      <c r="BL119" s="245"/>
      <c r="BM119" s="245"/>
      <c r="BN119" s="245"/>
      <c r="BO119" s="864" t="s">
        <v>465</v>
      </c>
      <c r="BP119" s="865"/>
      <c r="BQ119" s="866">
        <v>67261716</v>
      </c>
      <c r="BR119" s="832"/>
      <c r="BS119" s="832"/>
      <c r="BT119" s="832"/>
      <c r="BU119" s="832"/>
      <c r="BV119" s="832">
        <v>76265054</v>
      </c>
      <c r="BW119" s="832"/>
      <c r="BX119" s="832"/>
      <c r="BY119" s="832"/>
      <c r="BZ119" s="832"/>
      <c r="CA119" s="832">
        <v>76458788</v>
      </c>
      <c r="CB119" s="832"/>
      <c r="CC119" s="832"/>
      <c r="CD119" s="832"/>
      <c r="CE119" s="832"/>
      <c r="CF119" s="735"/>
      <c r="CG119" s="736"/>
      <c r="CH119" s="736"/>
      <c r="CI119" s="736"/>
      <c r="CJ119" s="821"/>
      <c r="CK119" s="915"/>
      <c r="CL119" s="810"/>
      <c r="CM119" s="825" t="s">
        <v>466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138</v>
      </c>
      <c r="DH119" s="751"/>
      <c r="DI119" s="751"/>
      <c r="DJ119" s="751"/>
      <c r="DK119" s="752"/>
      <c r="DL119" s="753" t="s">
        <v>138</v>
      </c>
      <c r="DM119" s="751"/>
      <c r="DN119" s="751"/>
      <c r="DO119" s="751"/>
      <c r="DP119" s="752"/>
      <c r="DQ119" s="753" t="s">
        <v>440</v>
      </c>
      <c r="DR119" s="751"/>
      <c r="DS119" s="751"/>
      <c r="DT119" s="751"/>
      <c r="DU119" s="752"/>
      <c r="DV119" s="835" t="s">
        <v>441</v>
      </c>
      <c r="DW119" s="836"/>
      <c r="DX119" s="836"/>
      <c r="DY119" s="836"/>
      <c r="DZ119" s="837"/>
    </row>
    <row r="120" spans="1:130" s="224" customFormat="1" ht="26.25" customHeight="1" x14ac:dyDescent="0.15">
      <c r="A120" s="807"/>
      <c r="B120" s="808"/>
      <c r="C120" s="802" t="s">
        <v>443</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v>88055</v>
      </c>
      <c r="AB120" s="767"/>
      <c r="AC120" s="767"/>
      <c r="AD120" s="767"/>
      <c r="AE120" s="768"/>
      <c r="AF120" s="769">
        <v>88055</v>
      </c>
      <c r="AG120" s="767"/>
      <c r="AH120" s="767"/>
      <c r="AI120" s="767"/>
      <c r="AJ120" s="768"/>
      <c r="AK120" s="769">
        <v>88055</v>
      </c>
      <c r="AL120" s="767"/>
      <c r="AM120" s="767"/>
      <c r="AN120" s="767"/>
      <c r="AO120" s="768"/>
      <c r="AP120" s="811">
        <v>0.3</v>
      </c>
      <c r="AQ120" s="812"/>
      <c r="AR120" s="812"/>
      <c r="AS120" s="812"/>
      <c r="AT120" s="813"/>
      <c r="AU120" s="867" t="s">
        <v>467</v>
      </c>
      <c r="AV120" s="868"/>
      <c r="AW120" s="868"/>
      <c r="AX120" s="868"/>
      <c r="AY120" s="869"/>
      <c r="AZ120" s="847" t="s">
        <v>468</v>
      </c>
      <c r="BA120" s="795"/>
      <c r="BB120" s="795"/>
      <c r="BC120" s="795"/>
      <c r="BD120" s="795"/>
      <c r="BE120" s="795"/>
      <c r="BF120" s="795"/>
      <c r="BG120" s="795"/>
      <c r="BH120" s="795"/>
      <c r="BI120" s="795"/>
      <c r="BJ120" s="795"/>
      <c r="BK120" s="795"/>
      <c r="BL120" s="795"/>
      <c r="BM120" s="795"/>
      <c r="BN120" s="795"/>
      <c r="BO120" s="795"/>
      <c r="BP120" s="796"/>
      <c r="BQ120" s="848">
        <v>9304894</v>
      </c>
      <c r="BR120" s="829"/>
      <c r="BS120" s="829"/>
      <c r="BT120" s="829"/>
      <c r="BU120" s="829"/>
      <c r="BV120" s="829">
        <v>10699964</v>
      </c>
      <c r="BW120" s="829"/>
      <c r="BX120" s="829"/>
      <c r="BY120" s="829"/>
      <c r="BZ120" s="829"/>
      <c r="CA120" s="829">
        <v>12672783</v>
      </c>
      <c r="CB120" s="829"/>
      <c r="CC120" s="829"/>
      <c r="CD120" s="829"/>
      <c r="CE120" s="829"/>
      <c r="CF120" s="853">
        <v>36.6</v>
      </c>
      <c r="CG120" s="854"/>
      <c r="CH120" s="854"/>
      <c r="CI120" s="854"/>
      <c r="CJ120" s="854"/>
      <c r="CK120" s="855" t="s">
        <v>469</v>
      </c>
      <c r="CL120" s="839"/>
      <c r="CM120" s="839"/>
      <c r="CN120" s="839"/>
      <c r="CO120" s="840"/>
      <c r="CP120" s="859" t="s">
        <v>470</v>
      </c>
      <c r="CQ120" s="860"/>
      <c r="CR120" s="860"/>
      <c r="CS120" s="860"/>
      <c r="CT120" s="860"/>
      <c r="CU120" s="860"/>
      <c r="CV120" s="860"/>
      <c r="CW120" s="860"/>
      <c r="CX120" s="860"/>
      <c r="CY120" s="860"/>
      <c r="CZ120" s="860"/>
      <c r="DA120" s="860"/>
      <c r="DB120" s="860"/>
      <c r="DC120" s="860"/>
      <c r="DD120" s="860"/>
      <c r="DE120" s="860"/>
      <c r="DF120" s="861"/>
      <c r="DG120" s="848">
        <v>4841327</v>
      </c>
      <c r="DH120" s="829"/>
      <c r="DI120" s="829"/>
      <c r="DJ120" s="829"/>
      <c r="DK120" s="829"/>
      <c r="DL120" s="829">
        <v>5104771</v>
      </c>
      <c r="DM120" s="829"/>
      <c r="DN120" s="829"/>
      <c r="DO120" s="829"/>
      <c r="DP120" s="829"/>
      <c r="DQ120" s="829">
        <v>4753083</v>
      </c>
      <c r="DR120" s="829"/>
      <c r="DS120" s="829"/>
      <c r="DT120" s="829"/>
      <c r="DU120" s="829"/>
      <c r="DV120" s="830">
        <v>13.7</v>
      </c>
      <c r="DW120" s="830"/>
      <c r="DX120" s="830"/>
      <c r="DY120" s="830"/>
      <c r="DZ120" s="831"/>
    </row>
    <row r="121" spans="1:130" s="224" customFormat="1" ht="26.25" customHeight="1" x14ac:dyDescent="0.15">
      <c r="A121" s="807"/>
      <c r="B121" s="808"/>
      <c r="C121" s="850" t="s">
        <v>471</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138</v>
      </c>
      <c r="AB121" s="767"/>
      <c r="AC121" s="767"/>
      <c r="AD121" s="767"/>
      <c r="AE121" s="768"/>
      <c r="AF121" s="769" t="s">
        <v>138</v>
      </c>
      <c r="AG121" s="767"/>
      <c r="AH121" s="767"/>
      <c r="AI121" s="767"/>
      <c r="AJ121" s="768"/>
      <c r="AK121" s="769" t="s">
        <v>138</v>
      </c>
      <c r="AL121" s="767"/>
      <c r="AM121" s="767"/>
      <c r="AN121" s="767"/>
      <c r="AO121" s="768"/>
      <c r="AP121" s="811" t="s">
        <v>440</v>
      </c>
      <c r="AQ121" s="812"/>
      <c r="AR121" s="812"/>
      <c r="AS121" s="812"/>
      <c r="AT121" s="813"/>
      <c r="AU121" s="870"/>
      <c r="AV121" s="871"/>
      <c r="AW121" s="871"/>
      <c r="AX121" s="871"/>
      <c r="AY121" s="872"/>
      <c r="AZ121" s="802" t="s">
        <v>472</v>
      </c>
      <c r="BA121" s="739"/>
      <c r="BB121" s="739"/>
      <c r="BC121" s="739"/>
      <c r="BD121" s="739"/>
      <c r="BE121" s="739"/>
      <c r="BF121" s="739"/>
      <c r="BG121" s="739"/>
      <c r="BH121" s="739"/>
      <c r="BI121" s="739"/>
      <c r="BJ121" s="739"/>
      <c r="BK121" s="739"/>
      <c r="BL121" s="739"/>
      <c r="BM121" s="739"/>
      <c r="BN121" s="739"/>
      <c r="BO121" s="739"/>
      <c r="BP121" s="740"/>
      <c r="BQ121" s="803">
        <v>12037916</v>
      </c>
      <c r="BR121" s="804"/>
      <c r="BS121" s="804"/>
      <c r="BT121" s="804"/>
      <c r="BU121" s="804"/>
      <c r="BV121" s="804">
        <v>13596310</v>
      </c>
      <c r="BW121" s="804"/>
      <c r="BX121" s="804"/>
      <c r="BY121" s="804"/>
      <c r="BZ121" s="804"/>
      <c r="CA121" s="804">
        <v>13977887</v>
      </c>
      <c r="CB121" s="804"/>
      <c r="CC121" s="804"/>
      <c r="CD121" s="804"/>
      <c r="CE121" s="804"/>
      <c r="CF121" s="862">
        <v>40.299999999999997</v>
      </c>
      <c r="CG121" s="863"/>
      <c r="CH121" s="863"/>
      <c r="CI121" s="863"/>
      <c r="CJ121" s="863"/>
      <c r="CK121" s="856"/>
      <c r="CL121" s="842"/>
      <c r="CM121" s="842"/>
      <c r="CN121" s="842"/>
      <c r="CO121" s="843"/>
      <c r="CP121" s="822" t="s">
        <v>473</v>
      </c>
      <c r="CQ121" s="823"/>
      <c r="CR121" s="823"/>
      <c r="CS121" s="823"/>
      <c r="CT121" s="823"/>
      <c r="CU121" s="823"/>
      <c r="CV121" s="823"/>
      <c r="CW121" s="823"/>
      <c r="CX121" s="823"/>
      <c r="CY121" s="823"/>
      <c r="CZ121" s="823"/>
      <c r="DA121" s="823"/>
      <c r="DB121" s="823"/>
      <c r="DC121" s="823"/>
      <c r="DD121" s="823"/>
      <c r="DE121" s="823"/>
      <c r="DF121" s="824"/>
      <c r="DG121" s="803">
        <v>13295</v>
      </c>
      <c r="DH121" s="804"/>
      <c r="DI121" s="804"/>
      <c r="DJ121" s="804"/>
      <c r="DK121" s="804"/>
      <c r="DL121" s="804">
        <v>6079</v>
      </c>
      <c r="DM121" s="804"/>
      <c r="DN121" s="804"/>
      <c r="DO121" s="804"/>
      <c r="DP121" s="804"/>
      <c r="DQ121" s="804">
        <v>5497</v>
      </c>
      <c r="DR121" s="804"/>
      <c r="DS121" s="804"/>
      <c r="DT121" s="804"/>
      <c r="DU121" s="804"/>
      <c r="DV121" s="781">
        <v>0</v>
      </c>
      <c r="DW121" s="781"/>
      <c r="DX121" s="781"/>
      <c r="DY121" s="781"/>
      <c r="DZ121" s="782"/>
    </row>
    <row r="122" spans="1:130" s="224" customFormat="1" ht="26.25" customHeight="1" x14ac:dyDescent="0.15">
      <c r="A122" s="807"/>
      <c r="B122" s="808"/>
      <c r="C122" s="802" t="s">
        <v>453</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440</v>
      </c>
      <c r="AB122" s="767"/>
      <c r="AC122" s="767"/>
      <c r="AD122" s="767"/>
      <c r="AE122" s="768"/>
      <c r="AF122" s="769" t="s">
        <v>440</v>
      </c>
      <c r="AG122" s="767"/>
      <c r="AH122" s="767"/>
      <c r="AI122" s="767"/>
      <c r="AJ122" s="768"/>
      <c r="AK122" s="769" t="s">
        <v>441</v>
      </c>
      <c r="AL122" s="767"/>
      <c r="AM122" s="767"/>
      <c r="AN122" s="767"/>
      <c r="AO122" s="768"/>
      <c r="AP122" s="811" t="s">
        <v>441</v>
      </c>
      <c r="AQ122" s="812"/>
      <c r="AR122" s="812"/>
      <c r="AS122" s="812"/>
      <c r="AT122" s="813"/>
      <c r="AU122" s="870"/>
      <c r="AV122" s="871"/>
      <c r="AW122" s="871"/>
      <c r="AX122" s="871"/>
      <c r="AY122" s="872"/>
      <c r="AZ122" s="825" t="s">
        <v>474</v>
      </c>
      <c r="BA122" s="826"/>
      <c r="BB122" s="826"/>
      <c r="BC122" s="826"/>
      <c r="BD122" s="826"/>
      <c r="BE122" s="826"/>
      <c r="BF122" s="826"/>
      <c r="BG122" s="826"/>
      <c r="BH122" s="826"/>
      <c r="BI122" s="826"/>
      <c r="BJ122" s="826"/>
      <c r="BK122" s="826"/>
      <c r="BL122" s="826"/>
      <c r="BM122" s="826"/>
      <c r="BN122" s="826"/>
      <c r="BO122" s="826"/>
      <c r="BP122" s="827"/>
      <c r="BQ122" s="866">
        <v>36450531</v>
      </c>
      <c r="BR122" s="832"/>
      <c r="BS122" s="832"/>
      <c r="BT122" s="832"/>
      <c r="BU122" s="832"/>
      <c r="BV122" s="832">
        <v>36571078</v>
      </c>
      <c r="BW122" s="832"/>
      <c r="BX122" s="832"/>
      <c r="BY122" s="832"/>
      <c r="BZ122" s="832"/>
      <c r="CA122" s="832">
        <v>37116679</v>
      </c>
      <c r="CB122" s="832"/>
      <c r="CC122" s="832"/>
      <c r="CD122" s="832"/>
      <c r="CE122" s="832"/>
      <c r="CF122" s="833">
        <v>107.1</v>
      </c>
      <c r="CG122" s="834"/>
      <c r="CH122" s="834"/>
      <c r="CI122" s="834"/>
      <c r="CJ122" s="834"/>
      <c r="CK122" s="856"/>
      <c r="CL122" s="842"/>
      <c r="CM122" s="842"/>
      <c r="CN122" s="842"/>
      <c r="CO122" s="843"/>
      <c r="CP122" s="822" t="s">
        <v>408</v>
      </c>
      <c r="CQ122" s="823"/>
      <c r="CR122" s="823"/>
      <c r="CS122" s="823"/>
      <c r="CT122" s="823"/>
      <c r="CU122" s="823"/>
      <c r="CV122" s="823"/>
      <c r="CW122" s="823"/>
      <c r="CX122" s="823"/>
      <c r="CY122" s="823"/>
      <c r="CZ122" s="823"/>
      <c r="DA122" s="823"/>
      <c r="DB122" s="823"/>
      <c r="DC122" s="823"/>
      <c r="DD122" s="823"/>
      <c r="DE122" s="823"/>
      <c r="DF122" s="824"/>
      <c r="DG122" s="803" t="s">
        <v>440</v>
      </c>
      <c r="DH122" s="804"/>
      <c r="DI122" s="804"/>
      <c r="DJ122" s="804"/>
      <c r="DK122" s="804"/>
      <c r="DL122" s="804" t="s">
        <v>138</v>
      </c>
      <c r="DM122" s="804"/>
      <c r="DN122" s="804"/>
      <c r="DO122" s="804"/>
      <c r="DP122" s="804"/>
      <c r="DQ122" s="804" t="s">
        <v>138</v>
      </c>
      <c r="DR122" s="804"/>
      <c r="DS122" s="804"/>
      <c r="DT122" s="804"/>
      <c r="DU122" s="804"/>
      <c r="DV122" s="781" t="s">
        <v>138</v>
      </c>
      <c r="DW122" s="781"/>
      <c r="DX122" s="781"/>
      <c r="DY122" s="781"/>
      <c r="DZ122" s="782"/>
    </row>
    <row r="123" spans="1:130" s="224" customFormat="1" ht="26.25" customHeight="1" x14ac:dyDescent="0.15">
      <c r="A123" s="807"/>
      <c r="B123" s="808"/>
      <c r="C123" s="802" t="s">
        <v>459</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138</v>
      </c>
      <c r="AB123" s="767"/>
      <c r="AC123" s="767"/>
      <c r="AD123" s="767"/>
      <c r="AE123" s="768"/>
      <c r="AF123" s="769" t="s">
        <v>138</v>
      </c>
      <c r="AG123" s="767"/>
      <c r="AH123" s="767"/>
      <c r="AI123" s="767"/>
      <c r="AJ123" s="768"/>
      <c r="AK123" s="769" t="s">
        <v>441</v>
      </c>
      <c r="AL123" s="767"/>
      <c r="AM123" s="767"/>
      <c r="AN123" s="767"/>
      <c r="AO123" s="768"/>
      <c r="AP123" s="811" t="s">
        <v>440</v>
      </c>
      <c r="AQ123" s="812"/>
      <c r="AR123" s="812"/>
      <c r="AS123" s="812"/>
      <c r="AT123" s="813"/>
      <c r="AU123" s="873"/>
      <c r="AV123" s="874"/>
      <c r="AW123" s="874"/>
      <c r="AX123" s="874"/>
      <c r="AY123" s="874"/>
      <c r="AZ123" s="245" t="s">
        <v>189</v>
      </c>
      <c r="BA123" s="245"/>
      <c r="BB123" s="245"/>
      <c r="BC123" s="245"/>
      <c r="BD123" s="245"/>
      <c r="BE123" s="245"/>
      <c r="BF123" s="245"/>
      <c r="BG123" s="245"/>
      <c r="BH123" s="245"/>
      <c r="BI123" s="245"/>
      <c r="BJ123" s="245"/>
      <c r="BK123" s="245"/>
      <c r="BL123" s="245"/>
      <c r="BM123" s="245"/>
      <c r="BN123" s="245"/>
      <c r="BO123" s="864" t="s">
        <v>475</v>
      </c>
      <c r="BP123" s="865"/>
      <c r="BQ123" s="819">
        <v>57793341</v>
      </c>
      <c r="BR123" s="820"/>
      <c r="BS123" s="820"/>
      <c r="BT123" s="820"/>
      <c r="BU123" s="820"/>
      <c r="BV123" s="820">
        <v>60867352</v>
      </c>
      <c r="BW123" s="820"/>
      <c r="BX123" s="820"/>
      <c r="BY123" s="820"/>
      <c r="BZ123" s="820"/>
      <c r="CA123" s="820">
        <v>63767349</v>
      </c>
      <c r="CB123" s="820"/>
      <c r="CC123" s="820"/>
      <c r="CD123" s="820"/>
      <c r="CE123" s="820"/>
      <c r="CF123" s="735"/>
      <c r="CG123" s="736"/>
      <c r="CH123" s="736"/>
      <c r="CI123" s="736"/>
      <c r="CJ123" s="821"/>
      <c r="CK123" s="856"/>
      <c r="CL123" s="842"/>
      <c r="CM123" s="842"/>
      <c r="CN123" s="842"/>
      <c r="CO123" s="843"/>
      <c r="CP123" s="822" t="s">
        <v>476</v>
      </c>
      <c r="CQ123" s="823"/>
      <c r="CR123" s="823"/>
      <c r="CS123" s="823"/>
      <c r="CT123" s="823"/>
      <c r="CU123" s="823"/>
      <c r="CV123" s="823"/>
      <c r="CW123" s="823"/>
      <c r="CX123" s="823"/>
      <c r="CY123" s="823"/>
      <c r="CZ123" s="823"/>
      <c r="DA123" s="823"/>
      <c r="DB123" s="823"/>
      <c r="DC123" s="823"/>
      <c r="DD123" s="823"/>
      <c r="DE123" s="823"/>
      <c r="DF123" s="824"/>
      <c r="DG123" s="766" t="s">
        <v>138</v>
      </c>
      <c r="DH123" s="767"/>
      <c r="DI123" s="767"/>
      <c r="DJ123" s="767"/>
      <c r="DK123" s="768"/>
      <c r="DL123" s="769" t="s">
        <v>138</v>
      </c>
      <c r="DM123" s="767"/>
      <c r="DN123" s="767"/>
      <c r="DO123" s="767"/>
      <c r="DP123" s="768"/>
      <c r="DQ123" s="769" t="s">
        <v>138</v>
      </c>
      <c r="DR123" s="767"/>
      <c r="DS123" s="767"/>
      <c r="DT123" s="767"/>
      <c r="DU123" s="768"/>
      <c r="DV123" s="811" t="s">
        <v>138</v>
      </c>
      <c r="DW123" s="812"/>
      <c r="DX123" s="812"/>
      <c r="DY123" s="812"/>
      <c r="DZ123" s="813"/>
    </row>
    <row r="124" spans="1:130" s="224" customFormat="1" ht="26.25" customHeight="1" thickBot="1" x14ac:dyDescent="0.2">
      <c r="A124" s="807"/>
      <c r="B124" s="808"/>
      <c r="C124" s="802" t="s">
        <v>462</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441</v>
      </c>
      <c r="AB124" s="767"/>
      <c r="AC124" s="767"/>
      <c r="AD124" s="767"/>
      <c r="AE124" s="768"/>
      <c r="AF124" s="769" t="s">
        <v>138</v>
      </c>
      <c r="AG124" s="767"/>
      <c r="AH124" s="767"/>
      <c r="AI124" s="767"/>
      <c r="AJ124" s="768"/>
      <c r="AK124" s="769" t="s">
        <v>138</v>
      </c>
      <c r="AL124" s="767"/>
      <c r="AM124" s="767"/>
      <c r="AN124" s="767"/>
      <c r="AO124" s="768"/>
      <c r="AP124" s="811" t="s">
        <v>440</v>
      </c>
      <c r="AQ124" s="812"/>
      <c r="AR124" s="812"/>
      <c r="AS124" s="812"/>
      <c r="AT124" s="813"/>
      <c r="AU124" s="814" t="s">
        <v>477</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30.4</v>
      </c>
      <c r="BR124" s="818"/>
      <c r="BS124" s="818"/>
      <c r="BT124" s="818"/>
      <c r="BU124" s="818"/>
      <c r="BV124" s="818">
        <v>45.1</v>
      </c>
      <c r="BW124" s="818"/>
      <c r="BX124" s="818"/>
      <c r="BY124" s="818"/>
      <c r="BZ124" s="818"/>
      <c r="CA124" s="818">
        <v>36.6</v>
      </c>
      <c r="CB124" s="818"/>
      <c r="CC124" s="818"/>
      <c r="CD124" s="818"/>
      <c r="CE124" s="818"/>
      <c r="CF124" s="713"/>
      <c r="CG124" s="714"/>
      <c r="CH124" s="714"/>
      <c r="CI124" s="714"/>
      <c r="CJ124" s="849"/>
      <c r="CK124" s="857"/>
      <c r="CL124" s="857"/>
      <c r="CM124" s="857"/>
      <c r="CN124" s="857"/>
      <c r="CO124" s="858"/>
      <c r="CP124" s="822" t="s">
        <v>478</v>
      </c>
      <c r="CQ124" s="823"/>
      <c r="CR124" s="823"/>
      <c r="CS124" s="823"/>
      <c r="CT124" s="823"/>
      <c r="CU124" s="823"/>
      <c r="CV124" s="823"/>
      <c r="CW124" s="823"/>
      <c r="CX124" s="823"/>
      <c r="CY124" s="823"/>
      <c r="CZ124" s="823"/>
      <c r="DA124" s="823"/>
      <c r="DB124" s="823"/>
      <c r="DC124" s="823"/>
      <c r="DD124" s="823"/>
      <c r="DE124" s="823"/>
      <c r="DF124" s="824"/>
      <c r="DG124" s="750" t="s">
        <v>441</v>
      </c>
      <c r="DH124" s="751"/>
      <c r="DI124" s="751"/>
      <c r="DJ124" s="751"/>
      <c r="DK124" s="752"/>
      <c r="DL124" s="753" t="s">
        <v>479</v>
      </c>
      <c r="DM124" s="751"/>
      <c r="DN124" s="751"/>
      <c r="DO124" s="751"/>
      <c r="DP124" s="752"/>
      <c r="DQ124" s="753" t="s">
        <v>479</v>
      </c>
      <c r="DR124" s="751"/>
      <c r="DS124" s="751"/>
      <c r="DT124" s="751"/>
      <c r="DU124" s="752"/>
      <c r="DV124" s="835" t="s">
        <v>479</v>
      </c>
      <c r="DW124" s="836"/>
      <c r="DX124" s="836"/>
      <c r="DY124" s="836"/>
      <c r="DZ124" s="837"/>
    </row>
    <row r="125" spans="1:130" s="224" customFormat="1" ht="26.25" customHeight="1" x14ac:dyDescent="0.15">
      <c r="A125" s="807"/>
      <c r="B125" s="808"/>
      <c r="C125" s="802" t="s">
        <v>464</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479</v>
      </c>
      <c r="AB125" s="767"/>
      <c r="AC125" s="767"/>
      <c r="AD125" s="767"/>
      <c r="AE125" s="768"/>
      <c r="AF125" s="769" t="s">
        <v>138</v>
      </c>
      <c r="AG125" s="767"/>
      <c r="AH125" s="767"/>
      <c r="AI125" s="767"/>
      <c r="AJ125" s="768"/>
      <c r="AK125" s="769" t="s">
        <v>138</v>
      </c>
      <c r="AL125" s="767"/>
      <c r="AM125" s="767"/>
      <c r="AN125" s="767"/>
      <c r="AO125" s="768"/>
      <c r="AP125" s="811" t="s">
        <v>441</v>
      </c>
      <c r="AQ125" s="812"/>
      <c r="AR125" s="812"/>
      <c r="AS125" s="812"/>
      <c r="AT125" s="81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480</v>
      </c>
      <c r="CL125" s="839"/>
      <c r="CM125" s="839"/>
      <c r="CN125" s="839"/>
      <c r="CO125" s="840"/>
      <c r="CP125" s="847" t="s">
        <v>481</v>
      </c>
      <c r="CQ125" s="795"/>
      <c r="CR125" s="795"/>
      <c r="CS125" s="795"/>
      <c r="CT125" s="795"/>
      <c r="CU125" s="795"/>
      <c r="CV125" s="795"/>
      <c r="CW125" s="795"/>
      <c r="CX125" s="795"/>
      <c r="CY125" s="795"/>
      <c r="CZ125" s="795"/>
      <c r="DA125" s="795"/>
      <c r="DB125" s="795"/>
      <c r="DC125" s="795"/>
      <c r="DD125" s="795"/>
      <c r="DE125" s="795"/>
      <c r="DF125" s="796"/>
      <c r="DG125" s="848" t="s">
        <v>441</v>
      </c>
      <c r="DH125" s="829"/>
      <c r="DI125" s="829"/>
      <c r="DJ125" s="829"/>
      <c r="DK125" s="829"/>
      <c r="DL125" s="829" t="s">
        <v>479</v>
      </c>
      <c r="DM125" s="829"/>
      <c r="DN125" s="829"/>
      <c r="DO125" s="829"/>
      <c r="DP125" s="829"/>
      <c r="DQ125" s="829" t="s">
        <v>479</v>
      </c>
      <c r="DR125" s="829"/>
      <c r="DS125" s="829"/>
      <c r="DT125" s="829"/>
      <c r="DU125" s="829"/>
      <c r="DV125" s="830" t="s">
        <v>479</v>
      </c>
      <c r="DW125" s="830"/>
      <c r="DX125" s="830"/>
      <c r="DY125" s="830"/>
      <c r="DZ125" s="831"/>
    </row>
    <row r="126" spans="1:130" s="224" customFormat="1" ht="26.25" customHeight="1" thickBot="1" x14ac:dyDescent="0.2">
      <c r="A126" s="807"/>
      <c r="B126" s="808"/>
      <c r="C126" s="802" t="s">
        <v>466</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479</v>
      </c>
      <c r="AB126" s="767"/>
      <c r="AC126" s="767"/>
      <c r="AD126" s="767"/>
      <c r="AE126" s="768"/>
      <c r="AF126" s="769">
        <v>53861</v>
      </c>
      <c r="AG126" s="767"/>
      <c r="AH126" s="767"/>
      <c r="AI126" s="767"/>
      <c r="AJ126" s="768"/>
      <c r="AK126" s="769">
        <v>15221</v>
      </c>
      <c r="AL126" s="767"/>
      <c r="AM126" s="767"/>
      <c r="AN126" s="767"/>
      <c r="AO126" s="768"/>
      <c r="AP126" s="811">
        <v>0</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482</v>
      </c>
      <c r="CQ126" s="739"/>
      <c r="CR126" s="739"/>
      <c r="CS126" s="739"/>
      <c r="CT126" s="739"/>
      <c r="CU126" s="739"/>
      <c r="CV126" s="739"/>
      <c r="CW126" s="739"/>
      <c r="CX126" s="739"/>
      <c r="CY126" s="739"/>
      <c r="CZ126" s="739"/>
      <c r="DA126" s="739"/>
      <c r="DB126" s="739"/>
      <c r="DC126" s="739"/>
      <c r="DD126" s="739"/>
      <c r="DE126" s="739"/>
      <c r="DF126" s="740"/>
      <c r="DG126" s="803" t="s">
        <v>440</v>
      </c>
      <c r="DH126" s="804"/>
      <c r="DI126" s="804"/>
      <c r="DJ126" s="804"/>
      <c r="DK126" s="804"/>
      <c r="DL126" s="804" t="s">
        <v>440</v>
      </c>
      <c r="DM126" s="804"/>
      <c r="DN126" s="804"/>
      <c r="DO126" s="804"/>
      <c r="DP126" s="804"/>
      <c r="DQ126" s="804" t="s">
        <v>441</v>
      </c>
      <c r="DR126" s="804"/>
      <c r="DS126" s="804"/>
      <c r="DT126" s="804"/>
      <c r="DU126" s="804"/>
      <c r="DV126" s="781" t="s">
        <v>441</v>
      </c>
      <c r="DW126" s="781"/>
      <c r="DX126" s="781"/>
      <c r="DY126" s="781"/>
      <c r="DZ126" s="782"/>
    </row>
    <row r="127" spans="1:130" s="224" customFormat="1" ht="26.25" customHeight="1" x14ac:dyDescent="0.15">
      <c r="A127" s="809"/>
      <c r="B127" s="810"/>
      <c r="C127" s="825" t="s">
        <v>483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440</v>
      </c>
      <c r="AB127" s="767"/>
      <c r="AC127" s="767"/>
      <c r="AD127" s="767"/>
      <c r="AE127" s="768"/>
      <c r="AF127" s="769" t="s">
        <v>440</v>
      </c>
      <c r="AG127" s="767"/>
      <c r="AH127" s="767"/>
      <c r="AI127" s="767"/>
      <c r="AJ127" s="768"/>
      <c r="AK127" s="769" t="s">
        <v>138</v>
      </c>
      <c r="AL127" s="767"/>
      <c r="AM127" s="767"/>
      <c r="AN127" s="767"/>
      <c r="AO127" s="768"/>
      <c r="AP127" s="811" t="s">
        <v>479</v>
      </c>
      <c r="AQ127" s="812"/>
      <c r="AR127" s="812"/>
      <c r="AS127" s="812"/>
      <c r="AT127" s="813"/>
      <c r="AU127" s="226"/>
      <c r="AV127" s="226"/>
      <c r="AW127" s="226"/>
      <c r="AX127" s="828" t="s">
        <v>484</v>
      </c>
      <c r="AY127" s="799"/>
      <c r="AZ127" s="799"/>
      <c r="BA127" s="799"/>
      <c r="BB127" s="799"/>
      <c r="BC127" s="799"/>
      <c r="BD127" s="799"/>
      <c r="BE127" s="800"/>
      <c r="BF127" s="798" t="s">
        <v>485</v>
      </c>
      <c r="BG127" s="799"/>
      <c r="BH127" s="799"/>
      <c r="BI127" s="799"/>
      <c r="BJ127" s="799"/>
      <c r="BK127" s="799"/>
      <c r="BL127" s="800"/>
      <c r="BM127" s="798" t="s">
        <v>486</v>
      </c>
      <c r="BN127" s="799"/>
      <c r="BO127" s="799"/>
      <c r="BP127" s="799"/>
      <c r="BQ127" s="799"/>
      <c r="BR127" s="799"/>
      <c r="BS127" s="800"/>
      <c r="BT127" s="798" t="s">
        <v>487</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488</v>
      </c>
      <c r="CQ127" s="739"/>
      <c r="CR127" s="739"/>
      <c r="CS127" s="739"/>
      <c r="CT127" s="739"/>
      <c r="CU127" s="739"/>
      <c r="CV127" s="739"/>
      <c r="CW127" s="739"/>
      <c r="CX127" s="739"/>
      <c r="CY127" s="739"/>
      <c r="CZ127" s="739"/>
      <c r="DA127" s="739"/>
      <c r="DB127" s="739"/>
      <c r="DC127" s="739"/>
      <c r="DD127" s="739"/>
      <c r="DE127" s="739"/>
      <c r="DF127" s="740"/>
      <c r="DG127" s="803" t="s">
        <v>479</v>
      </c>
      <c r="DH127" s="804"/>
      <c r="DI127" s="804"/>
      <c r="DJ127" s="804"/>
      <c r="DK127" s="804"/>
      <c r="DL127" s="804" t="s">
        <v>138</v>
      </c>
      <c r="DM127" s="804"/>
      <c r="DN127" s="804"/>
      <c r="DO127" s="804"/>
      <c r="DP127" s="804"/>
      <c r="DQ127" s="804" t="s">
        <v>440</v>
      </c>
      <c r="DR127" s="804"/>
      <c r="DS127" s="804"/>
      <c r="DT127" s="804"/>
      <c r="DU127" s="804"/>
      <c r="DV127" s="781" t="s">
        <v>441</v>
      </c>
      <c r="DW127" s="781"/>
      <c r="DX127" s="781"/>
      <c r="DY127" s="781"/>
      <c r="DZ127" s="782"/>
    </row>
    <row r="128" spans="1:130" s="224" customFormat="1" ht="26.25" customHeight="1" thickBot="1" x14ac:dyDescent="0.2">
      <c r="A128" s="783" t="s">
        <v>489</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490</v>
      </c>
      <c r="X128" s="785"/>
      <c r="Y128" s="785"/>
      <c r="Z128" s="786"/>
      <c r="AA128" s="787">
        <v>1022746</v>
      </c>
      <c r="AB128" s="788"/>
      <c r="AC128" s="788"/>
      <c r="AD128" s="788"/>
      <c r="AE128" s="789"/>
      <c r="AF128" s="790">
        <v>1137888</v>
      </c>
      <c r="AG128" s="788"/>
      <c r="AH128" s="788"/>
      <c r="AI128" s="788"/>
      <c r="AJ128" s="789"/>
      <c r="AK128" s="790">
        <v>1069747</v>
      </c>
      <c r="AL128" s="788"/>
      <c r="AM128" s="788"/>
      <c r="AN128" s="788"/>
      <c r="AO128" s="789"/>
      <c r="AP128" s="791"/>
      <c r="AQ128" s="792"/>
      <c r="AR128" s="792"/>
      <c r="AS128" s="792"/>
      <c r="AT128" s="793"/>
      <c r="AU128" s="226"/>
      <c r="AV128" s="226"/>
      <c r="AW128" s="226"/>
      <c r="AX128" s="794" t="s">
        <v>491</v>
      </c>
      <c r="AY128" s="795"/>
      <c r="AZ128" s="795"/>
      <c r="BA128" s="795"/>
      <c r="BB128" s="795"/>
      <c r="BC128" s="795"/>
      <c r="BD128" s="795"/>
      <c r="BE128" s="796"/>
      <c r="BF128" s="773" t="s">
        <v>138</v>
      </c>
      <c r="BG128" s="774"/>
      <c r="BH128" s="774"/>
      <c r="BI128" s="774"/>
      <c r="BJ128" s="774"/>
      <c r="BK128" s="774"/>
      <c r="BL128" s="797"/>
      <c r="BM128" s="773">
        <v>11.52</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492</v>
      </c>
      <c r="CQ128" s="717"/>
      <c r="CR128" s="717"/>
      <c r="CS128" s="717"/>
      <c r="CT128" s="717"/>
      <c r="CU128" s="717"/>
      <c r="CV128" s="717"/>
      <c r="CW128" s="717"/>
      <c r="CX128" s="717"/>
      <c r="CY128" s="717"/>
      <c r="CZ128" s="717"/>
      <c r="DA128" s="717"/>
      <c r="DB128" s="717"/>
      <c r="DC128" s="717"/>
      <c r="DD128" s="717"/>
      <c r="DE128" s="717"/>
      <c r="DF128" s="718"/>
      <c r="DG128" s="777" t="s">
        <v>441</v>
      </c>
      <c r="DH128" s="778"/>
      <c r="DI128" s="778"/>
      <c r="DJ128" s="778"/>
      <c r="DK128" s="778"/>
      <c r="DL128" s="778" t="s">
        <v>138</v>
      </c>
      <c r="DM128" s="778"/>
      <c r="DN128" s="778"/>
      <c r="DO128" s="778"/>
      <c r="DP128" s="778"/>
      <c r="DQ128" s="778" t="s">
        <v>138</v>
      </c>
      <c r="DR128" s="778"/>
      <c r="DS128" s="778"/>
      <c r="DT128" s="778"/>
      <c r="DU128" s="778"/>
      <c r="DV128" s="779" t="s">
        <v>138</v>
      </c>
      <c r="DW128" s="779"/>
      <c r="DX128" s="779"/>
      <c r="DY128" s="779"/>
      <c r="DZ128" s="780"/>
    </row>
    <row r="129" spans="1:131" s="224" customFormat="1" ht="26.25" customHeight="1" x14ac:dyDescent="0.15">
      <c r="A129" s="761" t="s">
        <v>109</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493</v>
      </c>
      <c r="X129" s="764"/>
      <c r="Y129" s="764"/>
      <c r="Z129" s="765"/>
      <c r="AA129" s="766">
        <v>34129636</v>
      </c>
      <c r="AB129" s="767"/>
      <c r="AC129" s="767"/>
      <c r="AD129" s="767"/>
      <c r="AE129" s="768"/>
      <c r="AF129" s="769">
        <v>37119272</v>
      </c>
      <c r="AG129" s="767"/>
      <c r="AH129" s="767"/>
      <c r="AI129" s="767"/>
      <c r="AJ129" s="768"/>
      <c r="AK129" s="769">
        <v>37654501</v>
      </c>
      <c r="AL129" s="767"/>
      <c r="AM129" s="767"/>
      <c r="AN129" s="767"/>
      <c r="AO129" s="768"/>
      <c r="AP129" s="770"/>
      <c r="AQ129" s="771"/>
      <c r="AR129" s="771"/>
      <c r="AS129" s="771"/>
      <c r="AT129" s="772"/>
      <c r="AU129" s="227"/>
      <c r="AV129" s="227"/>
      <c r="AW129" s="227"/>
      <c r="AX129" s="738" t="s">
        <v>494</v>
      </c>
      <c r="AY129" s="739"/>
      <c r="AZ129" s="739"/>
      <c r="BA129" s="739"/>
      <c r="BB129" s="739"/>
      <c r="BC129" s="739"/>
      <c r="BD129" s="739"/>
      <c r="BE129" s="740"/>
      <c r="BF129" s="757" t="s">
        <v>138</v>
      </c>
      <c r="BG129" s="758"/>
      <c r="BH129" s="758"/>
      <c r="BI129" s="758"/>
      <c r="BJ129" s="758"/>
      <c r="BK129" s="758"/>
      <c r="BL129" s="759"/>
      <c r="BM129" s="757">
        <v>16.52</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495</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496</v>
      </c>
      <c r="X130" s="764"/>
      <c r="Y130" s="764"/>
      <c r="Z130" s="765"/>
      <c r="AA130" s="766">
        <v>3028606</v>
      </c>
      <c r="AB130" s="767"/>
      <c r="AC130" s="767"/>
      <c r="AD130" s="767"/>
      <c r="AE130" s="768"/>
      <c r="AF130" s="769">
        <v>3039454</v>
      </c>
      <c r="AG130" s="767"/>
      <c r="AH130" s="767"/>
      <c r="AI130" s="767"/>
      <c r="AJ130" s="768"/>
      <c r="AK130" s="769">
        <v>2988114</v>
      </c>
      <c r="AL130" s="767"/>
      <c r="AM130" s="767"/>
      <c r="AN130" s="767"/>
      <c r="AO130" s="768"/>
      <c r="AP130" s="770"/>
      <c r="AQ130" s="771"/>
      <c r="AR130" s="771"/>
      <c r="AS130" s="771"/>
      <c r="AT130" s="772"/>
      <c r="AU130" s="227"/>
      <c r="AV130" s="227"/>
      <c r="AW130" s="227"/>
      <c r="AX130" s="738" t="s">
        <v>497</v>
      </c>
      <c r="AY130" s="739"/>
      <c r="AZ130" s="739"/>
      <c r="BA130" s="739"/>
      <c r="BB130" s="739"/>
      <c r="BC130" s="739"/>
      <c r="BD130" s="739"/>
      <c r="BE130" s="740"/>
      <c r="BF130" s="741">
        <v>1.4</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498</v>
      </c>
      <c r="X131" s="748"/>
      <c r="Y131" s="748"/>
      <c r="Z131" s="749"/>
      <c r="AA131" s="750">
        <v>31101030</v>
      </c>
      <c r="AB131" s="751"/>
      <c r="AC131" s="751"/>
      <c r="AD131" s="751"/>
      <c r="AE131" s="752"/>
      <c r="AF131" s="753">
        <v>34079818</v>
      </c>
      <c r="AG131" s="751"/>
      <c r="AH131" s="751"/>
      <c r="AI131" s="751"/>
      <c r="AJ131" s="752"/>
      <c r="AK131" s="753">
        <v>34666387</v>
      </c>
      <c r="AL131" s="751"/>
      <c r="AM131" s="751"/>
      <c r="AN131" s="751"/>
      <c r="AO131" s="752"/>
      <c r="AP131" s="754"/>
      <c r="AQ131" s="755"/>
      <c r="AR131" s="755"/>
      <c r="AS131" s="755"/>
      <c r="AT131" s="756"/>
      <c r="AU131" s="227"/>
      <c r="AV131" s="227"/>
      <c r="AW131" s="227"/>
      <c r="AX131" s="716" t="s">
        <v>499</v>
      </c>
      <c r="AY131" s="717"/>
      <c r="AZ131" s="717"/>
      <c r="BA131" s="717"/>
      <c r="BB131" s="717"/>
      <c r="BC131" s="717"/>
      <c r="BD131" s="717"/>
      <c r="BE131" s="718"/>
      <c r="BF131" s="719">
        <v>36.6</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500</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501</v>
      </c>
      <c r="W132" s="729"/>
      <c r="X132" s="729"/>
      <c r="Y132" s="729"/>
      <c r="Z132" s="730"/>
      <c r="AA132" s="731">
        <v>0.85913553300000001</v>
      </c>
      <c r="AB132" s="732"/>
      <c r="AC132" s="732"/>
      <c r="AD132" s="732"/>
      <c r="AE132" s="733"/>
      <c r="AF132" s="734">
        <v>1.467956783</v>
      </c>
      <c r="AG132" s="732"/>
      <c r="AH132" s="732"/>
      <c r="AI132" s="732"/>
      <c r="AJ132" s="733"/>
      <c r="AK132" s="734">
        <v>2.0046854029999999</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502</v>
      </c>
      <c r="W133" s="708"/>
      <c r="X133" s="708"/>
      <c r="Y133" s="708"/>
      <c r="Z133" s="709"/>
      <c r="AA133" s="710">
        <v>1</v>
      </c>
      <c r="AB133" s="711"/>
      <c r="AC133" s="711"/>
      <c r="AD133" s="711"/>
      <c r="AE133" s="712"/>
      <c r="AF133" s="710">
        <v>1.1000000000000001</v>
      </c>
      <c r="AG133" s="711"/>
      <c r="AH133" s="711"/>
      <c r="AI133" s="711"/>
      <c r="AJ133" s="712"/>
      <c r="AK133" s="710">
        <v>1.4</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1Uy0ROnkBP6GMZhHT9YJLPeR4nTyAJlpayzKQLBEtcA8Gr4BpUlvGOH2N5t9bAx8niJHST74rCTp4LSVfsyWBQ==" saltValue="XQUi1bhlq0nfIXbIDdNW3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9"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16605-EA89-4C9E-AA07-9C7DA8B1DFDA}">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503</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Q9mrC5WEYnKtaoYDw9iABIG9xnKVvfMartu8FFsDS3QrHYO2d9VoWrP4E1XX/ai2J9zJ2qCjYmAGBZCfRBxPxw==" saltValue="P2hloClB8Mw7/VjmPrOMYg=="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GzjZl4qXKQn5f7oCGw0RocY7UFCl1Ur5G1fBCbVJ/0WdancTGfwQs9zSdzbaP7RgaaFV0Y0j/PL2eH6rrFUsQ==" saltValue="5oqQQmUcsZBDyZd2yzRlHQ==" spinCount="100000" sheet="1" objects="1" scenarios="1"/>
  <dataConsolidate/>
  <phoneticPr fontId="2"/>
  <printOptions horizontalCentered="1"/>
  <pageMargins left="0" right="0" top="0.39370078740157483" bottom="0.39370078740157483" header="0.19685039370078741" footer="0.19685039370078741"/>
  <pageSetup paperSize="9" scale="4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504</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505</v>
      </c>
      <c r="AL6" s="260"/>
      <c r="AM6" s="260"/>
      <c r="AN6" s="260"/>
    </row>
    <row r="7" spans="1:46" ht="13.5" customHeight="1" x14ac:dyDescent="0.15">
      <c r="A7" s="259"/>
      <c r="AK7" s="262"/>
      <c r="AL7" s="263"/>
      <c r="AM7" s="263"/>
      <c r="AN7" s="264"/>
      <c r="AO7" s="1105" t="s">
        <v>506</v>
      </c>
      <c r="AP7" s="265"/>
      <c r="AQ7" s="266" t="s">
        <v>507</v>
      </c>
      <c r="AR7" s="267"/>
    </row>
    <row r="8" spans="1:46" x14ac:dyDescent="0.15">
      <c r="A8" s="259"/>
      <c r="AK8" s="268"/>
      <c r="AL8" s="269"/>
      <c r="AM8" s="269"/>
      <c r="AN8" s="270"/>
      <c r="AO8" s="1106"/>
      <c r="AP8" s="271" t="s">
        <v>508</v>
      </c>
      <c r="AQ8" s="272" t="s">
        <v>509</v>
      </c>
      <c r="AR8" s="273" t="s">
        <v>510</v>
      </c>
    </row>
    <row r="9" spans="1:46" x14ac:dyDescent="0.15">
      <c r="A9" s="259"/>
      <c r="AK9" s="1117" t="s">
        <v>511</v>
      </c>
      <c r="AL9" s="1118"/>
      <c r="AM9" s="1118"/>
      <c r="AN9" s="1119"/>
      <c r="AO9" s="274">
        <v>10356516</v>
      </c>
      <c r="AP9" s="274">
        <v>49695</v>
      </c>
      <c r="AQ9" s="275">
        <v>61723</v>
      </c>
      <c r="AR9" s="276">
        <v>-19.5</v>
      </c>
    </row>
    <row r="10" spans="1:46" ht="13.5" customHeight="1" x14ac:dyDescent="0.15">
      <c r="A10" s="259"/>
      <c r="AK10" s="1117" t="s">
        <v>512</v>
      </c>
      <c r="AL10" s="1118"/>
      <c r="AM10" s="1118"/>
      <c r="AN10" s="1119"/>
      <c r="AO10" s="277">
        <v>24897</v>
      </c>
      <c r="AP10" s="277">
        <v>119</v>
      </c>
      <c r="AQ10" s="278">
        <v>1286</v>
      </c>
      <c r="AR10" s="279">
        <v>-90.7</v>
      </c>
    </row>
    <row r="11" spans="1:46" ht="13.5" customHeight="1" x14ac:dyDescent="0.15">
      <c r="A11" s="259"/>
      <c r="AK11" s="1117" t="s">
        <v>513</v>
      </c>
      <c r="AL11" s="1118"/>
      <c r="AM11" s="1118"/>
      <c r="AN11" s="1119"/>
      <c r="AO11" s="277">
        <v>30432</v>
      </c>
      <c r="AP11" s="277">
        <v>146</v>
      </c>
      <c r="AQ11" s="278">
        <v>1067</v>
      </c>
      <c r="AR11" s="279">
        <v>-86.3</v>
      </c>
    </row>
    <row r="12" spans="1:46" ht="13.5" customHeight="1" x14ac:dyDescent="0.15">
      <c r="A12" s="259"/>
      <c r="AK12" s="1117" t="s">
        <v>514</v>
      </c>
      <c r="AL12" s="1118"/>
      <c r="AM12" s="1118"/>
      <c r="AN12" s="1119"/>
      <c r="AO12" s="277" t="s">
        <v>515</v>
      </c>
      <c r="AP12" s="277" t="s">
        <v>515</v>
      </c>
      <c r="AQ12" s="278">
        <v>49</v>
      </c>
      <c r="AR12" s="279" t="s">
        <v>515</v>
      </c>
    </row>
    <row r="13" spans="1:46" ht="13.5" customHeight="1" x14ac:dyDescent="0.15">
      <c r="A13" s="259"/>
      <c r="AK13" s="1117" t="s">
        <v>516</v>
      </c>
      <c r="AL13" s="1118"/>
      <c r="AM13" s="1118"/>
      <c r="AN13" s="1119"/>
      <c r="AO13" s="277">
        <v>501935</v>
      </c>
      <c r="AP13" s="277">
        <v>2409</v>
      </c>
      <c r="AQ13" s="278">
        <v>2137</v>
      </c>
      <c r="AR13" s="279">
        <v>12.7</v>
      </c>
    </row>
    <row r="14" spans="1:46" ht="13.5" customHeight="1" x14ac:dyDescent="0.15">
      <c r="A14" s="259"/>
      <c r="AK14" s="1117" t="s">
        <v>517</v>
      </c>
      <c r="AL14" s="1118"/>
      <c r="AM14" s="1118"/>
      <c r="AN14" s="1119"/>
      <c r="AO14" s="277">
        <v>290451</v>
      </c>
      <c r="AP14" s="277">
        <v>1394</v>
      </c>
      <c r="AQ14" s="278">
        <v>1241</v>
      </c>
      <c r="AR14" s="279">
        <v>12.3</v>
      </c>
    </row>
    <row r="15" spans="1:46" ht="13.5" customHeight="1" x14ac:dyDescent="0.15">
      <c r="A15" s="259"/>
      <c r="AK15" s="1120" t="s">
        <v>518</v>
      </c>
      <c r="AL15" s="1121"/>
      <c r="AM15" s="1121"/>
      <c r="AN15" s="1122"/>
      <c r="AO15" s="277">
        <v>-427171</v>
      </c>
      <c r="AP15" s="277">
        <v>-2050</v>
      </c>
      <c r="AQ15" s="278">
        <v>-3809</v>
      </c>
      <c r="AR15" s="279">
        <v>-46.2</v>
      </c>
    </row>
    <row r="16" spans="1:46" x14ac:dyDescent="0.15">
      <c r="A16" s="259"/>
      <c r="AK16" s="1120" t="s">
        <v>189</v>
      </c>
      <c r="AL16" s="1121"/>
      <c r="AM16" s="1121"/>
      <c r="AN16" s="1122"/>
      <c r="AO16" s="277">
        <v>10777060</v>
      </c>
      <c r="AP16" s="277">
        <v>51713</v>
      </c>
      <c r="AQ16" s="278">
        <v>63693</v>
      </c>
      <c r="AR16" s="279">
        <v>-18.8</v>
      </c>
    </row>
    <row r="17" spans="1:46" x14ac:dyDescent="0.15">
      <c r="A17" s="259"/>
    </row>
    <row r="18" spans="1:46" x14ac:dyDescent="0.15">
      <c r="A18" s="259"/>
      <c r="AQ18" s="280"/>
      <c r="AR18" s="280"/>
    </row>
    <row r="19" spans="1:46" x14ac:dyDescent="0.15">
      <c r="A19" s="259"/>
      <c r="AK19" s="255" t="s">
        <v>519</v>
      </c>
    </row>
    <row r="20" spans="1:46" x14ac:dyDescent="0.15">
      <c r="A20" s="259"/>
      <c r="AK20" s="281"/>
      <c r="AL20" s="282"/>
      <c r="AM20" s="282"/>
      <c r="AN20" s="283"/>
      <c r="AO20" s="284" t="s">
        <v>520</v>
      </c>
      <c r="AP20" s="285" t="s">
        <v>521</v>
      </c>
      <c r="AQ20" s="286" t="s">
        <v>522</v>
      </c>
      <c r="AR20" s="287"/>
    </row>
    <row r="21" spans="1:46" s="260" customFormat="1" x14ac:dyDescent="0.15">
      <c r="A21" s="288"/>
      <c r="AK21" s="1123" t="s">
        <v>523</v>
      </c>
      <c r="AL21" s="1124"/>
      <c r="AM21" s="1124"/>
      <c r="AN21" s="1125"/>
      <c r="AO21" s="289">
        <v>5.13</v>
      </c>
      <c r="AP21" s="290">
        <v>6.06</v>
      </c>
      <c r="AQ21" s="291">
        <v>-0.93</v>
      </c>
      <c r="AS21" s="292"/>
      <c r="AT21" s="288"/>
    </row>
    <row r="22" spans="1:46" s="260" customFormat="1" x14ac:dyDescent="0.15">
      <c r="A22" s="288"/>
      <c r="AK22" s="1123" t="s">
        <v>524</v>
      </c>
      <c r="AL22" s="1124"/>
      <c r="AM22" s="1124"/>
      <c r="AN22" s="1125"/>
      <c r="AO22" s="293">
        <v>102.3</v>
      </c>
      <c r="AP22" s="294">
        <v>99.8</v>
      </c>
      <c r="AQ22" s="295">
        <v>2.5</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525</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526</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527</v>
      </c>
      <c r="AL29" s="260"/>
      <c r="AM29" s="260"/>
      <c r="AN29" s="260"/>
      <c r="AS29" s="302"/>
    </row>
    <row r="30" spans="1:46" ht="13.5" customHeight="1" x14ac:dyDescent="0.15">
      <c r="A30" s="259"/>
      <c r="AK30" s="262"/>
      <c r="AL30" s="263"/>
      <c r="AM30" s="263"/>
      <c r="AN30" s="264"/>
      <c r="AO30" s="1105" t="s">
        <v>506</v>
      </c>
      <c r="AP30" s="265"/>
      <c r="AQ30" s="266" t="s">
        <v>507</v>
      </c>
      <c r="AR30" s="267"/>
    </row>
    <row r="31" spans="1:46" x14ac:dyDescent="0.15">
      <c r="A31" s="259"/>
      <c r="AK31" s="268"/>
      <c r="AL31" s="269"/>
      <c r="AM31" s="269"/>
      <c r="AN31" s="270"/>
      <c r="AO31" s="1106"/>
      <c r="AP31" s="271" t="s">
        <v>508</v>
      </c>
      <c r="AQ31" s="272" t="s">
        <v>509</v>
      </c>
      <c r="AR31" s="273" t="s">
        <v>510</v>
      </c>
    </row>
    <row r="32" spans="1:46" ht="27" customHeight="1" x14ac:dyDescent="0.15">
      <c r="A32" s="259"/>
      <c r="AK32" s="1107" t="s">
        <v>528</v>
      </c>
      <c r="AL32" s="1108"/>
      <c r="AM32" s="1108"/>
      <c r="AN32" s="1109"/>
      <c r="AO32" s="303">
        <v>4122866</v>
      </c>
      <c r="AP32" s="303">
        <v>19783</v>
      </c>
      <c r="AQ32" s="304">
        <v>26449</v>
      </c>
      <c r="AR32" s="305">
        <v>-25.2</v>
      </c>
    </row>
    <row r="33" spans="1:46" ht="13.5" customHeight="1" x14ac:dyDescent="0.15">
      <c r="A33" s="259"/>
      <c r="AK33" s="1107" t="s">
        <v>529</v>
      </c>
      <c r="AL33" s="1108"/>
      <c r="AM33" s="1108"/>
      <c r="AN33" s="1109"/>
      <c r="AO33" s="303" t="s">
        <v>515</v>
      </c>
      <c r="AP33" s="303" t="s">
        <v>515</v>
      </c>
      <c r="AQ33" s="304">
        <v>1</v>
      </c>
      <c r="AR33" s="305" t="s">
        <v>515</v>
      </c>
    </row>
    <row r="34" spans="1:46" ht="27" customHeight="1" x14ac:dyDescent="0.15">
      <c r="A34" s="259"/>
      <c r="AK34" s="1107" t="s">
        <v>530</v>
      </c>
      <c r="AL34" s="1108"/>
      <c r="AM34" s="1108"/>
      <c r="AN34" s="1109"/>
      <c r="AO34" s="303">
        <v>15000</v>
      </c>
      <c r="AP34" s="303">
        <v>72</v>
      </c>
      <c r="AQ34" s="304">
        <v>29</v>
      </c>
      <c r="AR34" s="305">
        <v>148.30000000000001</v>
      </c>
    </row>
    <row r="35" spans="1:46" ht="27" customHeight="1" x14ac:dyDescent="0.15">
      <c r="A35" s="259"/>
      <c r="AK35" s="1107" t="s">
        <v>531</v>
      </c>
      <c r="AL35" s="1108"/>
      <c r="AM35" s="1108"/>
      <c r="AN35" s="1109"/>
      <c r="AO35" s="303">
        <v>454951</v>
      </c>
      <c r="AP35" s="303">
        <v>2183</v>
      </c>
      <c r="AQ35" s="304">
        <v>5448</v>
      </c>
      <c r="AR35" s="305">
        <v>-59.9</v>
      </c>
    </row>
    <row r="36" spans="1:46" ht="27" customHeight="1" x14ac:dyDescent="0.15">
      <c r="A36" s="259"/>
      <c r="AK36" s="1107" t="s">
        <v>532</v>
      </c>
      <c r="AL36" s="1108"/>
      <c r="AM36" s="1108"/>
      <c r="AN36" s="1109"/>
      <c r="AO36" s="303">
        <v>22321</v>
      </c>
      <c r="AP36" s="303">
        <v>107</v>
      </c>
      <c r="AQ36" s="304">
        <v>445</v>
      </c>
      <c r="AR36" s="305">
        <v>-76</v>
      </c>
    </row>
    <row r="37" spans="1:46" ht="13.5" customHeight="1" x14ac:dyDescent="0.15">
      <c r="A37" s="259"/>
      <c r="AK37" s="1107" t="s">
        <v>533</v>
      </c>
      <c r="AL37" s="1108"/>
      <c r="AM37" s="1108"/>
      <c r="AN37" s="1109"/>
      <c r="AO37" s="303">
        <v>137675</v>
      </c>
      <c r="AP37" s="303">
        <v>661</v>
      </c>
      <c r="AQ37" s="304">
        <v>1095</v>
      </c>
      <c r="AR37" s="305">
        <v>-39.6</v>
      </c>
    </row>
    <row r="38" spans="1:46" ht="27" customHeight="1" x14ac:dyDescent="0.15">
      <c r="A38" s="259"/>
      <c r="AK38" s="1110" t="s">
        <v>534</v>
      </c>
      <c r="AL38" s="1111"/>
      <c r="AM38" s="1111"/>
      <c r="AN38" s="1112"/>
      <c r="AO38" s="306" t="s">
        <v>515</v>
      </c>
      <c r="AP38" s="306" t="s">
        <v>515</v>
      </c>
      <c r="AQ38" s="307">
        <v>0</v>
      </c>
      <c r="AR38" s="295" t="s">
        <v>515</v>
      </c>
      <c r="AS38" s="302"/>
    </row>
    <row r="39" spans="1:46" x14ac:dyDescent="0.15">
      <c r="A39" s="259"/>
      <c r="AK39" s="1110" t="s">
        <v>535</v>
      </c>
      <c r="AL39" s="1111"/>
      <c r="AM39" s="1111"/>
      <c r="AN39" s="1112"/>
      <c r="AO39" s="303">
        <v>-1069747</v>
      </c>
      <c r="AP39" s="303">
        <v>-5133</v>
      </c>
      <c r="AQ39" s="304">
        <v>-7113</v>
      </c>
      <c r="AR39" s="305">
        <v>-27.8</v>
      </c>
      <c r="AS39" s="302"/>
    </row>
    <row r="40" spans="1:46" ht="27" customHeight="1" x14ac:dyDescent="0.15">
      <c r="A40" s="259"/>
      <c r="AK40" s="1107" t="s">
        <v>536</v>
      </c>
      <c r="AL40" s="1108"/>
      <c r="AM40" s="1108"/>
      <c r="AN40" s="1109"/>
      <c r="AO40" s="303">
        <v>-2988114</v>
      </c>
      <c r="AP40" s="303">
        <v>-14338</v>
      </c>
      <c r="AQ40" s="304">
        <v>-18923</v>
      </c>
      <c r="AR40" s="305">
        <v>-24.2</v>
      </c>
      <c r="AS40" s="302"/>
    </row>
    <row r="41" spans="1:46" x14ac:dyDescent="0.15">
      <c r="A41" s="259"/>
      <c r="AK41" s="1113" t="s">
        <v>305</v>
      </c>
      <c r="AL41" s="1114"/>
      <c r="AM41" s="1114"/>
      <c r="AN41" s="1115"/>
      <c r="AO41" s="303">
        <v>694952</v>
      </c>
      <c r="AP41" s="303">
        <v>3335</v>
      </c>
      <c r="AQ41" s="304">
        <v>7431</v>
      </c>
      <c r="AR41" s="305">
        <v>-55.1</v>
      </c>
      <c r="AS41" s="302"/>
    </row>
    <row r="42" spans="1:46" x14ac:dyDescent="0.15">
      <c r="A42" s="259"/>
      <c r="AK42" s="308" t="s">
        <v>537</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538</v>
      </c>
    </row>
    <row r="48" spans="1:46" x14ac:dyDescent="0.15">
      <c r="A48" s="259"/>
      <c r="AK48" s="313" t="s">
        <v>539</v>
      </c>
      <c r="AL48" s="313"/>
      <c r="AM48" s="313"/>
      <c r="AN48" s="313"/>
      <c r="AO48" s="313"/>
      <c r="AP48" s="313"/>
      <c r="AQ48" s="314"/>
      <c r="AR48" s="313"/>
    </row>
    <row r="49" spans="1:44" ht="13.5" customHeight="1" x14ac:dyDescent="0.15">
      <c r="A49" s="259"/>
      <c r="AK49" s="315"/>
      <c r="AL49" s="316"/>
      <c r="AM49" s="1100" t="s">
        <v>506</v>
      </c>
      <c r="AN49" s="1102" t="s">
        <v>540</v>
      </c>
      <c r="AO49" s="1103"/>
      <c r="AP49" s="1103"/>
      <c r="AQ49" s="1103"/>
      <c r="AR49" s="1104"/>
    </row>
    <row r="50" spans="1:44" x14ac:dyDescent="0.15">
      <c r="A50" s="259"/>
      <c r="AK50" s="317"/>
      <c r="AL50" s="318"/>
      <c r="AM50" s="1101"/>
      <c r="AN50" s="319" t="s">
        <v>541</v>
      </c>
      <c r="AO50" s="320" t="s">
        <v>542</v>
      </c>
      <c r="AP50" s="321" t="s">
        <v>543</v>
      </c>
      <c r="AQ50" s="322" t="s">
        <v>544</v>
      </c>
      <c r="AR50" s="323" t="s">
        <v>545</v>
      </c>
    </row>
    <row r="51" spans="1:44" x14ac:dyDescent="0.15">
      <c r="A51" s="259"/>
      <c r="AK51" s="315" t="s">
        <v>546</v>
      </c>
      <c r="AL51" s="316"/>
      <c r="AM51" s="324">
        <v>7105727</v>
      </c>
      <c r="AN51" s="325">
        <v>37294</v>
      </c>
      <c r="AO51" s="326">
        <v>-2.2000000000000002</v>
      </c>
      <c r="AP51" s="327">
        <v>33173</v>
      </c>
      <c r="AQ51" s="328">
        <v>-19.2</v>
      </c>
      <c r="AR51" s="329">
        <v>17</v>
      </c>
    </row>
    <row r="52" spans="1:44" x14ac:dyDescent="0.15">
      <c r="A52" s="259"/>
      <c r="AK52" s="330"/>
      <c r="AL52" s="331" t="s">
        <v>547</v>
      </c>
      <c r="AM52" s="332">
        <v>3123432</v>
      </c>
      <c r="AN52" s="333">
        <v>16393</v>
      </c>
      <c r="AO52" s="334">
        <v>2.1</v>
      </c>
      <c r="AP52" s="335">
        <v>20353</v>
      </c>
      <c r="AQ52" s="336">
        <v>-25.4</v>
      </c>
      <c r="AR52" s="337">
        <v>27.5</v>
      </c>
    </row>
    <row r="53" spans="1:44" x14ac:dyDescent="0.15">
      <c r="A53" s="259"/>
      <c r="AK53" s="315" t="s">
        <v>548</v>
      </c>
      <c r="AL53" s="316"/>
      <c r="AM53" s="324">
        <v>8082446</v>
      </c>
      <c r="AN53" s="325">
        <v>41348</v>
      </c>
      <c r="AO53" s="326">
        <v>10.9</v>
      </c>
      <c r="AP53" s="327">
        <v>37644</v>
      </c>
      <c r="AQ53" s="328">
        <v>13.5</v>
      </c>
      <c r="AR53" s="329">
        <v>-2.6</v>
      </c>
    </row>
    <row r="54" spans="1:44" x14ac:dyDescent="0.15">
      <c r="A54" s="259"/>
      <c r="AK54" s="330"/>
      <c r="AL54" s="331" t="s">
        <v>547</v>
      </c>
      <c r="AM54" s="332">
        <v>4279047</v>
      </c>
      <c r="AN54" s="333">
        <v>21890</v>
      </c>
      <c r="AO54" s="334">
        <v>33.5</v>
      </c>
      <c r="AP54" s="335">
        <v>24939</v>
      </c>
      <c r="AQ54" s="336">
        <v>22.5</v>
      </c>
      <c r="AR54" s="337">
        <v>11</v>
      </c>
    </row>
    <row r="55" spans="1:44" x14ac:dyDescent="0.15">
      <c r="A55" s="259"/>
      <c r="AK55" s="315" t="s">
        <v>549</v>
      </c>
      <c r="AL55" s="316"/>
      <c r="AM55" s="324">
        <v>11046888</v>
      </c>
      <c r="AN55" s="325">
        <v>55149</v>
      </c>
      <c r="AO55" s="326">
        <v>33.4</v>
      </c>
      <c r="AP55" s="327">
        <v>39221</v>
      </c>
      <c r="AQ55" s="328">
        <v>4.2</v>
      </c>
      <c r="AR55" s="329">
        <v>29.2</v>
      </c>
    </row>
    <row r="56" spans="1:44" x14ac:dyDescent="0.15">
      <c r="A56" s="259"/>
      <c r="AK56" s="330"/>
      <c r="AL56" s="331" t="s">
        <v>547</v>
      </c>
      <c r="AM56" s="332">
        <v>4540773</v>
      </c>
      <c r="AN56" s="333">
        <v>22669</v>
      </c>
      <c r="AO56" s="334">
        <v>3.6</v>
      </c>
      <c r="AP56" s="335">
        <v>24821</v>
      </c>
      <c r="AQ56" s="336">
        <v>-0.5</v>
      </c>
      <c r="AR56" s="337">
        <v>4.0999999999999996</v>
      </c>
    </row>
    <row r="57" spans="1:44" x14ac:dyDescent="0.15">
      <c r="A57" s="259"/>
      <c r="AK57" s="315" t="s">
        <v>550</v>
      </c>
      <c r="AL57" s="316"/>
      <c r="AM57" s="324">
        <v>13919668</v>
      </c>
      <c r="AN57" s="325">
        <v>68063</v>
      </c>
      <c r="AO57" s="326">
        <v>23.4</v>
      </c>
      <c r="AP57" s="327">
        <v>38566</v>
      </c>
      <c r="AQ57" s="328">
        <v>-1.7</v>
      </c>
      <c r="AR57" s="329">
        <v>25.1</v>
      </c>
    </row>
    <row r="58" spans="1:44" x14ac:dyDescent="0.15">
      <c r="A58" s="259"/>
      <c r="AK58" s="330"/>
      <c r="AL58" s="331" t="s">
        <v>547</v>
      </c>
      <c r="AM58" s="332">
        <v>7402896</v>
      </c>
      <c r="AN58" s="333">
        <v>36198</v>
      </c>
      <c r="AO58" s="334">
        <v>59.7</v>
      </c>
      <c r="AP58" s="335">
        <v>24059</v>
      </c>
      <c r="AQ58" s="336">
        <v>-3.1</v>
      </c>
      <c r="AR58" s="337">
        <v>62.8</v>
      </c>
    </row>
    <row r="59" spans="1:44" x14ac:dyDescent="0.15">
      <c r="A59" s="259"/>
      <c r="AK59" s="315" t="s">
        <v>551</v>
      </c>
      <c r="AL59" s="316"/>
      <c r="AM59" s="324">
        <v>8908580</v>
      </c>
      <c r="AN59" s="325">
        <v>42747</v>
      </c>
      <c r="AO59" s="326">
        <v>-37.200000000000003</v>
      </c>
      <c r="AP59" s="327">
        <v>35156</v>
      </c>
      <c r="AQ59" s="328">
        <v>-8.8000000000000007</v>
      </c>
      <c r="AR59" s="329">
        <v>-28.4</v>
      </c>
    </row>
    <row r="60" spans="1:44" x14ac:dyDescent="0.15">
      <c r="A60" s="259"/>
      <c r="AK60" s="330"/>
      <c r="AL60" s="331" t="s">
        <v>547</v>
      </c>
      <c r="AM60" s="332">
        <v>5337819</v>
      </c>
      <c r="AN60" s="333">
        <v>25613</v>
      </c>
      <c r="AO60" s="334">
        <v>-29.2</v>
      </c>
      <c r="AP60" s="335">
        <v>22430</v>
      </c>
      <c r="AQ60" s="336">
        <v>-6.8</v>
      </c>
      <c r="AR60" s="337">
        <v>-22.4</v>
      </c>
    </row>
    <row r="61" spans="1:44" x14ac:dyDescent="0.15">
      <c r="A61" s="259"/>
      <c r="AK61" s="315" t="s">
        <v>552</v>
      </c>
      <c r="AL61" s="338"/>
      <c r="AM61" s="324">
        <v>9812662</v>
      </c>
      <c r="AN61" s="325">
        <v>48920</v>
      </c>
      <c r="AO61" s="326">
        <v>5.7</v>
      </c>
      <c r="AP61" s="327">
        <v>36752</v>
      </c>
      <c r="AQ61" s="339">
        <v>-2.4</v>
      </c>
      <c r="AR61" s="329">
        <v>8.1</v>
      </c>
    </row>
    <row r="62" spans="1:44" x14ac:dyDescent="0.15">
      <c r="A62" s="259"/>
      <c r="AK62" s="330"/>
      <c r="AL62" s="331" t="s">
        <v>547</v>
      </c>
      <c r="AM62" s="332">
        <v>4936793</v>
      </c>
      <c r="AN62" s="333">
        <v>24553</v>
      </c>
      <c r="AO62" s="334">
        <v>13.9</v>
      </c>
      <c r="AP62" s="335">
        <v>23320</v>
      </c>
      <c r="AQ62" s="336">
        <v>-2.7</v>
      </c>
      <c r="AR62" s="337">
        <v>16.600000000000001</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qLxwQKbllr45xQ78+mDVqYpxIDQbMRkPLCeaV5hT9k8nJxr0qSqnGyBOkqpRQ662BdjfcDxdO9Qia+sODbvJyg==" saltValue="b63leO5j5q+ix/1qkKeL2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8"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554</v>
      </c>
    </row>
    <row r="121" spans="125:125" ht="13.5" hidden="1" customHeight="1" x14ac:dyDescent="0.15">
      <c r="DU121" s="253"/>
    </row>
  </sheetData>
  <sheetProtection algorithmName="SHA-512" hashValue="RcHpp3N+tYzgNvYVSeECvQtkPG+CkEFEPTyCMDsja+Sg1u8wmd8P7QUjNPErxsak3wI86Z0itwGvnn2Jn/rhrA==" saltValue="OKRwMxpzOBcK0xHowj2fwA=="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555</v>
      </c>
    </row>
  </sheetData>
  <sheetProtection algorithmName="SHA-512" hashValue="wrE0dIlN/D3n96Xo0Xg9P1u4fPSSDjdOqR/2Pcj7O56yGgE3xErNyAU6Ax4ueU/nYXLEVzsaA8wA8KbYI1rwDA==" saltValue="p41+iE2/V3xcYb85eQXvYg=="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26" t="s">
        <v>3</v>
      </c>
      <c r="D47" s="1126"/>
      <c r="E47" s="1127"/>
      <c r="F47" s="11">
        <v>14.29</v>
      </c>
      <c r="G47" s="12">
        <v>13.93</v>
      </c>
      <c r="H47" s="12">
        <v>13.28</v>
      </c>
      <c r="I47" s="12">
        <v>12.21</v>
      </c>
      <c r="J47" s="13">
        <v>12.04</v>
      </c>
    </row>
    <row r="48" spans="2:10" ht="57.75" customHeight="1" x14ac:dyDescent="0.15">
      <c r="B48" s="14"/>
      <c r="C48" s="1128" t="s">
        <v>4</v>
      </c>
      <c r="D48" s="1128"/>
      <c r="E48" s="1129"/>
      <c r="F48" s="15">
        <v>4.67</v>
      </c>
      <c r="G48" s="16">
        <v>6.48</v>
      </c>
      <c r="H48" s="16">
        <v>6.32</v>
      </c>
      <c r="I48" s="16">
        <v>8.4700000000000006</v>
      </c>
      <c r="J48" s="17">
        <v>5.93</v>
      </c>
    </row>
    <row r="49" spans="2:10" ht="57.75" customHeight="1" thickBot="1" x14ac:dyDescent="0.2">
      <c r="B49" s="18"/>
      <c r="C49" s="1130" t="s">
        <v>5</v>
      </c>
      <c r="D49" s="1130"/>
      <c r="E49" s="1131"/>
      <c r="F49" s="19" t="s">
        <v>561</v>
      </c>
      <c r="G49" s="20">
        <v>2.11</v>
      </c>
      <c r="H49" s="20">
        <v>0.15</v>
      </c>
      <c r="I49" s="20">
        <v>2.66</v>
      </c>
      <c r="J49" s="21" t="s">
        <v>562</v>
      </c>
    </row>
    <row r="50" spans="2:10" x14ac:dyDescent="0.15"/>
  </sheetData>
  <sheetProtection algorithmName="SHA-512" hashValue="dwDD1mmnSii3AtEupF5/eQWaT8lZ9JXxaYHSgDtqUzW4o8NRqLW/oJNxs9zcZp0Np2rjk7JhW/PcR62wqbBHkw==" saltValue="qqT6ZgUjjGlelQJNkHY5P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林 達也</cp:lastModifiedBy>
  <cp:lastPrinted>2024-03-12T06:36:19Z</cp:lastPrinted>
  <dcterms:created xsi:type="dcterms:W3CDTF">2024-02-05T00:44:20Z</dcterms:created>
  <dcterms:modified xsi:type="dcterms:W3CDTF">2024-03-22T06:44:02Z</dcterms:modified>
  <cp:category/>
</cp:coreProperties>
</file>