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f8019001\流山市役所\03a財政部\財政調整課\平成３１年度\03財政課共通H\02通知・照会\311017　【依頼：1023〆】平成２９年度財政状況資料集の再作成及び再公表について\"/>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U34" i="10" s="1"/>
  <c r="C34" i="10"/>
  <c r="AM34" i="10" l="1"/>
  <c r="AM35" i="10" s="1"/>
  <c r="U35" i="10"/>
  <c r="U36" i="10" s="1"/>
  <c r="BE34" i="10"/>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<sst xmlns="http://schemas.openxmlformats.org/spreadsheetml/2006/main" count="1053" uniqueCount="605">
  <si>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</si>
  <si>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</si>
  <si>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</si>
  <si>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</si>
  <si>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</si>
  <si>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</si>
  <si>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</si>
  <si>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</si>
  <si>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</si>
  <si>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</si>
  <si>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</si>
  <si>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</si>
  <si>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</si>
  <si>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</si>
  <si>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</si>
  <si>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</si>
  <si>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</si>
  <si>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</si>
  <si>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</si>
  <si>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</si>
  <si>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</si>
  <si>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</si>
  <si>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</si>
  <si>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</si>
  <si>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</si>
  <si>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</si>
  <si>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</si>
  <si>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</si>
  <si>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</si>
  <si>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</si>
  <si>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</si>
  <si>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</si>
  <si>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</si>
  <si>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</si>
  <si>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</si>
  <si>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</si>
  <si>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</si>
  <si>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</si>
  <si>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</si>
  <si>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</si>
  <si>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</si>
  <si>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</si>
  <si>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</si>
  <si>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</si>
  <si>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</si>
  <si>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</si>
  <si>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</si>
  <si>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</si>
  <si>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</si>
  <si>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</si>
  <si>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</si>
  <si>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</si>
  <si>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</si>
  <si>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</si>
  <si>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</si>
  <si>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</si>
  <si>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</si>
  <si>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</si>
  <si>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</si>
  <si>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</si>
  <si>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</si>
  <si>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</si>
  <si>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</si>
  <si>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</si>
  <si>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</si>
  <si>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</si>
  <si>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</si>
  <si>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</si>
  <si>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</si>
  <si>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</si>
  <si>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</si>
  <si>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</si>
  <si>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</si>
  <si>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</si>
  <si>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</si>
  <si>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</si>
  <si>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</si>
  <si>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</si>
  <si>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</si>
  <si>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</si>
  <si>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</si>
  <si>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</si>
  <si>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</si>
  <si>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</si>
  <si>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</si>
  <si>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</si>
  <si>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</si>
  <si>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</si>
  <si>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</si>
  <si>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</si>
  <si>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</si>
  <si>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</si>
  <si>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</si>
  <si>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</si>
  <si>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</si>
  <si>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</si>
  <si>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</si>
  <si>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</si>
  <si>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</si>
  <si>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</si>
  <si>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</si>
  <si>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</si>
  <si>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</si>
  <si>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</si>
  <si>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</si>
  <si>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</si>
  <si>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</si>
  <si>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</si>
  <si>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</si>
  <si>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</si>
  <si>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</si>
  <si>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</si>
  <si>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</si>
  <si>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</si>
  <si>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</si>
  <si>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</si>
  <si>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</si>
  <si>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</si>
  <si>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</si>
  <si>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</si>
  <si>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</si>
  <si>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</si>
  <si>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</si>
  <si>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</si>
  <si>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</si>
  <si>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</si>
  <si>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</si>
  <si>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</si>
  <si>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</si>
  <si>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</si>
  <si>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</si>
  <si>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</si>
  <si>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</si>
  <si>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</si>
  <si>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</si>
  <si>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</si>
  <si>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</si>
  <si>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</si>
  <si>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</si>
  <si>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</si>
  <si>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</si>
  <si>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</si>
  <si>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</si>
  <si>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</si>
  <si>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</si>
  <si>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</si>
  <si>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</si>
  <si>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</si>
  <si>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</si>
  <si>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</si>
  <si>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</si>
  <si>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</si>
  <si>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</si>
  <si>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</si>
  <si>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</si>
  <si>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</si>
  <si>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</si>
  <si>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</si>
  <si>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</si>
  <si>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</si>
  <si>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</si>
  <si>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</si>
  <si>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</si>
  <si>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</si>
  <si>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</si>
  <si>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</si>
  <si>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</si>
  <si>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</si>
  <si>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</si>
  <si>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</si>
  <si>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</si>
  <si>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</si>
  <si>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</si>
  <si>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</si>
  <si>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</si>
  <si>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</si>
  <si>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</si>
  <si>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</si>
  <si>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</si>
  <si>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</si>
  <si>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</si>
  <si>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</si>
  <si>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</si>
  <si>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</si>
  <si>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</si>
  <si>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</si>
  <si>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</si>
  <si>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</si>
  <si>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</si>
  <si>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</si>
  <si>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</si>
  <si>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</si>
  <si>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</si>
  <si>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</si>
  <si>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</si>
  <si>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</si>
  <si>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</si>
  <si>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</si>
  <si>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</si>
  <si>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</si>
  <si>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</si>
  <si>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</si>
  <si>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</si>
  <si>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</si>
  <si>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</si>
  <si>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</si>
  <si>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</si>
  <si>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</si>
  <si>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</si>
  <si>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千葉県流山市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</si>
  <si>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</si>
  <si>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</si>
  <si>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</si>
  <si>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</si>
  <si>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</si>
  <si>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</si>
  <si>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</si>
  <si>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</si>
  <si>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</si>
  <si>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</si>
  <si>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</si>
  <si>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</si>
  <si>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</si>
  <si>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</si>
  <si>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</si>
  <si>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</si>
  <si>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</si>
  <si>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</si>
  <si>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</si>
  <si>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</si>
  <si>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</si>
  <si>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</si>
  <si>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</si>
  <si>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</si>
  <si>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</si>
  <si>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</si>
  <si>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</si>
  <si>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</si>
  <si>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</si>
  <si>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</si>
  <si>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</si>
  <si>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</si>
  <si>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</si>
  <si>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</si>
  <si>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</si>
  <si>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</si>
  <si>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</si>
  <si>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</si>
  <si>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</si>
  <si>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</si>
  <si>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</si>
  <si>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</si>
  <si>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</si>
  <si>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</si>
  <si>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</si>
  <si>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</si>
  <si>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</si>
  <si>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</si>
  <si>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</si>
  <si>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</si>
  <si>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</si>
  <si>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</si>
  <si>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</si>
  <si>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</si>
  <si>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</si>
  <si>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</si>
  <si>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</si>
  <si>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</si>
  <si>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</si>
  <si>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</si>
  <si>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</si>
  <si>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</si>
  <si>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</si>
  <si>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</si>
  <si>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</si>
  <si>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</si>
  <si>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</si>
  <si>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</si>
  <si>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</si>
  <si>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</si>
  <si>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</si>
  <si>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</si>
  <si>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</si>
  <si>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</si>
  <si>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</si>
  <si>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</si>
  <si>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</si>
  <si>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</si>
  <si>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</si>
  <si>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</si>
  <si>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</si>
  <si>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</si>
  <si>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</si>
  <si>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</si>
  <si>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</si>
  <si>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</si>
  <si>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</si>
  <si>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</si>
  <si>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</si>
  <si>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</si>
  <si>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</si>
  <si>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</si>
  <si>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</si>
  <si>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</si>
  <si>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</si>
  <si>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</si>
  <si>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</si>
  <si>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</si>
  <si>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</si>
  <si>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</si>
  <si>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</si>
  <si>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</si>
  <si>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</si>
  <si>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</si>
  <si>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</si>
  <si>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</si>
  <si>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</si>
  <si>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</si>
  <si>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</si>
  <si>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</si>
  <si>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</si>
  <si>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</si>
  <si>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</si>
  <si>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</si>
  <si>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</si>
  <si>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</si>
  <si>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</si>
  <si>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</si>
  <si>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</si>
  <si>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</si>
  <si>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</si>
  <si>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</si>
  <si>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</si>
  <si>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</si>
  <si>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</si>
  <si>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</si>
  <si>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</si>
  <si>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</si>
  <si>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</si>
  <si>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</si>
  <si>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</si>
  <si>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</si>
  <si>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</si>
  <si>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</si>
  <si>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</si>
  <si>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</si>
  <si>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</si>
  <si>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</si>
  <si>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</si>
  <si>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</si>
  <si>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</si>
  <si>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</si>
  <si>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</si>
  <si>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</si>
  <si>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</si>
  <si>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</si>
  <si>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</si>
  <si>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</si>
  <si>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</si>
  <si>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千葉県流山市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</si>
  <si>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</si>
  <si>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</si>
  <si>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</si>
  <si>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</si>
  <si>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</si>
  <si>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</si>
  <si>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</si>
  <si>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</si>
  <si>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</si>
  <si>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</si>
  <si>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</si>
  <si>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</si>
  <si>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</si>
  <si>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</si>
  <si>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</si>
  <si>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</si>
  <si>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</si>
  <si>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</si>
  <si>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</si>
  <si>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</si>
  <si>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</si>
  <si>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</si>
  <si>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</si>
  <si>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</si>
  <si>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</si>
  <si>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</si>
  <si>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</si>
  <si>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</si>
  <si>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</si>
  <si>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</si>
  <si>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</si>
  <si>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</si>
  <si>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</si>
  <si>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</si>
  <si>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</si>
  <si>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</si>
  <si>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</si>
  <si>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</si>
  <si>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</si>
  <si>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</si>
  <si>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</si>
  <si>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</si>
  <si>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</si>
  <si>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</si>
  <si>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</si>
  <si>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</si>
  <si>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</si>
  <si>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</si>
  <si>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</si>
  <si>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</si>
  <si>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</si>
  <si>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</si>
  <si>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</si>
  <si>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</si>
  <si>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</si>
  <si>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</si>
  <si>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</si>
  <si>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</si>
  <si>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</si>
  <si>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</si>
  <si>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</si>
  <si>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</si>
  <si>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</si>
  <si>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</si>
  <si>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</si>
  <si>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</si>
  <si>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</si>
  <si>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</si>
  <si>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</si>
  <si>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</si>
  <si>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</si>
  <si>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</si>
  <si>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</si>
  <si>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</si>
  <si>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</si>
  <si>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</si>
  <si>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</si>
  <si>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</si>
  <si>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</si>
  <si>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</si>
  <si>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</si>
  <si>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</si>
  <si>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</si>
  <si>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</si>
  <si>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</si>
  <si>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</si>
  <si>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</si>
  <si>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</si>
  <si>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</si>
  <si>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</si>
  <si>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</si>
  <si>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</si>
  <si>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</si>
  <si>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</si>
  <si>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</si>
  <si>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</si>
  <si>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</si>
  <si>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</si>
  <si>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</si>
  <si>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</si>
  <si>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</si>
  <si>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</si>
  <si>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</si>
  <si>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</si>
  <si>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</si>
  <si>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</si>
  <si>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</si>
  <si>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</si>
  <si>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</si>
  <si>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</si>
  <si>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</si>
  <si>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</si>
  <si>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</si>
  <si>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</si>
  <si>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</si>
  <si>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</si>
  <si>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</si>
  <si>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</si>
  <si>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</si>
  <si>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</si>
  <si>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</si>
  <si>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</si>
  <si>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</si>
  <si>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</si>
  <si>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</si>
  <si>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</si>
  <si>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</si>
  <si>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</si>
  <si>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</si>
  <si>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</si>
  <si>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</si>
  <si>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</si>
  <si>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</si>
  <si>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</si>
  <si>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</si>
  <si>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</si>
  <si>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</si>
  <si>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</si>
  <si>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</si>
  <si>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</si>
  <si>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</si>
  <si>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</si>
  <si>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</si>
  <si>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</si>
  <si>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</si>
  <si>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</si>
  <si>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</si>
  <si>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</si>
  <si>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</si>
  <si>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</si>
  <si>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</si>
  <si>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</si>
  <si>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</si>
  <si>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</si>
  <si>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</si>
  <si>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</si>
  <si>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</si>
  <si>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</si>
  <si>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</si>
  <si>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</si>
  <si>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</si>
  <si>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</si>
  <si>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</si>
  <si>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</si>
  <si>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</si>
  <si>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</si>
  <si>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</si>
  <si>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</si>
  <si>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</si>
  <si>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</si>
  <si>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</si>
  <si>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</si>
  <si>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</si>
  <si>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</si>
  <si>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</si>
  <si>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</si>
  <si>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</si>
  <si>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</si>
  <si>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</si>
  <si>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</si>
  <si>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</si>
  <si>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</si>
  <si>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</si>
  <si>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</si>
  <si>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</si>
  <si>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</si>
  <si>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</si>
  <si>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</si>
  <si>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</si>
  <si>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</si>
  <si>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</si>
  <si>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</si>
  <si>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</si>
  <si>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</si>
  <si>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</si>
  <si>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</si>
  <si>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</si>
  <si>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</si>
  <si>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t>
  </si>
  <si>
    <t>▲ 0.93</t>
  </si>
  <si>
    <t>▲ 0.13</t>
  </si>
  <si>
    <t>水道事業会計</t>
  </si>
  <si>
    <t>一般会計</t>
  </si>
  <si>
    <t>下水道事業会計</t>
  </si>
  <si>
    <t>国民健康保険特別会計</t>
  </si>
  <si>
    <t>介護保険特別会計</t>
  </si>
  <si>
    <t>後期高齢者医療特別会計</t>
  </si>
  <si>
    <t>土地区画整理事業特別会計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</si>
  <si>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</si>
  <si>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</si>
  <si>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</si>
  <si>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</si>
  <si>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</si>
  <si>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千葉県後期高齢者広域連合（特別会計）</t>
    <rPh sb="0" eb="3">
      <t>チバケン</t>
    </rPh>
    <rPh sb="3" eb="5">
      <t>コウキ</t>
    </rPh>
    <rPh sb="5" eb="8">
      <t>コウレイシャ</t>
    </rPh>
    <rPh sb="8" eb="10">
      <t>コウイキ</t>
    </rPh>
    <rPh sb="10" eb="12">
      <t>レンゴウ</t>
    </rPh>
    <rPh sb="13" eb="15">
      <t>トクベツ</t>
    </rPh>
    <rPh sb="15" eb="17">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</si>
  <si>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</si>
  <si>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</si>
  <si>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</si>
  <si>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千葉県市町村総合事務組合（千葉県市長村交通災害共済特別会計）</t>
    <rPh sb="0" eb="3">
      <t>チバケン</t>
    </rPh>
    <rPh sb="3" eb="6">
      <t>シチョウソン</t>
    </rPh>
    <rPh sb="6" eb="8">
      <t>ソウゴウ</t>
    </rPh>
    <rPh sb="8" eb="10">
      <t>ジム</t>
    </rPh>
    <rPh sb="10" eb="12">
      <t>クミアイ</t>
    </rPh>
    <rPh sb="13" eb="16">
      <t>チバケン</t>
    </rPh>
    <rPh sb="16" eb="18">
      <t>シチョウ</t>
    </rPh>
    <rPh sb="18" eb="19">
      <t>ソン</t>
    </rPh>
    <rPh sb="19" eb="21">
      <t>コウツウ</t>
    </rPh>
    <rPh sb="21" eb="23">
      <t>サイガイ</t>
    </rPh>
    <rPh sb="23" eb="25">
      <t>キョウサイ</t>
    </rPh>
    <rPh sb="25" eb="27">
      <t>トクベツ</t>
    </rPh>
    <rPh sb="27" eb="29">
      <t>カイケイ</t>
    </rPh>
    <phoneticPr fontId="2"/>
  </si>
  <si>
    <t>-</t>
    <phoneticPr fontId="2"/>
  </si>
  <si>
    <t>流山市土地開発公社</t>
    <rPh sb="0" eb="3">
      <t>ナガレヤマシ</t>
    </rPh>
    <rPh sb="3" eb="5">
      <t>トチ</t>
    </rPh>
    <rPh sb="5" eb="7">
      <t>カイハツ</t>
    </rPh>
    <rPh sb="7" eb="9">
      <t>コウシャ</t>
    </rPh>
    <phoneticPr fontId="2"/>
  </si>
  <si>
    <t>健康福祉基金</t>
    <rPh sb="0" eb="2">
      <t>ケンコウ</t>
    </rPh>
    <rPh sb="2" eb="4">
      <t>フクシ</t>
    </rPh>
    <rPh sb="4" eb="6">
      <t>キキン</t>
    </rPh>
    <phoneticPr fontId="11"/>
  </si>
  <si>
    <t>廃棄物処理施設建設基金</t>
    <phoneticPr fontId="11"/>
  </si>
  <si>
    <t>ふるさと緑の基金</t>
    <phoneticPr fontId="11"/>
  </si>
  <si>
    <t>-</t>
    <phoneticPr fontId="2"/>
  </si>
  <si>
    <t>消防施設及び消防装備整備基金</t>
    <rPh sb="0" eb="2">
      <t>ショウボウ</t>
    </rPh>
    <rPh sb="2" eb="4">
      <t>シセツ</t>
    </rPh>
    <rPh sb="4" eb="5">
      <t>オヨ</t>
    </rPh>
    <rPh sb="6" eb="8">
      <t>ショウボウ</t>
    </rPh>
    <rPh sb="8" eb="10">
      <t>ソウビ</t>
    </rPh>
    <rPh sb="10" eb="12">
      <t>セイビ</t>
    </rPh>
    <rPh sb="12" eb="14">
      <t>キキン</t>
    </rPh>
    <phoneticPr fontId="11"/>
  </si>
  <si>
    <t>教育、文化及びスポーツ振興基金</t>
    <rPh sb="11" eb="13">
      <t>シンコウ</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</si>
  <si>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</si>
  <si>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</si>
  <si>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</si>
  <si>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</si>
  <si>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人口増加に合わせ、学校や体育館の整備を行ってきたことで、有形固定資産減価償却率は類似団体より１０％以上低い状態が続いている。一方で、これらの施設を整備するに当たり、起債を行ってきたことから、将来負担比率は類似団体内平均値を１０％以上超えている状態が続いている。財政運営上、将来の少子高齢化の進行開始時期も考慮しながら、施設の更新計画やそれに伴う起債を行っていくことで公債費を抑え、将来世代の負担を最小限に留めていくことが今後の課題だと言える。</t>
    <rPh sb="1" eb="3">
      <t>キンネン</t>
    </rPh>
    <rPh sb="4" eb="6">
      <t>ジンコウ</t>
    </rPh>
    <rPh sb="6" eb="8">
      <t>ゾウカ</t>
    </rPh>
    <rPh sb="9" eb="10">
      <t>ア</t>
    </rPh>
    <rPh sb="13" eb="15">
      <t>ガッコウ</t>
    </rPh>
    <rPh sb="16" eb="19">
      <t>タイイクカン</t>
    </rPh>
    <rPh sb="20" eb="22">
      <t>セイビ</t>
    </rPh>
    <rPh sb="23" eb="24">
      <t>オコナ</t>
    </rPh>
    <rPh sb="32" eb="34">
      <t>ユウケイ</t>
    </rPh>
    <rPh sb="34" eb="36">
      <t>コテイ</t>
    </rPh>
    <rPh sb="36" eb="38">
      <t>シサン</t>
    </rPh>
    <rPh sb="38" eb="40">
      <t>ゲンカ</t>
    </rPh>
    <rPh sb="40" eb="42">
      <t>ショウキャク</t>
    </rPh>
    <rPh sb="42" eb="43">
      <t>リツ</t>
    </rPh>
    <rPh sb="44" eb="46">
      <t>ルイジ</t>
    </rPh>
    <rPh sb="46" eb="48">
      <t>ダンタイ</t>
    </rPh>
    <rPh sb="53" eb="55">
      <t>イジョウ</t>
    </rPh>
    <rPh sb="55" eb="56">
      <t>ヒク</t>
    </rPh>
    <rPh sb="57" eb="59">
      <t>ジョウタイ</t>
    </rPh>
    <rPh sb="60" eb="61">
      <t>ツヅ</t>
    </rPh>
    <rPh sb="66" eb="68">
      <t>イッポウ</t>
    </rPh>
    <rPh sb="74" eb="76">
      <t>シセツ</t>
    </rPh>
    <rPh sb="77" eb="79">
      <t>セイビ</t>
    </rPh>
    <rPh sb="82" eb="83">
      <t>ア</t>
    </rPh>
    <rPh sb="86" eb="88">
      <t>キサイ</t>
    </rPh>
    <rPh sb="89" eb="90">
      <t>オコナ</t>
    </rPh>
    <rPh sb="99" eb="101">
      <t>ショウライ</t>
    </rPh>
    <rPh sb="101" eb="103">
      <t>フタン</t>
    </rPh>
    <rPh sb="103" eb="105">
      <t>ヒリツ</t>
    </rPh>
    <rPh sb="106" eb="108">
      <t>ルイジ</t>
    </rPh>
    <rPh sb="108" eb="110">
      <t>ダンタイ</t>
    </rPh>
    <rPh sb="110" eb="111">
      <t>ナイ</t>
    </rPh>
    <rPh sb="111" eb="114">
      <t>ヘイキンチ</t>
    </rPh>
    <rPh sb="118" eb="120">
      <t>イジョウ</t>
    </rPh>
    <rPh sb="120" eb="121">
      <t>コ</t>
    </rPh>
    <rPh sb="125" eb="127">
      <t>ジョウタイ</t>
    </rPh>
    <rPh sb="128" eb="129">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</si>
  <si>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</si>
  <si>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</si>
  <si>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</si>
  <si>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</si>
  <si>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</si>
  <si>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</si>
  <si>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</si>
  <si>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</si>
  <si>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人口増加に伴い、標準財政規模も年々大きくなっていることから、低下傾向にある。また、類似団体内平均値と比較しても低い値を示しているため、資金繰りに問題は無いと判断している。将来負担比率は、平成２６年に小学校及び中学校の建設を行うに際し債務負担行為に基づく支出予定額が６９億円増加したことで、大幅に指数が増加したが、平成２７年度以降は、各年度の支払が完了していくため、減少傾向となっている。将来負担比率が類似団体内平均値より高いものの、いずれの指標も低下傾向にあることから、現時点で世代間の負担の公平性の面で問題は無いものと捉えている。</t>
    <rPh sb="1" eb="3">
      <t>ジッシツ</t>
    </rPh>
    <rPh sb="3" eb="6">
      <t>コウサイヒ</t>
    </rPh>
    <rPh sb="6" eb="8">
      <t>ヒリツ</t>
    </rPh>
    <rPh sb="10" eb="12">
      <t>ジンコウ</t>
    </rPh>
    <rPh sb="12" eb="14">
      <t>ゾウカ</t>
    </rPh>
    <rPh sb="15" eb="16">
      <t>トモナ</t>
    </rPh>
    <rPh sb="18" eb="20">
      <t>ヒョウジュン</t>
    </rPh>
    <rPh sb="20" eb="22">
      <t>ザイセイ</t>
    </rPh>
    <rPh sb="22" eb="24">
      <t>キボ</t>
    </rPh>
    <rPh sb="25" eb="27">
      <t>ネンネン</t>
    </rPh>
    <rPh sb="27" eb="28">
      <t>オオ</t>
    </rPh>
    <rPh sb="40" eb="42">
      <t>テイカ</t>
    </rPh>
    <rPh sb="42" eb="44">
      <t>ケイコウ</t>
    </rPh>
    <rPh sb="51" eb="53">
      <t>ルイジ</t>
    </rPh>
    <rPh sb="53" eb="55">
      <t>ダンタイ</t>
    </rPh>
    <rPh sb="55" eb="56">
      <t>ナイ</t>
    </rPh>
    <rPh sb="56" eb="59">
      <t>ヘイキンチ</t>
    </rPh>
    <rPh sb="60" eb="62">
      <t>ヒカク</t>
    </rPh>
    <rPh sb="65" eb="66">
      <t>ヒク</t>
    </rPh>
    <rPh sb="67" eb="68">
      <t>アタイ</t>
    </rPh>
    <rPh sb="69" eb="70">
      <t>シメ</t>
    </rPh>
    <rPh sb="77" eb="79">
      <t>シキン</t>
    </rPh>
    <rPh sb="79" eb="80">
      <t>グ</t>
    </rPh>
    <rPh sb="82" eb="84">
      <t>モンダイ</t>
    </rPh>
    <rPh sb="85" eb="86">
      <t>ナ</t>
    </rPh>
    <rPh sb="88" eb="90">
      <t>ハンダン</t>
    </rPh>
    <rPh sb="95" eb="97">
      <t>ショウライ</t>
    </rPh>
    <rPh sb="97" eb="99">
      <t>フタン</t>
    </rPh>
    <rPh sb="99" eb="101">
      <t>ヒリツ</t>
    </rPh>
    <rPh sb="103" eb="105">
      <t>ヘイセイ</t>
    </rPh>
    <rPh sb="107" eb="108">
      <t>ネン</t>
    </rPh>
    <rPh sb="109" eb="112">
      <t>ショウガッコウ</t>
    </rPh>
    <rPh sb="112" eb="113">
      <t>オヨ</t>
    </rPh>
    <rPh sb="114" eb="117">
      <t>チュウガッコウ</t>
    </rPh>
    <rPh sb="118" eb="120">
      <t>ケンセツ</t>
    </rPh>
    <rPh sb="121" eb="122">
      <t>オコナ</t>
    </rPh>
    <rPh sb="124" eb="125">
      <t>サイ</t>
    </rPh>
    <rPh sb="126" eb="128">
      <t>サイム</t>
    </rPh>
    <rPh sb="128" eb="130">
      <t>フタン</t>
    </rPh>
    <rPh sb="130" eb="132">
      <t>コウイ</t>
    </rPh>
    <rPh sb="133" eb="134">
      <t>モト</t>
    </rPh>
    <rPh sb="136" eb="138">
      <t>シシュツ</t>
    </rPh>
    <rPh sb="138" eb="140">
      <t>ヨテイ</t>
    </rPh>
    <rPh sb="140" eb="141">
      <t>ガク</t>
    </rPh>
    <rPh sb="144" eb="146">
      <t>オクエン</t>
    </rPh>
    <rPh sb="146" eb="148">
      <t>ゾウカ</t>
    </rPh>
    <rPh sb="154" eb="156">
      <t>オオハバ</t>
    </rPh>
    <rPh sb="157" eb="159">
      <t>シスウ</t>
    </rPh>
    <rPh sb="160" eb="162">
      <t>ゾウカ</t>
    </rPh>
    <rPh sb="166" eb="168">
      <t>ヘイセイ</t>
    </rPh>
    <rPh sb="170" eb="172">
      <t>ネンド</t>
    </rPh>
    <rPh sb="172" eb="174">
      <t>イコウ</t>
    </rPh>
    <rPh sb="176" eb="179">
      <t>カクネンド</t>
    </rPh>
    <rPh sb="180" eb="182">
      <t>シハライ</t>
    </rPh>
    <rPh sb="183" eb="185">
      <t>カンリョウ</t>
    </rPh>
    <rPh sb="192" eb="194">
      <t>ゲンショウ</t>
    </rPh>
    <rPh sb="194" eb="196">
      <t>ケイコウ</t>
    </rPh>
    <rPh sb="203" eb="205">
      <t>ショウライ</t>
    </rPh>
    <rPh sb="205" eb="207">
      <t>フタン</t>
    </rPh>
    <rPh sb="207" eb="209">
      <t>ヒリツ</t>
    </rPh>
    <rPh sb="210" eb="212">
      <t>ルイジ</t>
    </rPh>
    <rPh sb="212" eb="214">
      <t>ダンタイ</t>
    </rPh>
    <rPh sb="214" eb="215">
      <t>ナイ</t>
    </rPh>
    <rPh sb="215" eb="218">
      <t>ヘイキンチ</t>
    </rPh>
    <rPh sb="220" eb="221">
      <t>タカ</t>
    </rPh>
    <rPh sb="230" eb="232">
      <t>シヒョウ</t>
    </rPh>
    <rPh sb="233" eb="235">
      <t>テイカ</t>
    </rPh>
    <rPh sb="235" eb="237">
      <t>ケイコウ</t>
    </rPh>
    <rPh sb="245" eb="248">
      <t>ゲンジテン</t>
    </rPh>
    <rPh sb="249" eb="252">
      <t>セダイカン</t>
    </rPh>
    <rPh sb="253" eb="255">
      <t>フタン</t>
    </rPh>
    <rPh sb="256" eb="259">
      <t>コウヘイセイ</t>
    </rPh>
    <rPh sb="260" eb="261">
      <t>メン</t>
    </rPh>
    <rPh sb="262" eb="264">
      <t>モンダイ</t>
    </rPh>
    <rPh sb="265" eb="266">
      <t>ナ</t>
    </rPh>
    <rPh sb="270" eb="271">
      <t>トラ</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</si>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</sst>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9CAA-449F-86D2-9A6DC5DEAE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68689</c:v>
                </c:pt>
                <c:pt idx="1">
                  <c:v>43179</c:v>
                </c:pt>
                <c:pt idx="2">
                  <c:v>71457</c:v>
                </c:pt>
                <c:pt idx="3">
                  <c:v>57367</c:v>
                </c:pt>
                <c:pt idx="4">
                  <c:v>38139</c:v>
                </c:pt>
              </c:numCache>
            </c:numRef>
          </c:val>
          <c:smooth val="0"/>
          <c:extLst>
            <c:ext xmlns:c16="http://schemas.microsoft.com/office/drawing/2014/chart" uri="{C3380CC4-5D6E-409C-BE32-E72D297353CC}">
              <c16:uniqueId val="{00000001-9CAA-449F-86D2-9A6DC5DEAEAE}"/>
            </c:ext>
          </c:extLst>
        </c:ser>
        <c:dLbls>
          <c:showLegendKey val="0"/>
          <c:showVal val="0"/>
          <c:showCatName val="0"/>
          <c:showSerName val="0"/>
          <c:showPercent val="0"/>
          <c:showBubbleSize val="0"/>
        </c:dLbls>
        <c:marker val="1"/>
        <c:smooth val="0"/>
        <c:axId val="260177792"/>
        <c:axId val="260178184"/>
      </c:lineChart>
      <c:catAx>
        <c:axId val="26017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178184"/>
        <c:crosses val="autoZero"/>
        <c:auto val="1"/>
        <c:lblAlgn val="ctr"/>
        <c:lblOffset val="100"/>
        <c:tickLblSkip val="1"/>
        <c:tickMarkSkip val="1"/>
        <c:noMultiLvlLbl val="0"/>
      </c:catAx>
      <c:valAx>
        <c:axId val="2601781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17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4.13</c:v>
                </c:pt>
                <c:pt idx="1">
                  <c:v>3.16</c:v>
                </c:pt>
                <c:pt idx="2">
                  <c:v>4.99</c:v>
                </c:pt>
                <c:pt idx="3">
                  <c:v>4.87</c:v>
                </c:pt>
                <c:pt idx="4">
                  <c:v>6.96</c:v>
                </c:pt>
              </c:numCache>
            </c:numRef>
          </c:val>
          <c:extLst>
            <c:ext xmlns:c16="http://schemas.microsoft.com/office/drawing/2014/chart" uri="{C3380CC4-5D6E-409C-BE32-E72D297353CC}">
              <c16:uniqueId val="{00000000-23D8-4174-AA96-2AC86BBD8A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16.18</c:v>
                </c:pt>
                <c:pt idx="1">
                  <c:v>16.03</c:v>
                </c:pt>
                <c:pt idx="2">
                  <c:v>15.57</c:v>
                </c:pt>
                <c:pt idx="3">
                  <c:v>15.24</c:v>
                </c:pt>
                <c:pt idx="4">
                  <c:v>14.72</c:v>
                </c:pt>
              </c:numCache>
            </c:numRef>
          </c:val>
          <c:extLst>
            <c:ext xmlns:c16="http://schemas.microsoft.com/office/drawing/2014/chart" uri="{C3380CC4-5D6E-409C-BE32-E72D297353CC}">
              <c16:uniqueId val="{00000001-23D8-4174-AA96-2AC86BBD8AC8}"/>
            </c:ext>
          </c:extLst>
        </c:ser>
        <c:dLbls>
          <c:showLegendKey val="0"/>
          <c:showVal val="0"/>
          <c:showCatName val="0"/>
          <c:showSerName val="0"/>
          <c:showPercent val="0"/>
          <c:showBubbleSize val="0"/>
        </c:dLbls>
        <c:gapWidth val="250"/>
        <c:overlap val="100"/>
        <c:axId val="260178968"/>
        <c:axId val="26017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-0.93</c:v>
                </c:pt>
                <c:pt idx="2">
                  <c:v>1.96</c:v>
                </c:pt>
                <c:pt idx="3">
                  <c:v>-0.13</c:v>
                </c:pt>
                <c:pt idx="4">
                  <c:v>2.2799999999999998</c:v>
                </c:pt>
              </c:numCache>
            </c:numRef>
          </c:val>
          <c:smooth val="0"/>
          <c:extLst>
            <c:ext xmlns:c16="http://schemas.microsoft.com/office/drawing/2014/chart" uri="{C3380CC4-5D6E-409C-BE32-E72D297353CC}">
              <c16:uniqueId val="{00000002-23D8-4174-AA96-2AC86BBD8AC8}"/>
            </c:ext>
          </c:extLst>
        </c:ser>
        <c:dLbls>
          <c:showLegendKey val="0"/>
          <c:showVal val="0"/>
          <c:showCatName val="0"/>
          <c:showSerName val="0"/>
          <c:showPercent val="0"/>
          <c:showBubbleSize val="0"/>
        </c:dLbls>
        <c:marker val="1"/>
        <c:smooth val="0"/>
        <c:axId val="260178968"/>
        <c:axId val="260179360"/>
      </c:lineChart>
      <c:catAx>
        <c:axId val="26017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179360"/>
        <c:crosses val="autoZero"/>
        <c:auto val="1"/>
        <c:lblAlgn val="ctr"/>
        <c:lblOffset val="100"/>
        <c:tickLblSkip val="1"/>
        <c:tickMarkSkip val="1"/>
        <c:noMultiLvlLbl val="0"/>
      </c:catAx>
      <c:valAx>
        <c:axId val="26017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7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0.64</c:v>
                </c:pt>
                <c:pt idx="4">
                  <c:v>0</c:v>
                </c:pt>
                <c:pt idx="5">
                  <c:v>0</c:v>
                </c:pt>
                <c:pt idx="6">
                  <c:v>0</c:v>
                </c:pt>
                <c:pt idx="7">
                  <c:v>0</c:v>
                </c:pt>
                <c:pt idx="8">
                  <c:v>0</c:v>
                </c:pt>
                <c:pt idx="9">
                  <c:v>0</c:v>
                </c:pt>
              </c:numCache>
            </c:numRef>
          </c:val>
          <c:extLst>
            <c:ext xmlns:c16="http://schemas.microsoft.com/office/drawing/2014/chart" uri="{C3380CC4-5D6E-409C-BE32-E72D297353CC}">
              <c16:uniqueId val="{00000000-9209-4897-A930-200BF30A80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09-4897-A930-200BF30A80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09-4897-A930-200BF30A80E1}"/>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09-4897-A930-200BF30A80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0.15</c:v>
                </c:pt>
                <c:pt idx="8">
                  <c:v>#N/A</c:v>
                </c:pt>
                <c:pt idx="9">
                  <c:v>0.16</c:v>
                </c:pt>
              </c:numCache>
            </c:numRef>
          </c:val>
          <c:extLst>
            <c:ext xmlns:c16="http://schemas.microsoft.com/office/drawing/2014/chart" uri="{C3380CC4-5D6E-409C-BE32-E72D297353CC}">
              <c16:uniqueId val="{00000004-9209-4897-A930-200BF30A80E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0.15</c:v>
                </c:pt>
                <c:pt idx="4">
                  <c:v>#N/A</c:v>
                </c:pt>
                <c:pt idx="5">
                  <c:v>0.81</c:v>
                </c:pt>
                <c:pt idx="6">
                  <c:v>#N/A</c:v>
                </c:pt>
                <c:pt idx="7">
                  <c:v>1.56</c:v>
                </c:pt>
                <c:pt idx="8">
                  <c:v>#N/A</c:v>
                </c:pt>
                <c:pt idx="9">
                  <c:v>0.74</c:v>
                </c:pt>
              </c:numCache>
            </c:numRef>
          </c:val>
          <c:extLst>
            <c:ext xmlns:c16="http://schemas.microsoft.com/office/drawing/2014/chart" uri="{C3380CC4-5D6E-409C-BE32-E72D297353CC}">
              <c16:uniqueId val="{00000005-9209-4897-A930-200BF30A80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0.65</c:v>
                </c:pt>
                <c:pt idx="4">
                  <c:v>#N/A</c:v>
                </c:pt>
                <c:pt idx="5">
                  <c:v>0.69</c:v>
                </c:pt>
                <c:pt idx="6">
                  <c:v>#N/A</c:v>
                </c:pt>
                <c:pt idx="7">
                  <c:v>1.22</c:v>
                </c:pt>
                <c:pt idx="8">
                  <c:v>#N/A</c:v>
                </c:pt>
                <c:pt idx="9">
                  <c:v>1.69</c:v>
                </c:pt>
              </c:numCache>
            </c:numRef>
          </c:val>
          <c:extLst>
            <c:ext xmlns:c16="http://schemas.microsoft.com/office/drawing/2014/chart" uri="{C3380CC4-5D6E-409C-BE32-E72D297353CC}">
              <c16:uniqueId val="{00000006-9209-4897-A930-200BF30A80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1.22</c:v>
                </c:pt>
                <c:pt idx="6">
                  <c:v>#N/A</c:v>
                </c:pt>
                <c:pt idx="7">
                  <c:v>2.0099999999999998</c:v>
                </c:pt>
                <c:pt idx="8">
                  <c:v>#N/A</c:v>
                </c:pt>
                <c:pt idx="9">
                  <c:v>3.24</c:v>
                </c:pt>
              </c:numCache>
            </c:numRef>
          </c:val>
          <c:extLst>
            <c:ext xmlns:c16="http://schemas.microsoft.com/office/drawing/2014/chart" uri="{C3380CC4-5D6E-409C-BE32-E72D297353CC}">
              <c16:uniqueId val="{00000007-9209-4897-A930-200BF30A80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c:v>
                </c:pt>
                <c:pt idx="2">
                  <c:v>#N/A</c:v>
                </c:pt>
                <c:pt idx="3">
                  <c:v>3.16</c:v>
                </c:pt>
                <c:pt idx="4">
                  <c:v>#N/A</c:v>
                </c:pt>
                <c:pt idx="5">
                  <c:v>4.99</c:v>
                </c:pt>
                <c:pt idx="6">
                  <c:v>#N/A</c:v>
                </c:pt>
                <c:pt idx="7">
                  <c:v>4.8600000000000003</c:v>
                </c:pt>
                <c:pt idx="8">
                  <c:v>#N/A</c:v>
                </c:pt>
                <c:pt idx="9">
                  <c:v>6.95</c:v>
                </c:pt>
              </c:numCache>
            </c:numRef>
          </c:val>
          <c:extLst>
            <c:ext xmlns:c16="http://schemas.microsoft.com/office/drawing/2014/chart" uri="{C3380CC4-5D6E-409C-BE32-E72D297353CC}">
              <c16:uniqueId val="{00000008-9209-4897-A930-200BF30A80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19.54</c:v>
                </c:pt>
                <c:pt idx="2">
                  <c:v>#N/A</c:v>
                </c:pt>
                <c:pt idx="3">
                  <c:v>18.170000000000002</c:v>
                </c:pt>
                <c:pt idx="4">
                  <c:v>#N/A</c:v>
                </c:pt>
                <c:pt idx="5">
                  <c:v>19.399999999999999</c:v>
                </c:pt>
                <c:pt idx="6">
                  <c:v>#N/A</c:v>
                </c:pt>
                <c:pt idx="7">
                  <c:v>18.84</c:v>
                </c:pt>
                <c:pt idx="8">
                  <c:v>#N/A</c:v>
                </c:pt>
                <c:pt idx="9">
                  <c:v>17.579999999999998</c:v>
                </c:pt>
              </c:numCache>
            </c:numRef>
          </c:val>
          <c:extLst>
            <c:ext xmlns:c16="http://schemas.microsoft.com/office/drawing/2014/chart" uri="{C3380CC4-5D6E-409C-BE32-E72D297353CC}">
              <c16:uniqueId val="{00000009-9209-4897-A930-200BF30A80E1}"/>
            </c:ext>
          </c:extLst>
        </c:ser>
        <c:dLbls>
          <c:showLegendKey val="0"/>
          <c:showVal val="0"/>
          <c:showCatName val="0"/>
          <c:showSerName val="0"/>
          <c:showPercent val="0"/>
          <c:showBubbleSize val="0"/>
        </c:dLbls>
        <c:gapWidth val="150"/>
        <c:overlap val="100"/>
        <c:axId val="260180144"/>
        <c:axId val="260180536"/>
      </c:barChart>
      <c:catAx>
        <c:axId val="26018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180536"/>
        <c:crosses val="autoZero"/>
        <c:auto val="1"/>
        <c:lblAlgn val="ctr"/>
        <c:lblOffset val="100"/>
        <c:tickLblSkip val="1"/>
        <c:tickMarkSkip val="1"/>
        <c:noMultiLvlLbl val="0"/>
      </c:catAx>
      <c:valAx>
        <c:axId val="26018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8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4050</c:v>
                </c:pt>
                <c:pt idx="5">
                  <c:v>4199</c:v>
                </c:pt>
                <c:pt idx="8">
                  <c:v>3962</c:v>
                </c:pt>
                <c:pt idx="11">
                  <c:v>4211</c:v>
                </c:pt>
                <c:pt idx="14">
                  <c:v>4084</c:v>
                </c:pt>
              </c:numCache>
            </c:numRef>
          </c:val>
          <c:extLst>
            <c:ext xmlns:c16="http://schemas.microsoft.com/office/drawing/2014/chart" uri="{C3380CC4-5D6E-409C-BE32-E72D297353CC}">
              <c16:uniqueId val="{00000000-218C-481B-898E-2585C3E859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8C-481B-898E-2585C3E859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c:ext xmlns:c16="http://schemas.microsoft.com/office/drawing/2014/chart" uri="{C3380CC4-5D6E-409C-BE32-E72D297353CC}">
              <c16:uniqueId val="{00000002-218C-481B-898E-2585C3E859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13</c:v>
                </c:pt>
                <c:pt idx="9">
                  <c:v>20</c:v>
                </c:pt>
                <c:pt idx="12">
                  <c:v>14</c:v>
                </c:pt>
              </c:numCache>
            </c:numRef>
          </c:val>
          <c:extLst>
            <c:ext xmlns:c16="http://schemas.microsoft.com/office/drawing/2014/chart" uri="{C3380CC4-5D6E-409C-BE32-E72D297353CC}">
              <c16:uniqueId val="{00000003-218C-481B-898E-2585C3E859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1125</c:v>
                </c:pt>
                <c:pt idx="3">
                  <c:v>1124</c:v>
                </c:pt>
                <c:pt idx="6">
                  <c:v>1116</c:v>
                </c:pt>
                <c:pt idx="9">
                  <c:v>1071</c:v>
                </c:pt>
                <c:pt idx="12">
                  <c:v>637</c:v>
                </c:pt>
              </c:numCache>
            </c:numRef>
          </c:val>
          <c:extLst>
            <c:ext xmlns:c16="http://schemas.microsoft.com/office/drawing/2014/chart" uri="{C3380CC4-5D6E-409C-BE32-E72D297353CC}">
              <c16:uniqueId val="{00000004-218C-481B-898E-2585C3E859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218C-481B-898E-2585C3E859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8C-481B-898E-2585C3E859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3912</c:v>
                </c:pt>
                <c:pt idx="3">
                  <c:v>4026</c:v>
                </c:pt>
                <c:pt idx="6">
                  <c:v>3794</c:v>
                </c:pt>
                <c:pt idx="9">
                  <c:v>4005</c:v>
                </c:pt>
                <c:pt idx="12">
                  <c:v>4138</c:v>
                </c:pt>
              </c:numCache>
            </c:numRef>
          </c:val>
          <c:extLst>
            <c:ext xmlns:c16="http://schemas.microsoft.com/office/drawing/2014/chart" uri="{C3380CC4-5D6E-409C-BE32-E72D297353CC}">
              <c16:uniqueId val="{00000007-218C-481B-898E-2585C3E859EA}"/>
            </c:ext>
          </c:extLst>
        </c:ser>
        <c:dLbls>
          <c:showLegendKey val="0"/>
          <c:showVal val="0"/>
          <c:showCatName val="0"/>
          <c:showSerName val="0"/>
          <c:showPercent val="0"/>
          <c:showBubbleSize val="0"/>
        </c:dLbls>
        <c:gapWidth val="100"/>
        <c:overlap val="100"/>
        <c:axId val="260181320"/>
        <c:axId val="25827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1046</c:v>
                </c:pt>
                <c:pt idx="2">
                  <c:v>#N/A</c:v>
                </c:pt>
                <c:pt idx="3">
                  <c:v>#N/A</c:v>
                </c:pt>
                <c:pt idx="4">
                  <c:v>1010</c:v>
                </c:pt>
                <c:pt idx="5">
                  <c:v>#N/A</c:v>
                </c:pt>
                <c:pt idx="6">
                  <c:v>#N/A</c:v>
                </c:pt>
                <c:pt idx="7">
                  <c:v>1010</c:v>
                </c:pt>
                <c:pt idx="8">
                  <c:v>#N/A</c:v>
                </c:pt>
                <c:pt idx="9">
                  <c:v>#N/A</c:v>
                </c:pt>
                <c:pt idx="10">
                  <c:v>934</c:v>
                </c:pt>
                <c:pt idx="11">
                  <c:v>#N/A</c:v>
                </c:pt>
                <c:pt idx="12">
                  <c:v>#N/A</c:v>
                </c:pt>
                <c:pt idx="13">
                  <c:v>754</c:v>
                </c:pt>
                <c:pt idx="14">
                  <c:v>#N/A</c:v>
                </c:pt>
              </c:numCache>
            </c:numRef>
          </c:val>
          <c:smooth val="0"/>
          <c:extLst>
            <c:ext xmlns:c16="http://schemas.microsoft.com/office/drawing/2014/chart" uri="{C3380CC4-5D6E-409C-BE32-E72D297353CC}">
              <c16:uniqueId val="{00000008-218C-481B-898E-2585C3E859EA}"/>
            </c:ext>
          </c:extLst>
        </c:ser>
        <c:dLbls>
          <c:showLegendKey val="0"/>
          <c:showVal val="0"/>
          <c:showCatName val="0"/>
          <c:showSerName val="0"/>
          <c:showPercent val="0"/>
          <c:showBubbleSize val="0"/>
        </c:dLbls>
        <c:marker val="1"/>
        <c:smooth val="0"/>
        <c:axId val="260181320"/>
        <c:axId val="258279920"/>
      </c:lineChart>
      <c:catAx>
        <c:axId val="26018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279920"/>
        <c:crosses val="autoZero"/>
        <c:auto val="1"/>
        <c:lblAlgn val="ctr"/>
        <c:lblOffset val="100"/>
        <c:tickLblSkip val="1"/>
        <c:tickMarkSkip val="1"/>
        <c:noMultiLvlLbl val="0"/>
      </c:catAx>
      <c:valAx>
        <c:axId val="25827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8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36336</c:v>
                </c:pt>
                <c:pt idx="5">
                  <c:v>36535</c:v>
                </c:pt>
                <c:pt idx="8">
                  <c:v>36861</c:v>
                </c:pt>
                <c:pt idx="11">
                  <c:v>37554</c:v>
                </c:pt>
                <c:pt idx="14">
                  <c:v>37372</c:v>
                </c:pt>
              </c:numCache>
            </c:numRef>
          </c:val>
          <c:extLst>
            <c:ext xmlns:c16="http://schemas.microsoft.com/office/drawing/2014/chart" uri="{C3380CC4-5D6E-409C-BE32-E72D297353CC}">
              <c16:uniqueId val="{00000000-69D6-4208-B46F-8A55625396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7635</c:v>
                </c:pt>
                <c:pt idx="5">
                  <c:v>9919</c:v>
                </c:pt>
                <c:pt idx="8">
                  <c:v>10838</c:v>
                </c:pt>
                <c:pt idx="11">
                  <c:v>9801</c:v>
                </c:pt>
                <c:pt idx="14">
                  <c:v>8986</c:v>
                </c:pt>
              </c:numCache>
            </c:numRef>
          </c:val>
          <c:extLst>
            <c:ext xmlns:c16="http://schemas.microsoft.com/office/drawing/2014/chart" uri="{C3380CC4-5D6E-409C-BE32-E72D297353CC}">
              <c16:uniqueId val="{00000001-69D6-4208-B46F-8A55625396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7336</c:v>
                </c:pt>
                <c:pt idx="5">
                  <c:v>7405</c:v>
                </c:pt>
                <c:pt idx="8">
                  <c:v>7199</c:v>
                </c:pt>
                <c:pt idx="11">
                  <c:v>6603</c:v>
                </c:pt>
                <c:pt idx="14">
                  <c:v>7411</c:v>
                </c:pt>
              </c:numCache>
            </c:numRef>
          </c:val>
          <c:extLst>
            <c:ext xmlns:c16="http://schemas.microsoft.com/office/drawing/2014/chart" uri="{C3380CC4-5D6E-409C-BE32-E72D297353CC}">
              <c16:uniqueId val="{00000002-69D6-4208-B46F-8A55625396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D6-4208-B46F-8A55625396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D6-4208-B46F-8A55625396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2</c:v>
                </c:pt>
                <c:pt idx="6">
                  <c:v>0</c:v>
                </c:pt>
                <c:pt idx="9">
                  <c:v>6</c:v>
                </c:pt>
                <c:pt idx="12">
                  <c:v>0</c:v>
                </c:pt>
              </c:numCache>
            </c:numRef>
          </c:val>
          <c:extLst>
            <c:ext xmlns:c16="http://schemas.microsoft.com/office/drawing/2014/chart" uri="{C3380CC4-5D6E-409C-BE32-E72D297353CC}">
              <c16:uniqueId val="{00000005-69D6-4208-B46F-8A55625396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6245</c:v>
                </c:pt>
                <c:pt idx="3">
                  <c:v>5659</c:v>
                </c:pt>
                <c:pt idx="6">
                  <c:v>4889</c:v>
                </c:pt>
                <c:pt idx="9">
                  <c:v>5128</c:v>
                </c:pt>
                <c:pt idx="12">
                  <c:v>4895</c:v>
                </c:pt>
              </c:numCache>
            </c:numRef>
          </c:val>
          <c:extLst>
            <c:ext xmlns:c16="http://schemas.microsoft.com/office/drawing/2014/chart" uri="{C3380CC4-5D6E-409C-BE32-E72D297353CC}">
              <c16:uniqueId val="{00000006-69D6-4208-B46F-8A55625396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258</c:v>
                </c:pt>
                <c:pt idx="3">
                  <c:v>264</c:v>
                </c:pt>
                <c:pt idx="6">
                  <c:v>247</c:v>
                </c:pt>
                <c:pt idx="9">
                  <c:v>225</c:v>
                </c:pt>
                <c:pt idx="12">
                  <c:v>250</c:v>
                </c:pt>
              </c:numCache>
            </c:numRef>
          </c:val>
          <c:extLst>
            <c:ext xmlns:c16="http://schemas.microsoft.com/office/drawing/2014/chart" uri="{C3380CC4-5D6E-409C-BE32-E72D297353CC}">
              <c16:uniqueId val="{00000007-69D6-4208-B46F-8A55625396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9036</c:v>
                </c:pt>
                <c:pt idx="3">
                  <c:v>9325</c:v>
                </c:pt>
                <c:pt idx="6">
                  <c:v>8995</c:v>
                </c:pt>
                <c:pt idx="9">
                  <c:v>6984</c:v>
                </c:pt>
                <c:pt idx="12">
                  <c:v>5508</c:v>
                </c:pt>
              </c:numCache>
            </c:numRef>
          </c:val>
          <c:extLst>
            <c:ext xmlns:c16="http://schemas.microsoft.com/office/drawing/2014/chart" uri="{C3380CC4-5D6E-409C-BE32-E72D297353CC}">
              <c16:uniqueId val="{00000008-69D6-4208-B46F-8A55625396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2118</c:v>
                </c:pt>
                <c:pt idx="3">
                  <c:v>8932</c:v>
                </c:pt>
                <c:pt idx="6">
                  <c:v>6614</c:v>
                </c:pt>
                <c:pt idx="9">
                  <c:v>3164</c:v>
                </c:pt>
                <c:pt idx="12">
                  <c:v>2653</c:v>
                </c:pt>
              </c:numCache>
            </c:numRef>
          </c:val>
          <c:extLst>
            <c:ext xmlns:c16="http://schemas.microsoft.com/office/drawing/2014/chart" uri="{C3380CC4-5D6E-409C-BE32-E72D297353CC}">
              <c16:uniqueId val="{00000009-69D6-4208-B46F-8A55625396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39497</c:v>
                </c:pt>
                <c:pt idx="3">
                  <c:v>41203</c:v>
                </c:pt>
                <c:pt idx="6">
                  <c:v>45967</c:v>
                </c:pt>
                <c:pt idx="9">
                  <c:v>48154</c:v>
                </c:pt>
                <c:pt idx="12">
                  <c:v>48967</c:v>
                </c:pt>
              </c:numCache>
            </c:numRef>
          </c:val>
          <c:extLst>
            <c:ext xmlns:c16="http://schemas.microsoft.com/office/drawing/2014/chart" uri="{C3380CC4-5D6E-409C-BE32-E72D297353CC}">
              <c16:uniqueId val="{0000000A-69D6-4208-B46F-8A55625396A2}"/>
            </c:ext>
          </c:extLst>
        </c:ser>
        <c:dLbls>
          <c:showLegendKey val="0"/>
          <c:showVal val="0"/>
          <c:showCatName val="0"/>
          <c:showSerName val="0"/>
          <c:showPercent val="0"/>
          <c:showBubbleSize val="0"/>
        </c:dLbls>
        <c:gapWidth val="100"/>
        <c:overlap val="100"/>
        <c:axId val="258280704"/>
        <c:axId val="258281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5851</c:v>
                </c:pt>
                <c:pt idx="2">
                  <c:v>#N/A</c:v>
                </c:pt>
                <c:pt idx="3">
                  <c:v>#N/A</c:v>
                </c:pt>
                <c:pt idx="4">
                  <c:v>11526</c:v>
                </c:pt>
                <c:pt idx="5">
                  <c:v>#N/A</c:v>
                </c:pt>
                <c:pt idx="6">
                  <c:v>#N/A</c:v>
                </c:pt>
                <c:pt idx="7">
                  <c:v>11813</c:v>
                </c:pt>
                <c:pt idx="8">
                  <c:v>#N/A</c:v>
                </c:pt>
                <c:pt idx="9">
                  <c:v>#N/A</c:v>
                </c:pt>
                <c:pt idx="10">
                  <c:v>9703</c:v>
                </c:pt>
                <c:pt idx="11">
                  <c:v>#N/A</c:v>
                </c:pt>
                <c:pt idx="12">
                  <c:v>#N/A</c:v>
                </c:pt>
                <c:pt idx="13">
                  <c:v>8504</c:v>
                </c:pt>
                <c:pt idx="14">
                  <c:v>#N/A</c:v>
                </c:pt>
              </c:numCache>
            </c:numRef>
          </c:val>
          <c:smooth val="0"/>
          <c:extLst>
            <c:ext xmlns:c16="http://schemas.microsoft.com/office/drawing/2014/chart" uri="{C3380CC4-5D6E-409C-BE32-E72D297353CC}">
              <c16:uniqueId val="{0000000B-69D6-4208-B46F-8A55625396A2}"/>
            </c:ext>
          </c:extLst>
        </c:ser>
        <c:dLbls>
          <c:showLegendKey val="0"/>
          <c:showVal val="0"/>
          <c:showCatName val="0"/>
          <c:showSerName val="0"/>
          <c:showPercent val="0"/>
          <c:showBubbleSize val="0"/>
        </c:dLbls>
        <c:marker val="1"/>
        <c:smooth val="0"/>
        <c:axId val="258280704"/>
        <c:axId val="258281096"/>
      </c:lineChart>
      <c:catAx>
        <c:axId val="2582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281096"/>
        <c:crosses val="autoZero"/>
        <c:auto val="1"/>
        <c:lblAlgn val="ctr"/>
        <c:lblOffset val="100"/>
        <c:tickLblSkip val="1"/>
        <c:tickMarkSkip val="1"/>
        <c:noMultiLvlLbl val="0"/>
      </c:catAx>
      <c:valAx>
        <c:axId val="258281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2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4532</c:v>
                </c:pt>
                <c:pt idx="1">
                  <c:v>4533</c:v>
                </c:pt>
                <c:pt idx="2">
                  <c:v>4533</c:v>
                </c:pt>
              </c:numCache>
            </c:numRef>
          </c:val>
          <c:extLst>
            <c:ext xmlns:c16="http://schemas.microsoft.com/office/drawing/2014/chart" uri="{C3380CC4-5D6E-409C-BE32-E72D297353CC}">
              <c16:uniqueId val="{00000000-EDB7-4722-A05E-717A4FFC84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406</c:v>
                </c:pt>
                <c:pt idx="1">
                  <c:v>33</c:v>
                </c:pt>
                <c:pt idx="2">
                  <c:v>33</c:v>
                </c:pt>
              </c:numCache>
            </c:numRef>
          </c:val>
          <c:extLst>
            <c:ext xmlns:c16="http://schemas.microsoft.com/office/drawing/2014/chart" uri="{C3380CC4-5D6E-409C-BE32-E72D297353CC}">
              <c16:uniqueId val="{00000001-EDB7-4722-A05E-717A4FFC84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1045</c:v>
                </c:pt>
                <c:pt idx="1">
                  <c:v>1004</c:v>
                </c:pt>
                <c:pt idx="2">
                  <c:v>1300</c:v>
                </c:pt>
              </c:numCache>
            </c:numRef>
          </c:val>
          <c:extLst>
            <c:ext xmlns:c16="http://schemas.microsoft.com/office/drawing/2014/chart" uri="{C3380CC4-5D6E-409C-BE32-E72D297353CC}">
              <c16:uniqueId val="{00000002-EDB7-4722-A05E-717A4FFC8497}"/>
            </c:ext>
          </c:extLst>
        </c:ser>
        <c:dLbls>
          <c:showLegendKey val="0"/>
          <c:showVal val="0"/>
          <c:showCatName val="0"/>
          <c:showSerName val="0"/>
          <c:showPercent val="0"/>
          <c:showBubbleSize val="0"/>
        </c:dLbls>
        <c:gapWidth val="120"/>
        <c:overlap val="100"/>
        <c:axId val="258281880"/>
        <c:axId val="258282272"/>
      </c:barChart>
      <c:catAx>
        <c:axId val="25828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8282272"/>
        <c:crosses val="autoZero"/>
        <c:auto val="1"/>
        <c:lblAlgn val="ctr"/>
        <c:lblOffset val="100"/>
        <c:tickLblSkip val="1"/>
        <c:tickMarkSkip val="1"/>
        <c:noMultiLvlLbl val="0"/>
      </c:catAx>
      <c:valAx>
        <c:axId val="25828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828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{A3739B80-E73A-47EE-AD46-1FBC5F3A8817}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BD-44AD-8E8C-9077D53800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{D0B40246-A887-4F44-8542-F144B912C70C}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BD-44AD-8E8C-9077D53800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{623AABCB-3C08-44D6-BEB6-441A741AFB6E}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BD-44AD-8E8C-9077D53800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{B05DB724-3989-480F-838D-21FBE8268849}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BD-44AD-8E8C-9077D53800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{1BD92731-2330-4087-9A05-29F0F7AA0E0B}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BD-44AD-8E8C-9077D53800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{A2DC8485-E865-4E74-81D8-5AFC5B996FA0}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BD-44AD-8E8C-9077D53800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{01D53545-F8B2-4904-A9A7-210EE66FB251}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BD-44AD-8E8C-9077D538004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{A38EF6DE-4458-4734-9FE0-78C146B1B301}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BD-44AD-8E8C-9077D538004E}"/>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{2FC6B05A-D58C-4A3E-B613-2AE1904A5192}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BD-44AD-8E8C-9077D53800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44.2</c:v>
                </c:pt>
                <c:pt idx="32">
                  <c:v>45.5</c:v>
                </c:pt>
              </c:numCache>
            </c:numRef>
          </c:xVal>
          <c:yVal>
            <c:numRef>
              <c:f>公会計指標分析・財政指標組合せ分析表!$BP$51:$DC$51</c:f>
              <c:numCache>
                <c:formatCode>#,##0.0;"▲ "#,##0.0</c:formatCode>
                <c:ptCount val="40"/>
                <c:pt idx="24">
                  <c:v>36.299999999999997</c:v>
                </c:pt>
                <c:pt idx="32">
                  <c:v>30.6</c:v>
                </c:pt>
              </c:numCache>
            </c:numRef>
          </c:yVal>
          <c:smooth val="0"/>
          <c:extLst>
            <c:ext xmlns:c16="http://schemas.microsoft.com/office/drawing/2014/chart" uri="{C3380CC4-5D6E-409C-BE32-E72D297353CC}">
              <c16:uniqueId val="{00000009-90BD-44AD-8E8C-9077D53800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{3479958B-399A-45BB-AE46-8ED3B395BB5D}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BD-44AD-8E8C-9077D53800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{395DBE3F-B576-4CAD-BF1C-44DC4295D5C5}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BD-44AD-8E8C-9077D53800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{FF2F2E5D-33AD-4513-AAC2-1EFDEE95EBF2}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BD-44AD-8E8C-9077D53800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{F108F3AE-552B-4194-8F53-E3B7486ABF12}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BD-44AD-8E8C-9077D53800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{34401993-AF9C-4042-B590-C817C844AD9E}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BD-44AD-8E8C-9077D53800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{6E8F37B5-E5DC-4F4F-98DC-0587557FA99F}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BD-44AD-8E8C-9077D53800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{DDD0DA0C-75E3-49C6-B74D-51B655E46F30}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BD-44AD-8E8C-9077D53800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{FFF15584-BCFA-4069-9B5F-0D642CC306C2}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BD-44AD-8E8C-9077D53800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{DCBB9860-21D1-4764-845D-28FF065FF53F}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BD-44AD-8E8C-9077D53800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c:ext xmlns:c16="http://schemas.microsoft.com/office/drawing/2014/chart" uri="{C3380CC4-5D6E-409C-BE32-E72D297353CC}">
              <c16:uniqueId val="{00000013-90BD-44AD-8E8C-9077D538004E}"/>
            </c:ext>
          </c:extLst>
        </c:ser>
        <c:dLbls>
          <c:showLegendKey val="0"/>
          <c:showVal val="1"/>
          <c:showCatName val="0"/>
          <c:showSerName val="0"/>
          <c:showPercent val="0"/>
          <c:showBubbleSize val="0"/>
        </c:dLbls>
        <c:axId val="46179840"/>
        <c:axId val="46181760"/>
      </c:scatterChart>
      <c:valAx>
        <c:axId val="46179840"/>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{C8C3C35A-1F25-4923-B5B8-DE373254A248}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8CE-4FF2-BB99-D271969183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{93847D00-2E1D-4CE8-990D-51BBEDAE81EE}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CE-4FF2-BB99-D271969183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{E86D2711-BF23-4769-AC4F-8677A651A345}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CE-4FF2-BB99-D271969183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{6CC995FF-ED35-4C85-8DD9-39689F5ECA54}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CE-4FF2-BB99-D271969183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{58C80F98-842D-4F53-B2FC-63605A97F964}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CE-4FF2-BB99-D271969183E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{AF9ABEB0-1724-4A4D-AF2D-BD713CBA9D6B}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8CE-4FF2-BB99-D271969183E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{DC414204-B72B-47EF-A91D-7F67B66E2380}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8CE-4FF2-BB99-D271969183E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{EF583A59-A54D-4A21-8B3A-B029E881BB50}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8CE-4FF2-BB99-D271969183E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{1267FA50-F583-442C-8ACB-ADD8972C5670}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8CE-4FF2-BB99-D271969183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4.0999999999999996</c:v>
                </c:pt>
                <c:pt idx="16">
                  <c:v>4</c:v>
                </c:pt>
                <c:pt idx="24">
                  <c:v>3.7</c:v>
                </c:pt>
                <c:pt idx="32">
                  <c:v>3.3</c:v>
                </c:pt>
              </c:numCache>
            </c:numRef>
          </c:xVal>
          <c:yVal>
            <c:numRef>
              <c:f>公会計指標分析・財政指標組合せ分析表!$BP$73:$DC$73</c:f>
              <c:numCache>
                <c:formatCode>#,##0.0;"▲ "#,##0.0</c:formatCode>
                <c:ptCount val="40"/>
                <c:pt idx="0">
                  <c:v>23.4</c:v>
                </c:pt>
                <c:pt idx="8">
                  <c:v>46</c:v>
                </c:pt>
                <c:pt idx="16">
                  <c:v>45</c:v>
                </c:pt>
                <c:pt idx="24">
                  <c:v>36.299999999999997</c:v>
                </c:pt>
                <c:pt idx="32">
                  <c:v>30.6</c:v>
                </c:pt>
              </c:numCache>
            </c:numRef>
          </c:yVal>
          <c:smooth val="0"/>
          <c:extLst>
            <c:ext xmlns:c16="http://schemas.microsoft.com/office/drawing/2014/chart" uri="{C3380CC4-5D6E-409C-BE32-E72D297353CC}">
              <c16:uniqueId val="{00000009-28CE-4FF2-BB99-D271969183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{80397386-BA8A-4848-A8E6-2F3A85DE7F57}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8CE-4FF2-BB99-D271969183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{AC6CFFFF-463A-446A-B207-9D3F2254EE70}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CE-4FF2-BB99-D271969183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{F7A3C5B6-93A0-4B15-84AA-6033748F7B13}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CE-4FF2-BB99-D271969183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{94FE04D0-4929-4FD8-94CF-55A1AE6CC393}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CE-4FF2-BB99-D271969183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{25A87E89-174E-4838-A5DA-2988FF39F478}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CE-4FF2-BB99-D271969183E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{C1E4EAD5-1416-4B4F-A8E9-CE33FFFABD88}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8CE-4FF2-BB99-D271969183E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{11B072CE-6273-4EED-A30E-EF563D978BF3}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8CE-4FF2-BB99-D271969183EB}"/>
                </c:ext>
              </c:extLst>
            </c:dLbl>
            <c:dLbl>
              <c:idx val="24"/>
              <c:layout>
                <c:manualLayout>
                  <c:x val="-4.5160355153971272E-2"/>
                  <c:y val="-5.169729989650033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{08007A46-3D6C-49F2-AAA1-6FD51DFCFB33}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8CE-4FF2-BB99-D271969183EB}"/>
                </c:ext>
              </c:extLst>
            </c:dLbl>
            <c:dLbl>
              <c:idx val="32"/>
              <c:layout>
                <c:manualLayout>
                  <c:x val="-1.8235628084250027E-2"/>
                  <c:y val="-7.313599427908763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{0A14D032-AB10-49F8-B00D-23B92D14EE35}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8CE-4FF2-BB99-D271969183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28CE-4FF2-BB99-D271969183EB}"/>
            </c:ext>
          </c:extLst>
        </c:ser>
        <c:dLbls>
          <c:showLegendKey val="0"/>
          <c:showVal val="1"/>
          <c:showCatName val="0"/>
          <c:showSerName val="0"/>
          <c:showPercent val="0"/>
          <c:showBubbleSize val="0"/>
        </c:dLbls>
        <c:axId val="84219776"/>
        <c:axId val="84234240"/>
      </c:scatterChart>
      <c:valAx>
        <c:axId val="84219776"/>
        <c:scaling>
          <c:orientation val="minMax"/>
          <c:max val="6.1999999999999993"/>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・クリーンセンターに関する償還金は減少しているものの、小中併設校に関する償還金等の増加によるため、前年度に比べやや増えている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・今後も地方債の発行においては、地方交付税措置されるものを優先するなど、地方債の発行の抑制に努め、実質公債費率の減少に努めていく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・一般会計等に係る地方債の現在高はやや増加しているが、債務負担行為に基づく支出予定額（主におおたかの森小中学校に関する支出額）が前年と比較し減少している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・今後も地方債の発行においては、地方交付税措置されるものを優先するなど実質公債費率の減少に努めていく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・各特定目的基金の積立額増加により全体として基金残高は増加している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・ふるさと納税の寄附額の増加により積立額が増加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・流山市総合計画に沿った積立及び取り崩しを行っていく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　福祉手当見直しのための積立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・消防施設及び及び消防装備整備基金　消防署移転に係る積立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・教育、文化及びスポーツ施設整備等基金　教育施設整備に関する積立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　廃棄物処理施設に係る積立　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流山市総合計画に基づいた、基金の積立等を行っていく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a:t>
          </a:r>
          <a:r>
            <a:rPr lang="ja-JP" altLang="en-US" sz="1300">
              <a:effectLst/>
              <a:latin typeface="ＭＳ ゴシック" panose="020B0609070205080204" pitchFamily="49" charset="-128"/>
              <a:ea typeface="ＭＳ ゴシック" panose="020B0609070205080204" pitchFamily="49" charset="-128"/>
            </a:rPr>
            <a:t>緊急的な行政需要に対応するため、必要と認められる額の資金を財政調整積立基金に留保できるよう努めていく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年度に土地区画整理事業に関する繰上償還を行ったことによる減額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・計画的な積立と適切な償還を行っていく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流山市は、有形固定資産減価償却率が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程度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低いことから、施設の新規取得・更新が進んでいる状況だと言える。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このような結果となったのは、近年の人口増加に対応するため、積極的に学校施設や体育館をはじめとした施設への投資を行ってきたためだと分析している。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135780</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6" name="楕円 75"/>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48912</xdr:rowOff>
    </xdr:from>
    <xdr:ext cx="405111" cy="259045"/>
    <xdr:sp macro="" textlink="">
      <xdr:nvSpPr>
        <xdr:cNvPr id="77" name="有形固定資産減価償却率該当値テキスト"/>
        <xdr:cNvSpPr txBox="1"/>
      </xdr:nvSpPr>
      <xdr:spPr>
        <a:xfrm>
          <a:off x="4813300"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18669</xdr:rowOff>
    </xdr:from>
    <xdr:to>
      <xdr:col>19</xdr:col>
      <xdr:colOff>187325</xdr:colOff>
      <xdr:row>33</xdr:row>
      <xdr:rowOff>120269</xdr:rowOff>
    </xdr:to>
    <xdr:sp macro="" textlink="">
      <xdr:nvSpPr>
        <xdr:cNvPr id="78" name="楕円 77"/>
        <xdr:cNvSpPr/>
      </xdr:nvSpPr>
      <xdr:spPr>
        <a:xfrm>
          <a:off x="4000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69469</xdr:rowOff>
    </xdr:to>
    <xdr:cxnSp macro="">
      <xdr:nvCxnSpPr>
        <xdr:cNvPr id="79" name="直線コネクタ 78"/>
        <xdr:cNvCxnSpPr/>
      </xdr:nvCxnSpPr>
      <xdr:spPr>
        <a:xfrm flipV="1">
          <a:off x="4051300" y="644271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0"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1"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111396</xdr:rowOff>
    </xdr:from>
    <xdr:ext cx="405111" cy="259045"/>
    <xdr:sp macro="" textlink="">
      <xdr:nvSpPr>
        <xdr:cNvPr id="82" name="n_1mainValue有形固定資産減価償却率"/>
        <xdr:cNvSpPr txBox="1"/>
      </xdr:nvSpPr>
      <xdr:spPr>
        <a:xfrm>
          <a:off x="3836044" y="654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流山市は、債務償還可能年数が全国平均より１年程度短いことから、他団体に比べ債務償還能力が高い状態だと言える。このような結果となったのは、近年の人口増加に伴い、税収等収入が増加傾向にあることが主な要因だと分析し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3" name="直線コネクタ 11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7" name="直線コネクタ 11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18"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19" name="フローチャート: 判断 11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161018</xdr:rowOff>
    </xdr:from>
    <xdr:to>
      <xdr:col>76</xdr:col>
      <xdr:colOff>73025</xdr:colOff>
      <xdr:row>30</xdr:row>
      <xdr:rowOff>91168</xdr:rowOff>
    </xdr:to>
    <xdr:sp macro="" textlink="">
      <xdr:nvSpPr>
        <xdr:cNvPr id="125" name="楕円 124"/>
        <xdr:cNvSpPr/>
      </xdr:nvSpPr>
      <xdr:spPr>
        <a:xfrm>
          <a:off x="14744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139445</xdr:rowOff>
    </xdr:from>
    <xdr:ext cx="340478" cy="259045"/>
    <xdr:sp macro="" textlink="">
      <xdr:nvSpPr>
        <xdr:cNvPr id="126" name="債務償還可能年数該当値テキスト"/>
        <xdr:cNvSpPr txBox="1"/>
      </xdr:nvSpPr>
      <xdr:spPr>
        <a:xfrm>
          <a:off x="14846300" y="5883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0" name="楕円 69"/>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1" name="【道路】&#10;有形固定資産減価償却率該当値テキスト"/>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2" name="楕円 71"/>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139065</xdr:rowOff>
    </xdr:to>
    <xdr:cxnSp macro="">
      <xdr:nvCxnSpPr>
        <xdr:cNvPr id="73" name="直線コネクタ 72"/>
        <xdr:cNvCxnSpPr/>
      </xdr:nvCxnSpPr>
      <xdr:spPr>
        <a:xfrm flipV="1">
          <a:off x="3797300" y="66179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4" name="n_1aveValue【道路】&#10;有形固定資産減価償却率"/>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6"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90094</xdr:rowOff>
    </xdr:from>
    <xdr:to>
      <xdr:col>55</xdr:col>
      <xdr:colOff>50800</xdr:colOff>
      <xdr:row>41</xdr:row>
      <xdr:rowOff>20244</xdr:rowOff>
    </xdr:to>
    <xdr:sp macro="" textlink="">
      <xdr:nvSpPr>
        <xdr:cNvPr id="112" name="楕円 111"/>
        <xdr:cNvSpPr/>
      </xdr:nvSpPr>
      <xdr:spPr>
        <a:xfrm>
          <a:off x="10426700" y="69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68521</xdr:rowOff>
    </xdr:from>
    <xdr:ext cx="469744" cy="259045"/>
    <xdr:sp macro="" textlink="">
      <xdr:nvSpPr>
        <xdr:cNvPr id="113" name="【道路】&#10;一人当たり延長該当値テキスト"/>
        <xdr:cNvSpPr txBox="1"/>
      </xdr:nvSpPr>
      <xdr:spPr>
        <a:xfrm>
          <a:off x="10515600" y="69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86437</xdr:rowOff>
    </xdr:from>
    <xdr:to>
      <xdr:col>50</xdr:col>
      <xdr:colOff>165100</xdr:colOff>
      <xdr:row>41</xdr:row>
      <xdr:rowOff>16587</xdr:rowOff>
    </xdr:to>
    <xdr:sp macro="" textlink="">
      <xdr:nvSpPr>
        <xdr:cNvPr id="114" name="楕円 113"/>
        <xdr:cNvSpPr/>
      </xdr:nvSpPr>
      <xdr:spPr>
        <a:xfrm>
          <a:off x="9588500" y="69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137237</xdr:rowOff>
    </xdr:from>
    <xdr:to>
      <xdr:col>55</xdr:col>
      <xdr:colOff>0</xdr:colOff>
      <xdr:row>40</xdr:row>
      <xdr:rowOff>140894</xdr:rowOff>
    </xdr:to>
    <xdr:cxnSp macro="">
      <xdr:nvCxnSpPr>
        <xdr:cNvPr id="115" name="直線コネクタ 114"/>
        <xdr:cNvCxnSpPr/>
      </xdr:nvCxnSpPr>
      <xdr:spPr>
        <a:xfrm>
          <a:off x="9639300" y="699523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7714</xdr:rowOff>
    </xdr:from>
    <xdr:ext cx="469744" cy="259045"/>
    <xdr:sp macro="" textlink="">
      <xdr:nvSpPr>
        <xdr:cNvPr id="118" name="n_1mainValue【道路】&#10;一人当たり延長"/>
        <xdr:cNvSpPr txBox="1"/>
      </xdr:nvSpPr>
      <xdr:spPr>
        <a:xfrm>
          <a:off x="9391727" y="70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47" name="【橋りょう・トンネル】&#10;有形固定資産減価償却率平均値テキスト"/>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56" name="楕円 155"/>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24782</xdr:rowOff>
    </xdr:from>
    <xdr:ext cx="405111" cy="259045"/>
    <xdr:sp macro="" textlink="">
      <xdr:nvSpPr>
        <xdr:cNvPr id="157" name="【橋りょう・トンネル】&#10;有形固定資産減価償却率該当値テキスト"/>
        <xdr:cNvSpPr txBox="1"/>
      </xdr:nvSpPr>
      <xdr:spPr>
        <a:xfrm>
          <a:off x="4673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58" name="楕円 157"/>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129540</xdr:rowOff>
    </xdr:to>
    <xdr:cxnSp macro="">
      <xdr:nvCxnSpPr>
        <xdr:cNvPr id="159" name="直線コネクタ 158"/>
        <xdr:cNvCxnSpPr/>
      </xdr:nvCxnSpPr>
      <xdr:spPr>
        <a:xfrm flipV="1">
          <a:off x="3797300" y="107270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160" name="n_1aveValue【橋りょう・トンネ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162"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18984</xdr:rowOff>
    </xdr:from>
    <xdr:to>
      <xdr:col>55</xdr:col>
      <xdr:colOff>50800</xdr:colOff>
      <xdr:row>64</xdr:row>
      <xdr:rowOff>120584</xdr:rowOff>
    </xdr:to>
    <xdr:sp macro="" textlink="">
      <xdr:nvSpPr>
        <xdr:cNvPr id="200" name="楕円 199"/>
        <xdr:cNvSpPr/>
      </xdr:nvSpPr>
      <xdr:spPr>
        <a:xfrm>
          <a:off x="10426700" y="109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105361</xdr:rowOff>
    </xdr:from>
    <xdr:ext cx="378565" cy="259045"/>
    <xdr:sp macro="" textlink="">
      <xdr:nvSpPr>
        <xdr:cNvPr id="201" name="【橋りょう・トンネル】&#10;一人当たり有形固定資産（償却資産）額該当値テキスト"/>
        <xdr:cNvSpPr txBox="1"/>
      </xdr:nvSpPr>
      <xdr:spPr>
        <a:xfrm>
          <a:off x="10515600" y="10906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18809</xdr:rowOff>
    </xdr:from>
    <xdr:to>
      <xdr:col>50</xdr:col>
      <xdr:colOff>165100</xdr:colOff>
      <xdr:row>64</xdr:row>
      <xdr:rowOff>120409</xdr:rowOff>
    </xdr:to>
    <xdr:sp macro="" textlink="">
      <xdr:nvSpPr>
        <xdr:cNvPr id="202" name="楕円 201"/>
        <xdr:cNvSpPr/>
      </xdr:nvSpPr>
      <xdr:spPr>
        <a:xfrm>
          <a:off x="9588500" y="109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69609</xdr:rowOff>
    </xdr:from>
    <xdr:to>
      <xdr:col>55</xdr:col>
      <xdr:colOff>0</xdr:colOff>
      <xdr:row>64</xdr:row>
      <xdr:rowOff>69784</xdr:rowOff>
    </xdr:to>
    <xdr:cxnSp macro="">
      <xdr:nvCxnSpPr>
        <xdr:cNvPr id="203" name="直線コネクタ 202"/>
        <xdr:cNvCxnSpPr/>
      </xdr:nvCxnSpPr>
      <xdr:spPr>
        <a:xfrm>
          <a:off x="9639300" y="11042409"/>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111536</xdr:rowOff>
    </xdr:from>
    <xdr:ext cx="378565" cy="259045"/>
    <xdr:sp macro="" textlink="">
      <xdr:nvSpPr>
        <xdr:cNvPr id="206" name="n_1mainValue【橋りょう・トンネル】&#10;一人当たり有形固定資産（償却資産）額"/>
        <xdr:cNvSpPr txBox="1"/>
      </xdr:nvSpPr>
      <xdr:spPr>
        <a:xfrm>
          <a:off x="9437317" y="1108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34"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43" name="楕円 242"/>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14749</xdr:rowOff>
    </xdr:from>
    <xdr:ext cx="405111" cy="259045"/>
    <xdr:sp macro="" textlink="">
      <xdr:nvSpPr>
        <xdr:cNvPr id="244" name="【公営住宅】&#10;有形固定資産減価償却率該当値テキスト"/>
        <xdr:cNvSpPr txBox="1"/>
      </xdr:nvSpPr>
      <xdr:spPr>
        <a:xfrm>
          <a:off x="4673600" y="139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245" name="楕円 244"/>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88392</xdr:rowOff>
    </xdr:to>
    <xdr:cxnSp macro="">
      <xdr:nvCxnSpPr>
        <xdr:cNvPr id="246" name="直線コネクタ 245"/>
        <xdr:cNvCxnSpPr/>
      </xdr:nvCxnSpPr>
      <xdr:spPr>
        <a:xfrm flipV="1">
          <a:off x="3797300" y="141015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47"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155719</xdr:rowOff>
    </xdr:from>
    <xdr:ext cx="405111" cy="259045"/>
    <xdr:sp macro="" textlink="">
      <xdr:nvSpPr>
        <xdr:cNvPr id="249" name="n_1mainValue【公営住宅】&#10;有形固定資産減価償却率"/>
        <xdr:cNvSpPr txBox="1"/>
      </xdr:nvSpPr>
      <xdr:spPr>
        <a:xfrm>
          <a:off x="35820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99771</xdr:rowOff>
    </xdr:from>
    <xdr:to>
      <xdr:col>55</xdr:col>
      <xdr:colOff>50800</xdr:colOff>
      <xdr:row>86</xdr:row>
      <xdr:rowOff>29921</xdr:rowOff>
    </xdr:to>
    <xdr:sp macro="" textlink="">
      <xdr:nvSpPr>
        <xdr:cNvPr id="285" name="楕円 284"/>
        <xdr:cNvSpPr/>
      </xdr:nvSpPr>
      <xdr:spPr>
        <a:xfrm>
          <a:off x="104267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14698</xdr:rowOff>
    </xdr:from>
    <xdr:ext cx="469744" cy="259045"/>
    <xdr:sp macro="" textlink="">
      <xdr:nvSpPr>
        <xdr:cNvPr id="286" name="【公営住宅】&#10;一人当たり面積該当値テキスト"/>
        <xdr:cNvSpPr txBox="1"/>
      </xdr:nvSpPr>
      <xdr:spPr>
        <a:xfrm>
          <a:off x="10515600" y="145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97943</xdr:rowOff>
    </xdr:from>
    <xdr:to>
      <xdr:col>50</xdr:col>
      <xdr:colOff>165100</xdr:colOff>
      <xdr:row>86</xdr:row>
      <xdr:rowOff>28093</xdr:rowOff>
    </xdr:to>
    <xdr:sp macro="" textlink="">
      <xdr:nvSpPr>
        <xdr:cNvPr id="287" name="楕円 286"/>
        <xdr:cNvSpPr/>
      </xdr:nvSpPr>
      <xdr:spPr>
        <a:xfrm>
          <a:off x="9588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148743</xdr:rowOff>
    </xdr:from>
    <xdr:to>
      <xdr:col>55</xdr:col>
      <xdr:colOff>0</xdr:colOff>
      <xdr:row>85</xdr:row>
      <xdr:rowOff>150571</xdr:rowOff>
    </xdr:to>
    <xdr:cxnSp macro="">
      <xdr:nvCxnSpPr>
        <xdr:cNvPr id="288" name="直線コネクタ 287"/>
        <xdr:cNvCxnSpPr/>
      </xdr:nvCxnSpPr>
      <xdr:spPr>
        <a:xfrm>
          <a:off x="9639300" y="1472199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19220</xdr:rowOff>
    </xdr:from>
    <xdr:ext cx="469744" cy="259045"/>
    <xdr:sp macro="" textlink="">
      <xdr:nvSpPr>
        <xdr:cNvPr id="291" name="n_1mainValue【公営住宅】&#10;一人当たり面積"/>
        <xdr:cNvSpPr txBox="1"/>
      </xdr:nvSpPr>
      <xdr:spPr>
        <a:xfrm>
          <a:off x="93917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46" name="楕円 345"/>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347"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348" name="楕円 347"/>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158115</xdr:rowOff>
    </xdr:to>
    <xdr:cxnSp macro="">
      <xdr:nvCxnSpPr>
        <xdr:cNvPr id="349" name="直線コネクタ 348"/>
        <xdr:cNvCxnSpPr/>
      </xdr:nvCxnSpPr>
      <xdr:spPr>
        <a:xfrm flipV="1">
          <a:off x="15481300" y="62826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352" name="n_1mainValue【認定こども園・幼稚園・保育所】&#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388" name="楕円 387"/>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389"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390" name="楕円 389"/>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14478</xdr:rowOff>
    </xdr:to>
    <xdr:cxnSp macro="">
      <xdr:nvCxnSpPr>
        <xdr:cNvPr id="391" name="直線コネクタ 390"/>
        <xdr:cNvCxnSpPr/>
      </xdr:nvCxnSpPr>
      <xdr:spPr>
        <a:xfrm>
          <a:off x="21323300" y="7039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394"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147337</xdr:rowOff>
    </xdr:from>
    <xdr:ext cx="405111" cy="259045"/>
    <xdr:sp macro="" textlink="">
      <xdr:nvSpPr>
        <xdr:cNvPr id="424" name="【学校施設】&#10;有形固定資産減価償却率平均値テキスト"/>
        <xdr:cNvSpPr txBox="1"/>
      </xdr:nvSpPr>
      <xdr:spPr>
        <a:xfrm>
          <a:off x="1635760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44450</xdr:rowOff>
    </xdr:from>
    <xdr:to>
      <xdr:col>85</xdr:col>
      <xdr:colOff>177800</xdr:colOff>
      <xdr:row>64</xdr:row>
      <xdr:rowOff>146050</xdr:rowOff>
    </xdr:to>
    <xdr:sp macro="" textlink="">
      <xdr:nvSpPr>
        <xdr:cNvPr id="433" name="楕円 432"/>
        <xdr:cNvSpPr/>
      </xdr:nvSpPr>
      <xdr:spPr>
        <a:xfrm>
          <a:off x="162687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130827</xdr:rowOff>
    </xdr:from>
    <xdr:ext cx="405111" cy="259045"/>
    <xdr:sp macro="" textlink="">
      <xdr:nvSpPr>
        <xdr:cNvPr id="434" name="【学校施設】&#10;有形固定資産減価償却率該当値テキスト"/>
        <xdr:cNvSpPr txBox="1"/>
      </xdr:nvSpPr>
      <xdr:spPr>
        <a:xfrm>
          <a:off x="16357600" y="1093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67310</xdr:rowOff>
    </xdr:from>
    <xdr:to>
      <xdr:col>81</xdr:col>
      <xdr:colOff>101600</xdr:colOff>
      <xdr:row>64</xdr:row>
      <xdr:rowOff>168910</xdr:rowOff>
    </xdr:to>
    <xdr:sp macro="" textlink="">
      <xdr:nvSpPr>
        <xdr:cNvPr id="435" name="楕円 434"/>
        <xdr:cNvSpPr/>
      </xdr:nvSpPr>
      <xdr:spPr>
        <a:xfrm>
          <a:off x="154305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95250</xdr:rowOff>
    </xdr:from>
    <xdr:to>
      <xdr:col>85</xdr:col>
      <xdr:colOff>127000</xdr:colOff>
      <xdr:row>64</xdr:row>
      <xdr:rowOff>118110</xdr:rowOff>
    </xdr:to>
    <xdr:cxnSp macro="">
      <xdr:nvCxnSpPr>
        <xdr:cNvPr id="436" name="直線コネクタ 435"/>
        <xdr:cNvCxnSpPr/>
      </xdr:nvCxnSpPr>
      <xdr:spPr>
        <a:xfrm flipV="1">
          <a:off x="15481300" y="110680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59707</xdr:rowOff>
    </xdr:from>
    <xdr:ext cx="405111" cy="259045"/>
    <xdr:sp macro="" textlink="">
      <xdr:nvSpPr>
        <xdr:cNvPr id="437" name="n_1ave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160037</xdr:rowOff>
    </xdr:from>
    <xdr:ext cx="405111" cy="259045"/>
    <xdr:sp macro="" textlink="">
      <xdr:nvSpPr>
        <xdr:cNvPr id="439" name="n_1mainValue【学校施設】&#10;有形固定資産減価償却率"/>
        <xdr:cNvSpPr txBox="1"/>
      </xdr:nvSpPr>
      <xdr:spPr>
        <a:xfrm>
          <a:off x="15266044"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141681</xdr:rowOff>
    </xdr:from>
    <xdr:to>
      <xdr:col>116</xdr:col>
      <xdr:colOff>114300</xdr:colOff>
      <xdr:row>64</xdr:row>
      <xdr:rowOff>71831</xdr:rowOff>
    </xdr:to>
    <xdr:sp macro="" textlink="">
      <xdr:nvSpPr>
        <xdr:cNvPr id="476" name="楕円 475"/>
        <xdr:cNvSpPr/>
      </xdr:nvSpPr>
      <xdr:spPr>
        <a:xfrm>
          <a:off x="22110700" y="109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56608</xdr:rowOff>
    </xdr:from>
    <xdr:ext cx="469744" cy="259045"/>
    <xdr:sp macro="" textlink="">
      <xdr:nvSpPr>
        <xdr:cNvPr id="477" name="【学校施設】&#10;一人当たり面積該当値テキスト"/>
        <xdr:cNvSpPr txBox="1"/>
      </xdr:nvSpPr>
      <xdr:spPr>
        <a:xfrm>
          <a:off x="22199600" y="1085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478" name="楕円 477"/>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21031</xdr:rowOff>
    </xdr:from>
    <xdr:to>
      <xdr:col>116</xdr:col>
      <xdr:colOff>63500</xdr:colOff>
      <xdr:row>64</xdr:row>
      <xdr:rowOff>22860</xdr:rowOff>
    </xdr:to>
    <xdr:cxnSp macro="">
      <xdr:nvCxnSpPr>
        <xdr:cNvPr id="479" name="直線コネクタ 478"/>
        <xdr:cNvCxnSpPr/>
      </xdr:nvCxnSpPr>
      <xdr:spPr>
        <a:xfrm flipV="1">
          <a:off x="21323300" y="109938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482" name="n_1mainValue【学校施設】&#10;一人当たり面積"/>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15" name="フローチャート: 判断 51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21" name="楕円 520"/>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6366</xdr:rowOff>
    </xdr:from>
    <xdr:ext cx="405111" cy="259045"/>
    <xdr:sp macro="" textlink="">
      <xdr:nvSpPr>
        <xdr:cNvPr id="522" name="【児童館】&#10;有形固定資産減価償却率該当値テキスト"/>
        <xdr:cNvSpPr txBox="1"/>
      </xdr:nvSpPr>
      <xdr:spPr>
        <a:xfrm>
          <a:off x="16357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523" name="楕円 522"/>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34289</xdr:rowOff>
    </xdr:from>
    <xdr:to>
      <xdr:col>85</xdr:col>
      <xdr:colOff>127000</xdr:colOff>
      <xdr:row>82</xdr:row>
      <xdr:rowOff>76200</xdr:rowOff>
    </xdr:to>
    <xdr:cxnSp macro="">
      <xdr:nvCxnSpPr>
        <xdr:cNvPr id="524" name="直線コネクタ 523"/>
        <xdr:cNvCxnSpPr/>
      </xdr:nvCxnSpPr>
      <xdr:spPr>
        <a:xfrm flipV="1">
          <a:off x="15481300" y="140931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26"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527" name="n_1mainValue【児童館】&#10;有形固定資産減価償却率"/>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59" name="フローチャート: 判断 55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65" name="楕円 56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566"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567" name="楕円 566"/>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84</xdr:row>
      <xdr:rowOff>0</xdr:rowOff>
    </xdr:to>
    <xdr:cxnSp macro="">
      <xdr:nvCxnSpPr>
        <xdr:cNvPr id="568" name="直線コネクタ 567"/>
        <xdr:cNvCxnSpPr/>
      </xdr:nvCxnSpPr>
      <xdr:spPr>
        <a:xfrm>
          <a:off x="21323300" y="1436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7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571"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0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04" name="フローチャート: 判断 603"/>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166370</xdr:rowOff>
    </xdr:from>
    <xdr:to>
      <xdr:col>85</xdr:col>
      <xdr:colOff>177800</xdr:colOff>
      <xdr:row>102</xdr:row>
      <xdr:rowOff>96520</xdr:rowOff>
    </xdr:to>
    <xdr:sp macro="" textlink="">
      <xdr:nvSpPr>
        <xdr:cNvPr id="610" name="楕円 609"/>
        <xdr:cNvSpPr/>
      </xdr:nvSpPr>
      <xdr:spPr>
        <a:xfrm>
          <a:off x="16268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17797</xdr:rowOff>
    </xdr:from>
    <xdr:ext cx="405111" cy="259045"/>
    <xdr:sp macro="" textlink="">
      <xdr:nvSpPr>
        <xdr:cNvPr id="611" name="【公民館】&#10;有形固定資産減価償却率該当値テキスト"/>
        <xdr:cNvSpPr txBox="1"/>
      </xdr:nvSpPr>
      <xdr:spPr>
        <a:xfrm>
          <a:off x="16357600"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636</xdr:rowOff>
    </xdr:from>
    <xdr:to>
      <xdr:col>81</xdr:col>
      <xdr:colOff>101600</xdr:colOff>
      <xdr:row>102</xdr:row>
      <xdr:rowOff>102236</xdr:rowOff>
    </xdr:to>
    <xdr:sp macro="" textlink="">
      <xdr:nvSpPr>
        <xdr:cNvPr id="612" name="楕円 611"/>
        <xdr:cNvSpPr/>
      </xdr:nvSpPr>
      <xdr:spPr>
        <a:xfrm>
          <a:off x="1543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45720</xdr:rowOff>
    </xdr:from>
    <xdr:to>
      <xdr:col>85</xdr:col>
      <xdr:colOff>127000</xdr:colOff>
      <xdr:row>102</xdr:row>
      <xdr:rowOff>51436</xdr:rowOff>
    </xdr:to>
    <xdr:cxnSp macro="">
      <xdr:nvCxnSpPr>
        <xdr:cNvPr id="613" name="直線コネクタ 612"/>
        <xdr:cNvCxnSpPr/>
      </xdr:nvCxnSpPr>
      <xdr:spPr>
        <a:xfrm flipV="1">
          <a:off x="15481300" y="17533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1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118763</xdr:rowOff>
    </xdr:from>
    <xdr:ext cx="405111" cy="259045"/>
    <xdr:sp macro="" textlink="">
      <xdr:nvSpPr>
        <xdr:cNvPr id="616" name="n_1mainValue【公民館】&#10;有形固定資産減価償却率"/>
        <xdr:cNvSpPr txBox="1"/>
      </xdr:nvSpPr>
      <xdr:spPr>
        <a:xfrm>
          <a:off x="152660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45"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48" name="フローチャート: 判断 647"/>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654" name="楕円 653"/>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655"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56" name="楕円 655"/>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95250</xdr:rowOff>
    </xdr:to>
    <xdr:cxnSp macro="">
      <xdr:nvCxnSpPr>
        <xdr:cNvPr id="657" name="直線コネクタ 656"/>
        <xdr:cNvCxnSpPr/>
      </xdr:nvCxnSpPr>
      <xdr:spPr>
        <a:xfrm>
          <a:off x="21323300" y="1824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58"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5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660"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流山市の特徴として、学校施設の有形固定資産減価償却率が全国平均を２５％程度下回っていることが挙げられる。このような結果となったのは、近年の人口増加に伴い、小学校や中学校の建設や増改築を積極的に行ってきたことが要因だと捉えている。しかし、小学校、中学校の建設や増改築が行われているものの、学校施設の一人当たり面積は全国平均を下回っていることから、現状やや学校が足りない状況になっていると言える。また、認定こども園・幼稚園・保育所についても一人当たり面積が全国平均を下回っていることから、児童関連の施設が全般的に足りない状況となっていることが読み取れる。人口増加が進む間、児童関連の施設が足りない状況は続く見込みのため、将来負担や他施設の更新計画とのバランスを取りながら、これらの施設の整備を行っていくことが当面の課題にな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他の特徴として、公民館の有形固定資産減価償却率は全国平均を上回っており、老朽化が進んでいる状況となっていることが挙げられる。公民館の老朽化に対しては、施設の修繕・改修により対応しており、平成２８年度から平成２９年度にかけて初石公民館、平成２９年度に北部公民館の改修事業を行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0" name="楕円 69"/>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93997</xdr:rowOff>
    </xdr:from>
    <xdr:ext cx="405111" cy="259045"/>
    <xdr:sp macro="" textlink="">
      <xdr:nvSpPr>
        <xdr:cNvPr id="71" name="【図書館】&#10;有形固定資産減価償却率該当値テキスト"/>
        <xdr:cNvSpPr txBox="1"/>
      </xdr:nvSpPr>
      <xdr:spPr>
        <a:xfrm>
          <a:off x="4673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2" name="楕円 71"/>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163830</xdr:rowOff>
    </xdr:to>
    <xdr:cxnSp macro="">
      <xdr:nvCxnSpPr>
        <xdr:cNvPr id="73" name="直線コネクタ 72"/>
        <xdr:cNvCxnSpPr/>
      </xdr:nvCxnSpPr>
      <xdr:spPr>
        <a:xfrm flipV="1">
          <a:off x="3797300" y="663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4"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59707</xdr:rowOff>
    </xdr:from>
    <xdr:ext cx="405111" cy="259045"/>
    <xdr:sp macro="" textlink="">
      <xdr:nvSpPr>
        <xdr:cNvPr id="76" name="n_1mainValue【図書館】&#10;有形固定資産減価償却率"/>
        <xdr:cNvSpPr txBox="1"/>
      </xdr:nvSpPr>
      <xdr:spPr>
        <a:xfrm>
          <a:off x="3582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2" name="楕円 111"/>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13"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14" name="楕円 113"/>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167640</xdr:rowOff>
    </xdr:to>
    <xdr:cxnSp macro="">
      <xdr:nvCxnSpPr>
        <xdr:cNvPr id="115" name="直線コネクタ 114"/>
        <xdr:cNvCxnSpPr/>
      </xdr:nvCxnSpPr>
      <xdr:spPr>
        <a:xfrm>
          <a:off x="9639300" y="6316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16"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18"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49"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30843</xdr:rowOff>
    </xdr:from>
    <xdr:to>
      <xdr:col>24</xdr:col>
      <xdr:colOff>114300</xdr:colOff>
      <xdr:row>63</xdr:row>
      <xdr:rowOff>132443</xdr:rowOff>
    </xdr:to>
    <xdr:sp macro="" textlink="">
      <xdr:nvSpPr>
        <xdr:cNvPr id="158" name="楕円 157"/>
        <xdr:cNvSpPr/>
      </xdr:nvSpPr>
      <xdr:spPr>
        <a:xfrm>
          <a:off x="4584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117220</xdr:rowOff>
    </xdr:from>
    <xdr:ext cx="405111" cy="259045"/>
    <xdr:sp macro="" textlink="">
      <xdr:nvSpPr>
        <xdr:cNvPr id="159" name="【体育館・プール】&#10;有形固定資産減価償却率該当値テキスト"/>
        <xdr:cNvSpPr txBox="1"/>
      </xdr:nvSpPr>
      <xdr:spPr>
        <a:xfrm>
          <a:off x="4673600" y="1074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66766</xdr:rowOff>
    </xdr:from>
    <xdr:to>
      <xdr:col>20</xdr:col>
      <xdr:colOff>38100</xdr:colOff>
      <xdr:row>63</xdr:row>
      <xdr:rowOff>168366</xdr:rowOff>
    </xdr:to>
    <xdr:sp macro="" textlink="">
      <xdr:nvSpPr>
        <xdr:cNvPr id="160" name="楕円 159"/>
        <xdr:cNvSpPr/>
      </xdr:nvSpPr>
      <xdr:spPr>
        <a:xfrm>
          <a:off x="3746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81643</xdr:rowOff>
    </xdr:from>
    <xdr:to>
      <xdr:col>24</xdr:col>
      <xdr:colOff>63500</xdr:colOff>
      <xdr:row>63</xdr:row>
      <xdr:rowOff>117566</xdr:rowOff>
    </xdr:to>
    <xdr:cxnSp macro="">
      <xdr:nvCxnSpPr>
        <xdr:cNvPr id="161" name="直線コネクタ 160"/>
        <xdr:cNvCxnSpPr/>
      </xdr:nvCxnSpPr>
      <xdr:spPr>
        <a:xfrm flipV="1">
          <a:off x="3797300" y="108829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62"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159493</xdr:rowOff>
    </xdr:from>
    <xdr:ext cx="405111" cy="259045"/>
    <xdr:sp macro="" textlink="">
      <xdr:nvSpPr>
        <xdr:cNvPr id="164" name="n_1mainValue【体育館・プール】&#10;有形固定資産減価償却率"/>
        <xdr:cNvSpPr txBox="1"/>
      </xdr:nvSpPr>
      <xdr:spPr>
        <a:xfrm>
          <a:off x="35820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200" name="楕円 199"/>
        <xdr:cNvSpPr/>
      </xdr:nvSpPr>
      <xdr:spPr>
        <a:xfrm>
          <a:off x="10426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103649</xdr:rowOff>
    </xdr:from>
    <xdr:ext cx="469744" cy="259045"/>
    <xdr:sp macro="" textlink="">
      <xdr:nvSpPr>
        <xdr:cNvPr id="201" name="【体育館・プール】&#10;一人当たり面積該当値テキスト"/>
        <xdr:cNvSpPr txBox="1"/>
      </xdr:nvSpPr>
      <xdr:spPr>
        <a:xfrm>
          <a:off x="10515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116078</xdr:rowOff>
    </xdr:from>
    <xdr:to>
      <xdr:col>50</xdr:col>
      <xdr:colOff>165100</xdr:colOff>
      <xdr:row>62</xdr:row>
      <xdr:rowOff>46228</xdr:rowOff>
    </xdr:to>
    <xdr:sp macro="" textlink="">
      <xdr:nvSpPr>
        <xdr:cNvPr id="202" name="楕円 201"/>
        <xdr:cNvSpPr/>
      </xdr:nvSpPr>
      <xdr:spPr>
        <a:xfrm>
          <a:off x="958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166878</xdr:rowOff>
    </xdr:from>
    <xdr:to>
      <xdr:col>55</xdr:col>
      <xdr:colOff>0</xdr:colOff>
      <xdr:row>62</xdr:row>
      <xdr:rowOff>4572</xdr:rowOff>
    </xdr:to>
    <xdr:cxnSp macro="">
      <xdr:nvCxnSpPr>
        <xdr:cNvPr id="203" name="直線コネクタ 202"/>
        <xdr:cNvCxnSpPr/>
      </xdr:nvCxnSpPr>
      <xdr:spPr>
        <a:xfrm>
          <a:off x="9639300" y="1062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04"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37355</xdr:rowOff>
    </xdr:from>
    <xdr:ext cx="469744" cy="259045"/>
    <xdr:sp macro="" textlink="">
      <xdr:nvSpPr>
        <xdr:cNvPr id="206" name="n_1main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35"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53975</xdr:rowOff>
    </xdr:from>
    <xdr:to>
      <xdr:col>24</xdr:col>
      <xdr:colOff>114300</xdr:colOff>
      <xdr:row>84</xdr:row>
      <xdr:rowOff>155575</xdr:rowOff>
    </xdr:to>
    <xdr:sp macro="" textlink="">
      <xdr:nvSpPr>
        <xdr:cNvPr id="244" name="楕円 243"/>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32402</xdr:rowOff>
    </xdr:from>
    <xdr:ext cx="405111" cy="259045"/>
    <xdr:sp macro="" textlink="">
      <xdr:nvSpPr>
        <xdr:cNvPr id="245" name="【福祉施設】&#10;有形固定資産減価償却率該当値テキスト"/>
        <xdr:cNvSpPr txBox="1"/>
      </xdr:nvSpPr>
      <xdr:spPr>
        <a:xfrm>
          <a:off x="4673600"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46" name="楕円 245"/>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104775</xdr:rowOff>
    </xdr:from>
    <xdr:to>
      <xdr:col>24</xdr:col>
      <xdr:colOff>63500</xdr:colOff>
      <xdr:row>84</xdr:row>
      <xdr:rowOff>156211</xdr:rowOff>
    </xdr:to>
    <xdr:cxnSp macro="">
      <xdr:nvCxnSpPr>
        <xdr:cNvPr id="247" name="直線コネクタ 246"/>
        <xdr:cNvCxnSpPr/>
      </xdr:nvCxnSpPr>
      <xdr:spPr>
        <a:xfrm flipV="1">
          <a:off x="3797300" y="145065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48" name="n_1ave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250" name="n_1mainValue【福祉施設】&#10;有形固定資産減価償却率"/>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81" name="【福祉施設】&#10;一人当たり面積平均値テキスト"/>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142421</xdr:rowOff>
    </xdr:from>
    <xdr:to>
      <xdr:col>55</xdr:col>
      <xdr:colOff>50800</xdr:colOff>
      <xdr:row>86</xdr:row>
      <xdr:rowOff>72571</xdr:rowOff>
    </xdr:to>
    <xdr:sp macro="" textlink="">
      <xdr:nvSpPr>
        <xdr:cNvPr id="290" name="楕円 289"/>
        <xdr:cNvSpPr/>
      </xdr:nvSpPr>
      <xdr:spPr>
        <a:xfrm>
          <a:off x="10426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57348</xdr:rowOff>
    </xdr:from>
    <xdr:ext cx="469744" cy="259045"/>
    <xdr:sp macro="" textlink="">
      <xdr:nvSpPr>
        <xdr:cNvPr id="291" name="【福祉施設】&#10;一人当たり面積該当値テキスト"/>
        <xdr:cNvSpPr txBox="1"/>
      </xdr:nvSpPr>
      <xdr:spPr>
        <a:xfrm>
          <a:off x="10515600" y="146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292" name="楕円 291"/>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21771</xdr:rowOff>
    </xdr:from>
    <xdr:to>
      <xdr:col>55</xdr:col>
      <xdr:colOff>0</xdr:colOff>
      <xdr:row>86</xdr:row>
      <xdr:rowOff>21771</xdr:rowOff>
    </xdr:to>
    <xdr:cxnSp macro="">
      <xdr:nvCxnSpPr>
        <xdr:cNvPr id="293" name="直線コネクタ 292"/>
        <xdr:cNvCxnSpPr/>
      </xdr:nvCxnSpPr>
      <xdr:spPr>
        <a:xfrm>
          <a:off x="9639300" y="1476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294" name="n_1aveValue【福祉施設】&#10;一人当たり面積"/>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296" name="n_1mainValue【福祉施設】&#10;一人当たり面積"/>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26"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35" name="楕円 334"/>
        <xdr:cNvSpPr/>
      </xdr:nvSpPr>
      <xdr:spPr>
        <a:xfrm>
          <a:off x="4584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33038</xdr:rowOff>
    </xdr:from>
    <xdr:ext cx="405111" cy="259045"/>
    <xdr:sp macro="" textlink="">
      <xdr:nvSpPr>
        <xdr:cNvPr id="336" name="【市民会館】&#10;有形固定資産減価償却率該当値テキスト"/>
        <xdr:cNvSpPr txBox="1"/>
      </xdr:nvSpPr>
      <xdr:spPr>
        <a:xfrm>
          <a:off x="4673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337" name="楕円 336"/>
        <xdr:cNvSpPr/>
      </xdr:nvSpPr>
      <xdr:spPr>
        <a:xfrm>
          <a:off x="3746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76200</xdr:rowOff>
    </xdr:to>
    <xdr:cxnSp macro="">
      <xdr:nvCxnSpPr>
        <xdr:cNvPr id="338" name="直線コネクタ 337"/>
        <xdr:cNvCxnSpPr/>
      </xdr:nvCxnSpPr>
      <xdr:spPr>
        <a:xfrm flipV="1">
          <a:off x="3797300" y="177203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341" name="n_1mainValue【市民会館】&#10;有形固定資産減価償却率"/>
        <xdr:cNvSpPr txBox="1"/>
      </xdr:nvSpPr>
      <xdr:spPr>
        <a:xfrm>
          <a:off x="3582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0"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79" name="楕円 378"/>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80"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381" name="楕円 380"/>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87630</xdr:rowOff>
    </xdr:to>
    <xdr:cxnSp macro="">
      <xdr:nvCxnSpPr>
        <xdr:cNvPr id="382" name="直線コネクタ 381"/>
        <xdr:cNvCxnSpPr/>
      </xdr:nvCxnSpPr>
      <xdr:spPr>
        <a:xfrm>
          <a:off x="9639300" y="1842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3" name="n_1ave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385"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130175</xdr:rowOff>
    </xdr:from>
    <xdr:to>
      <xdr:col>85</xdr:col>
      <xdr:colOff>177800</xdr:colOff>
      <xdr:row>41</xdr:row>
      <xdr:rowOff>60325</xdr:rowOff>
    </xdr:to>
    <xdr:sp macro="" textlink="">
      <xdr:nvSpPr>
        <xdr:cNvPr id="424" name="楕円 423"/>
        <xdr:cNvSpPr/>
      </xdr:nvSpPr>
      <xdr:spPr>
        <a:xfrm>
          <a:off x="16268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45102</xdr:rowOff>
    </xdr:from>
    <xdr:ext cx="405111" cy="259045"/>
    <xdr:sp macro="" textlink="">
      <xdr:nvSpPr>
        <xdr:cNvPr id="425" name="【一般廃棄物処理施設】&#10;有形固定資産減価償却率該当値テキスト"/>
        <xdr:cNvSpPr txBox="1"/>
      </xdr:nvSpPr>
      <xdr:spPr>
        <a:xfrm>
          <a:off x="16357600"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xdr:rowOff>
    </xdr:from>
    <xdr:to>
      <xdr:col>81</xdr:col>
      <xdr:colOff>101600</xdr:colOff>
      <xdr:row>41</xdr:row>
      <xdr:rowOff>109855</xdr:rowOff>
    </xdr:to>
    <xdr:sp macro="" textlink="">
      <xdr:nvSpPr>
        <xdr:cNvPr id="426" name="楕円 425"/>
        <xdr:cNvSpPr/>
      </xdr:nvSpPr>
      <xdr:spPr>
        <a:xfrm>
          <a:off x="15430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9525</xdr:rowOff>
    </xdr:from>
    <xdr:to>
      <xdr:col>85</xdr:col>
      <xdr:colOff>127000</xdr:colOff>
      <xdr:row>41</xdr:row>
      <xdr:rowOff>59055</xdr:rowOff>
    </xdr:to>
    <xdr:cxnSp macro="">
      <xdr:nvCxnSpPr>
        <xdr:cNvPr id="427" name="直線コネクタ 426"/>
        <xdr:cNvCxnSpPr/>
      </xdr:nvCxnSpPr>
      <xdr:spPr>
        <a:xfrm flipV="1">
          <a:off x="15481300" y="70389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100982</xdr:rowOff>
    </xdr:from>
    <xdr:ext cx="405111" cy="259045"/>
    <xdr:sp macro="" textlink="">
      <xdr:nvSpPr>
        <xdr:cNvPr id="430" name="n_1mainValue【一般廃棄物処理施設】&#10;有形固定資産減価償却率"/>
        <xdr:cNvSpPr txBox="1"/>
      </xdr:nvSpPr>
      <xdr:spPr>
        <a:xfrm>
          <a:off x="152660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59"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117122</xdr:rowOff>
    </xdr:from>
    <xdr:to>
      <xdr:col>116</xdr:col>
      <xdr:colOff>114300</xdr:colOff>
      <xdr:row>41</xdr:row>
      <xdr:rowOff>47272</xdr:rowOff>
    </xdr:to>
    <xdr:sp macro="" textlink="">
      <xdr:nvSpPr>
        <xdr:cNvPr id="468" name="楕円 467"/>
        <xdr:cNvSpPr/>
      </xdr:nvSpPr>
      <xdr:spPr>
        <a:xfrm>
          <a:off x="22110700" y="69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95549</xdr:rowOff>
    </xdr:from>
    <xdr:ext cx="534377" cy="259045"/>
    <xdr:sp macro="" textlink="">
      <xdr:nvSpPr>
        <xdr:cNvPr id="469" name="【一般廃棄物処理施設】&#10;一人当たり有形固定資産（償却資産）額該当値テキスト"/>
        <xdr:cNvSpPr txBox="1"/>
      </xdr:nvSpPr>
      <xdr:spPr>
        <a:xfrm>
          <a:off x="22199600" y="69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111430</xdr:rowOff>
    </xdr:from>
    <xdr:to>
      <xdr:col>112</xdr:col>
      <xdr:colOff>38100</xdr:colOff>
      <xdr:row>41</xdr:row>
      <xdr:rowOff>41580</xdr:rowOff>
    </xdr:to>
    <xdr:sp macro="" textlink="">
      <xdr:nvSpPr>
        <xdr:cNvPr id="470" name="楕円 469"/>
        <xdr:cNvSpPr/>
      </xdr:nvSpPr>
      <xdr:spPr>
        <a:xfrm>
          <a:off x="21272500" y="6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162230</xdr:rowOff>
    </xdr:from>
    <xdr:to>
      <xdr:col>116</xdr:col>
      <xdr:colOff>63500</xdr:colOff>
      <xdr:row>40</xdr:row>
      <xdr:rowOff>167922</xdr:rowOff>
    </xdr:to>
    <xdr:cxnSp macro="">
      <xdr:nvCxnSpPr>
        <xdr:cNvPr id="471" name="直線コネクタ 470"/>
        <xdr:cNvCxnSpPr/>
      </xdr:nvCxnSpPr>
      <xdr:spPr>
        <a:xfrm>
          <a:off x="21323300" y="7020230"/>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47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32707</xdr:rowOff>
    </xdr:from>
    <xdr:ext cx="534377" cy="259045"/>
    <xdr:sp macro="" textlink="">
      <xdr:nvSpPr>
        <xdr:cNvPr id="474" name="n_1mainValue【一般廃棄物処理施設】&#10;一人当たり有形固定資産（償却資産）額"/>
        <xdr:cNvSpPr txBox="1"/>
      </xdr:nvSpPr>
      <xdr:spPr>
        <a:xfrm>
          <a:off x="21043411" y="70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11" name="楕円 510"/>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12" name="【保健センター・保健所】&#10;有形固定資産減価償却率該当値テキスト"/>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13" name="楕円 512"/>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125730</xdr:rowOff>
    </xdr:to>
    <xdr:cxnSp macro="">
      <xdr:nvCxnSpPr>
        <xdr:cNvPr id="514" name="直線コネクタ 513"/>
        <xdr:cNvCxnSpPr/>
      </xdr:nvCxnSpPr>
      <xdr:spPr>
        <a:xfrm flipV="1">
          <a:off x="15481300" y="10024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17"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544"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53" name="楕円 552"/>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19067</xdr:rowOff>
    </xdr:from>
    <xdr:ext cx="469744" cy="259045"/>
    <xdr:sp macro="" textlink="">
      <xdr:nvSpPr>
        <xdr:cNvPr id="554" name="【保健センター・保健所】&#10;一人当たり面積該当値テキスト"/>
        <xdr:cNvSpPr txBox="1"/>
      </xdr:nvSpPr>
      <xdr:spPr>
        <a:xfrm>
          <a:off x="2219960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555" name="楕円 554"/>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91440</xdr:rowOff>
    </xdr:to>
    <xdr:cxnSp macro="">
      <xdr:nvCxnSpPr>
        <xdr:cNvPr id="556" name="直線コネクタ 555"/>
        <xdr:cNvCxnSpPr/>
      </xdr:nvCxnSpPr>
      <xdr:spPr>
        <a:xfrm>
          <a:off x="21323300" y="1037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133367</xdr:rowOff>
    </xdr:from>
    <xdr:ext cx="469744" cy="259045"/>
    <xdr:sp macro="" textlink="">
      <xdr:nvSpPr>
        <xdr:cNvPr id="559" name="n_1main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91"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85271</xdr:rowOff>
    </xdr:from>
    <xdr:to>
      <xdr:col>85</xdr:col>
      <xdr:colOff>177800</xdr:colOff>
      <xdr:row>79</xdr:row>
      <xdr:rowOff>15421</xdr:rowOff>
    </xdr:to>
    <xdr:sp macro="" textlink="">
      <xdr:nvSpPr>
        <xdr:cNvPr id="600" name="楕円 599"/>
        <xdr:cNvSpPr/>
      </xdr:nvSpPr>
      <xdr:spPr>
        <a:xfrm>
          <a:off x="16268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198</xdr:rowOff>
    </xdr:from>
    <xdr:ext cx="405111" cy="259045"/>
    <xdr:sp macro="" textlink="">
      <xdr:nvSpPr>
        <xdr:cNvPr id="601" name="【消防施設】&#10;有形固定資産減価償却率該当値テキスト"/>
        <xdr:cNvSpPr txBox="1"/>
      </xdr:nvSpPr>
      <xdr:spPr>
        <a:xfrm>
          <a:off x="16357600" y="1337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602" name="楕円 601"/>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136071</xdr:rowOff>
    </xdr:from>
    <xdr:to>
      <xdr:col>85</xdr:col>
      <xdr:colOff>127000</xdr:colOff>
      <xdr:row>79</xdr:row>
      <xdr:rowOff>544</xdr:rowOff>
    </xdr:to>
    <xdr:cxnSp macro="">
      <xdr:nvCxnSpPr>
        <xdr:cNvPr id="603" name="直線コネクタ 602"/>
        <xdr:cNvCxnSpPr/>
      </xdr:nvCxnSpPr>
      <xdr:spPr>
        <a:xfrm flipV="1">
          <a:off x="15481300" y="135091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604"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606" name="n_1mainValue【消防施設】&#10;有形固定資産減価償却率"/>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35" name="【消防施設】&#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644" name="楕円 643"/>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645" name="【消防施設】&#10;一人当たり面積該当値テキスト"/>
        <xdr:cNvSpPr txBox="1"/>
      </xdr:nvSpPr>
      <xdr:spPr>
        <a:xfrm>
          <a:off x="221996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46" name="楕円 645"/>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0</xdr:rowOff>
    </xdr:to>
    <xdr:cxnSp macro="">
      <xdr:nvCxnSpPr>
        <xdr:cNvPr id="647" name="直線コネクタ 646"/>
        <xdr:cNvCxnSpPr/>
      </xdr:nvCxnSpPr>
      <xdr:spPr>
        <a:xfrm>
          <a:off x="21323300" y="1421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48"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650" name="n_1main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82" name="フローチャート: 判断 68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688" name="楕円 687"/>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689" name="【庁舎】&#10;有形固定資産減価償却率該当値テキスト"/>
        <xdr:cNvSpPr txBox="1"/>
      </xdr:nvSpPr>
      <xdr:spPr>
        <a:xfrm>
          <a:off x="16357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690" name="楕円 689"/>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60961</xdr:rowOff>
    </xdr:to>
    <xdr:cxnSp macro="">
      <xdr:nvCxnSpPr>
        <xdr:cNvPr id="691" name="直線コネクタ 690"/>
        <xdr:cNvCxnSpPr/>
      </xdr:nvCxnSpPr>
      <xdr:spPr>
        <a:xfrm flipV="1">
          <a:off x="15481300" y="17697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90188</xdr:rowOff>
    </xdr:from>
    <xdr:ext cx="405111" cy="259045"/>
    <xdr:sp macro="" textlink="">
      <xdr:nvSpPr>
        <xdr:cNvPr id="692" name="n_1aveValue【庁舎】&#10;有形固定資産減価償却率"/>
        <xdr:cNvSpPr txBox="1"/>
      </xdr:nvSpPr>
      <xdr:spPr>
        <a:xfrm>
          <a:off x="152660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93"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102888</xdr:rowOff>
    </xdr:from>
    <xdr:ext cx="405111" cy="259045"/>
    <xdr:sp macro="" textlink="">
      <xdr:nvSpPr>
        <xdr:cNvPr id="694" name="n_1mainValue【庁舎】&#10;有形固定資産減価償却率"/>
        <xdr:cNvSpPr txBox="1"/>
      </xdr:nvSpPr>
      <xdr:spPr>
        <a:xfrm>
          <a:off x="152660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23"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6" name="フローチャート: 判断 72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732" name="楕円 731"/>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733" name="【庁舎】&#10;一人当たり面積該当値テキスト"/>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34" name="楕円 733"/>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49530</xdr:rowOff>
    </xdr:to>
    <xdr:cxnSp macro="">
      <xdr:nvCxnSpPr>
        <xdr:cNvPr id="735" name="直線コネクタ 734"/>
        <xdr:cNvCxnSpPr/>
      </xdr:nvCxnSpPr>
      <xdr:spPr>
        <a:xfrm>
          <a:off x="21323300" y="1838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6"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38"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流山市の特徴として、体育館・プールの有形固定資産減価償却率が全国平均以下となっていることが挙げられる。このような結果となったのは、キッコーマンアリーナの建設やスポーツフィールドの整備を行ってきたことが主な原因だと分析している。体育館・プールの一人当たり面積は全国平均とほぼ同水準であり、人口が増加傾向にある中でも、市民にスポーツ関連の施設が行き届いている状況だ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の有形固定資産減価償却率は全国平均を上回っており、他自治体と比較し老朽化が進んでいることも、流山市の特徴として挙げられる。平成２８年度には防火水槽の改修や消防団機械菊置場の設置を行っており、今後、中央消防署の移転・改修も予定されていることから、施設の老朽化は順次解消される予定となっている。</a:t>
          </a:r>
        </a:p>
        <a:p>
          <a:r>
            <a:rPr kumimoji="1" lang="ja-JP" altLang="en-US" sz="1300">
              <a:latin typeface="ＭＳ Ｐゴシック" panose="020B0600070205080204" pitchFamily="50" charset="-128"/>
              <a:ea typeface="ＭＳ Ｐゴシック" panose="020B0600070205080204" pitchFamily="50" charset="-128"/>
            </a:rPr>
            <a:t>　この他の流山市の特徴として福祉施設は有形固定資産減価償却率が全国平均を下回っているものの、一人当たり面積は全国平均を下回っていることが挙げられる。一人当たり面積が小さく表示されているのは、福祉会館内に児童館を併設しており、各利用目的別に合理的な面積按分が行えないことから、これらの施設を福祉会館含め児童館として分類したためだと解釈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・前年同様</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・人口増加に伴う税収等の増加があり、全国平均を大きく上回っている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・人口増加に伴い、扶助費や物件費の増加がある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117324</xdr:rowOff>
    </xdr:to>
    <xdr:cxnSp macro="">
      <xdr:nvCxnSpPr>
        <xdr:cNvPr id="134" name="直線コネクタ 133"/>
        <xdr:cNvCxnSpPr/>
      </xdr:nvCxnSpPr>
      <xdr:spPr>
        <a:xfrm flipV="1">
          <a:off x="4114800" y="1034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47474</xdr:rowOff>
    </xdr:from>
    <xdr:to>
      <xdr:col>19</xdr:col>
      <xdr:colOff>133350</xdr:colOff>
      <xdr:row>60</xdr:row>
      <xdr:rowOff>117324</xdr:rowOff>
    </xdr:to>
    <xdr:cxnSp macro="">
      <xdr:nvCxnSpPr>
        <xdr:cNvPr id="137" name="直線コネクタ 136"/>
        <xdr:cNvCxnSpPr/>
      </xdr:nvCxnSpPr>
      <xdr:spPr>
        <a:xfrm>
          <a:off x="3225800" y="101630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47474</xdr:rowOff>
    </xdr:from>
    <xdr:to>
      <xdr:col>15</xdr:col>
      <xdr:colOff>82550</xdr:colOff>
      <xdr:row>60</xdr:row>
      <xdr:rowOff>25400</xdr:rowOff>
    </xdr:to>
    <xdr:cxnSp macro="">
      <xdr:nvCxnSpPr>
        <xdr:cNvPr id="140" name="直線コネクタ 139"/>
        <xdr:cNvCxnSpPr/>
      </xdr:nvCxnSpPr>
      <xdr:spPr>
        <a:xfrm flipV="1">
          <a:off x="2336800" y="101630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149981</xdr:rowOff>
    </xdr:from>
    <xdr:to>
      <xdr:col>11</xdr:col>
      <xdr:colOff>31750</xdr:colOff>
      <xdr:row>60</xdr:row>
      <xdr:rowOff>25400</xdr:rowOff>
    </xdr:to>
    <xdr:cxnSp macro="">
      <xdr:nvCxnSpPr>
        <xdr:cNvPr id="143" name="直線コネクタ 142"/>
        <xdr:cNvCxnSpPr/>
      </xdr:nvCxnSpPr>
      <xdr:spPr>
        <a:xfrm>
          <a:off x="1447800" y="10094081"/>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7" name="テキスト ボックス 146"/>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4"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66524</xdr:rowOff>
    </xdr:from>
    <xdr:to>
      <xdr:col>19</xdr:col>
      <xdr:colOff>184150</xdr:colOff>
      <xdr:row>60</xdr:row>
      <xdr:rowOff>168124</xdr:rowOff>
    </xdr:to>
    <xdr:sp macro="" textlink="">
      <xdr:nvSpPr>
        <xdr:cNvPr id="155" name="楕円 154"/>
        <xdr:cNvSpPr/>
      </xdr:nvSpPr>
      <xdr:spPr>
        <a:xfrm>
          <a:off x="4064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56" name="テキスト ボックス 155"/>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168124</xdr:rowOff>
    </xdr:from>
    <xdr:to>
      <xdr:col>15</xdr:col>
      <xdr:colOff>133350</xdr:colOff>
      <xdr:row>59</xdr:row>
      <xdr:rowOff>98274</xdr:rowOff>
    </xdr:to>
    <xdr:sp macro="" textlink="">
      <xdr:nvSpPr>
        <xdr:cNvPr id="157" name="楕円 156"/>
        <xdr:cNvSpPr/>
      </xdr:nvSpPr>
      <xdr:spPr>
        <a:xfrm>
          <a:off x="3175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108451</xdr:rowOff>
    </xdr:from>
    <xdr:ext cx="762000" cy="259045"/>
    <xdr:sp macro="" textlink="">
      <xdr:nvSpPr>
        <xdr:cNvPr id="158" name="テキスト ボックス 157"/>
        <xdr:cNvSpPr txBox="1"/>
      </xdr:nvSpPr>
      <xdr:spPr>
        <a:xfrm>
          <a:off x="2844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9" name="楕円 158"/>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0" name="テキスト ボックス 159"/>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99181</xdr:rowOff>
    </xdr:from>
    <xdr:to>
      <xdr:col>7</xdr:col>
      <xdr:colOff>31750</xdr:colOff>
      <xdr:row>59</xdr:row>
      <xdr:rowOff>29331</xdr:rowOff>
    </xdr:to>
    <xdr:sp macro="" textlink="">
      <xdr:nvSpPr>
        <xdr:cNvPr id="161" name="楕円 160"/>
        <xdr:cNvSpPr/>
      </xdr:nvSpPr>
      <xdr:spPr>
        <a:xfrm>
          <a:off x="1397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39508</xdr:rowOff>
    </xdr:from>
    <xdr:ext cx="762000" cy="259045"/>
    <xdr:sp macro="" textlink="">
      <xdr:nvSpPr>
        <xdr:cNvPr id="162" name="テキスト ボックス 161"/>
        <xdr:cNvSpPr txBox="1"/>
      </xdr:nvSpPr>
      <xdr:spPr>
        <a:xfrm>
          <a:off x="1066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82299</xdr:rowOff>
    </xdr:from>
    <xdr:to>
      <xdr:col>23</xdr:col>
      <xdr:colOff>133350</xdr:colOff>
      <xdr:row>82</xdr:row>
      <xdr:rowOff>102257</xdr:rowOff>
    </xdr:to>
    <xdr:cxnSp macro="">
      <xdr:nvCxnSpPr>
        <xdr:cNvPr id="199" name="直線コネクタ 198"/>
        <xdr:cNvCxnSpPr/>
      </xdr:nvCxnSpPr>
      <xdr:spPr>
        <a:xfrm>
          <a:off x="4114800" y="14141199"/>
          <a:ext cx="8382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82299</xdr:rowOff>
    </xdr:from>
    <xdr:to>
      <xdr:col>19</xdr:col>
      <xdr:colOff>133350</xdr:colOff>
      <xdr:row>82</xdr:row>
      <xdr:rowOff>93225</xdr:rowOff>
    </xdr:to>
    <xdr:cxnSp macro="">
      <xdr:nvCxnSpPr>
        <xdr:cNvPr id="202" name="直線コネクタ 201"/>
        <xdr:cNvCxnSpPr/>
      </xdr:nvCxnSpPr>
      <xdr:spPr>
        <a:xfrm flipV="1">
          <a:off x="3225800" y="14141199"/>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93225</xdr:rowOff>
    </xdr:from>
    <xdr:to>
      <xdr:col>15</xdr:col>
      <xdr:colOff>82550</xdr:colOff>
      <xdr:row>82</xdr:row>
      <xdr:rowOff>103153</xdr:rowOff>
    </xdr:to>
    <xdr:cxnSp macro="">
      <xdr:nvCxnSpPr>
        <xdr:cNvPr id="205" name="直線コネクタ 204"/>
        <xdr:cNvCxnSpPr/>
      </xdr:nvCxnSpPr>
      <xdr:spPr>
        <a:xfrm flipV="1">
          <a:off x="2336800" y="1415212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45357</xdr:rowOff>
    </xdr:from>
    <xdr:to>
      <xdr:col>11</xdr:col>
      <xdr:colOff>31750</xdr:colOff>
      <xdr:row>82</xdr:row>
      <xdr:rowOff>103153</xdr:rowOff>
    </xdr:to>
    <xdr:cxnSp macro="">
      <xdr:nvCxnSpPr>
        <xdr:cNvPr id="208" name="直線コネクタ 207"/>
        <xdr:cNvCxnSpPr/>
      </xdr:nvCxnSpPr>
      <xdr:spPr>
        <a:xfrm>
          <a:off x="1447800" y="14104257"/>
          <a:ext cx="889000" cy="5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51457</xdr:rowOff>
    </xdr:from>
    <xdr:to>
      <xdr:col>23</xdr:col>
      <xdr:colOff>184150</xdr:colOff>
      <xdr:row>82</xdr:row>
      <xdr:rowOff>153057</xdr:rowOff>
    </xdr:to>
    <xdr:sp macro="" textlink="">
      <xdr:nvSpPr>
        <xdr:cNvPr id="218" name="楕円 217"/>
        <xdr:cNvSpPr/>
      </xdr:nvSpPr>
      <xdr:spPr>
        <a:xfrm>
          <a:off x="4902200" y="141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67984</xdr:rowOff>
    </xdr:from>
    <xdr:ext cx="762000" cy="259045"/>
    <xdr:sp macro="" textlink="">
      <xdr:nvSpPr>
        <xdr:cNvPr id="219" name="人件費・物件費等の状況該当値テキスト"/>
        <xdr:cNvSpPr txBox="1"/>
      </xdr:nvSpPr>
      <xdr:spPr>
        <a:xfrm>
          <a:off x="5041900" y="139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31499</xdr:rowOff>
    </xdr:from>
    <xdr:to>
      <xdr:col>19</xdr:col>
      <xdr:colOff>184150</xdr:colOff>
      <xdr:row>82</xdr:row>
      <xdr:rowOff>133099</xdr:rowOff>
    </xdr:to>
    <xdr:sp macro="" textlink="">
      <xdr:nvSpPr>
        <xdr:cNvPr id="220" name="楕円 219"/>
        <xdr:cNvSpPr/>
      </xdr:nvSpPr>
      <xdr:spPr>
        <a:xfrm>
          <a:off x="4064000" y="140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143276</xdr:rowOff>
    </xdr:from>
    <xdr:ext cx="736600" cy="259045"/>
    <xdr:sp macro="" textlink="">
      <xdr:nvSpPr>
        <xdr:cNvPr id="221" name="テキスト ボックス 220"/>
        <xdr:cNvSpPr txBox="1"/>
      </xdr:nvSpPr>
      <xdr:spPr>
        <a:xfrm>
          <a:off x="3733800" y="1385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42425</xdr:rowOff>
    </xdr:from>
    <xdr:to>
      <xdr:col>15</xdr:col>
      <xdr:colOff>133350</xdr:colOff>
      <xdr:row>82</xdr:row>
      <xdr:rowOff>144025</xdr:rowOff>
    </xdr:to>
    <xdr:sp macro="" textlink="">
      <xdr:nvSpPr>
        <xdr:cNvPr id="222" name="楕円 221"/>
        <xdr:cNvSpPr/>
      </xdr:nvSpPr>
      <xdr:spPr>
        <a:xfrm>
          <a:off x="3175000" y="141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154202</xdr:rowOff>
    </xdr:from>
    <xdr:ext cx="762000" cy="259045"/>
    <xdr:sp macro="" textlink="">
      <xdr:nvSpPr>
        <xdr:cNvPr id="223" name="テキスト ボックス 222"/>
        <xdr:cNvSpPr txBox="1"/>
      </xdr:nvSpPr>
      <xdr:spPr>
        <a:xfrm>
          <a:off x="2844800" y="138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52353</xdr:rowOff>
    </xdr:from>
    <xdr:to>
      <xdr:col>11</xdr:col>
      <xdr:colOff>82550</xdr:colOff>
      <xdr:row>82</xdr:row>
      <xdr:rowOff>153953</xdr:rowOff>
    </xdr:to>
    <xdr:sp macro="" textlink="">
      <xdr:nvSpPr>
        <xdr:cNvPr id="224" name="楕円 223"/>
        <xdr:cNvSpPr/>
      </xdr:nvSpPr>
      <xdr:spPr>
        <a:xfrm>
          <a:off x="2286000" y="14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164130</xdr:rowOff>
    </xdr:from>
    <xdr:ext cx="762000" cy="259045"/>
    <xdr:sp macro="" textlink="">
      <xdr:nvSpPr>
        <xdr:cNvPr id="225" name="テキスト ボックス 224"/>
        <xdr:cNvSpPr txBox="1"/>
      </xdr:nvSpPr>
      <xdr:spPr>
        <a:xfrm>
          <a:off x="1955800" y="138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166007</xdr:rowOff>
    </xdr:from>
    <xdr:to>
      <xdr:col>7</xdr:col>
      <xdr:colOff>31750</xdr:colOff>
      <xdr:row>82</xdr:row>
      <xdr:rowOff>96157</xdr:rowOff>
    </xdr:to>
    <xdr:sp macro="" textlink="">
      <xdr:nvSpPr>
        <xdr:cNvPr id="226" name="楕円 225"/>
        <xdr:cNvSpPr/>
      </xdr:nvSpPr>
      <xdr:spPr>
        <a:xfrm>
          <a:off x="1397000" y="140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106334</xdr:rowOff>
    </xdr:from>
    <xdr:ext cx="762000" cy="259045"/>
    <xdr:sp macro="" textlink="">
      <xdr:nvSpPr>
        <xdr:cNvPr id="227" name="テキスト ボックス 226"/>
        <xdr:cNvSpPr txBox="1"/>
      </xdr:nvSpPr>
      <xdr:spPr>
        <a:xfrm>
          <a:off x="1066800" y="138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本市のラスパイレス指数は、全国市平均、町村平均、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のいずれをも</a:t>
          </a:r>
          <a:r>
            <a:rPr kumimoji="1" lang="ja-JP" altLang="en-US" sz="1300">
              <a:latin typeface="ＭＳ Ｐゴシック" panose="020B0600070205080204" pitchFamily="50" charset="-128"/>
              <a:ea typeface="ＭＳ Ｐゴシック" panose="020B0600070205080204" pitchFamily="50" charset="-128"/>
            </a:rPr>
            <a:t>上回っている。これは、過去の人口急増期に職員を大量に採用したことで、職員の年齢構成が国と異なっていること、給与制度の見直しを国が給与制度の総合的見直しを行った平成２７年４月から１年遅れで実施したことが主な要因だと捉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10584</xdr:rowOff>
    </xdr:to>
    <xdr:cxnSp macro="">
      <xdr:nvCxnSpPr>
        <xdr:cNvPr id="264" name="直線コネクタ 263"/>
        <xdr:cNvCxnSpPr/>
      </xdr:nvCxnSpPr>
      <xdr:spPr>
        <a:xfrm>
          <a:off x="15290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141816</xdr:rowOff>
    </xdr:to>
    <xdr:cxnSp macro="">
      <xdr:nvCxnSpPr>
        <xdr:cNvPr id="267" name="直線コネクタ 266"/>
        <xdr:cNvCxnSpPr/>
      </xdr:nvCxnSpPr>
      <xdr:spPr>
        <a:xfrm>
          <a:off x="14401800" y="148261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81491</xdr:rowOff>
    </xdr:to>
    <xdr:cxnSp macro="">
      <xdr:nvCxnSpPr>
        <xdr:cNvPr id="270" name="直線コネクタ 269"/>
        <xdr:cNvCxnSpPr/>
      </xdr:nvCxnSpPr>
      <xdr:spPr>
        <a:xfrm>
          <a:off x="13512800" y="1460500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4" name="楕円 283"/>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5" name="テキスト ボックス 284"/>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6" name="楕円 285"/>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7" name="テキスト ボックス 286"/>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9" name="テキスト ボックス 288"/>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59872</xdr:rowOff>
    </xdr:from>
    <xdr:to>
      <xdr:col>81</xdr:col>
      <xdr:colOff>44450</xdr:colOff>
      <xdr:row>60</xdr:row>
      <xdr:rowOff>108131</xdr:rowOff>
    </xdr:to>
    <xdr:cxnSp macro="">
      <xdr:nvCxnSpPr>
        <xdr:cNvPr id="326" name="直線コネクタ 325"/>
        <xdr:cNvCxnSpPr/>
      </xdr:nvCxnSpPr>
      <xdr:spPr>
        <a:xfrm flipV="1">
          <a:off x="16179800" y="1034687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142603</xdr:rowOff>
    </xdr:to>
    <xdr:cxnSp macro="">
      <xdr:nvCxnSpPr>
        <xdr:cNvPr id="329" name="直線コネクタ 328"/>
        <xdr:cNvCxnSpPr/>
      </xdr:nvCxnSpPr>
      <xdr:spPr>
        <a:xfrm flipV="1">
          <a:off x="15290800" y="103951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163285</xdr:rowOff>
    </xdr:to>
    <xdr:cxnSp macro="">
      <xdr:nvCxnSpPr>
        <xdr:cNvPr id="332" name="直線コネクタ 331"/>
        <xdr:cNvCxnSpPr/>
      </xdr:nvCxnSpPr>
      <xdr:spPr>
        <a:xfrm flipV="1">
          <a:off x="14401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163285</xdr:rowOff>
    </xdr:to>
    <xdr:cxnSp macro="">
      <xdr:nvCxnSpPr>
        <xdr:cNvPr id="335" name="直線コネクタ 334"/>
        <xdr:cNvCxnSpPr/>
      </xdr:nvCxnSpPr>
      <xdr:spPr>
        <a:xfrm>
          <a:off x="13512800" y="1043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xdr:rowOff>
    </xdr:from>
    <xdr:to>
      <xdr:col>81</xdr:col>
      <xdr:colOff>95250</xdr:colOff>
      <xdr:row>60</xdr:row>
      <xdr:rowOff>110672</xdr:rowOff>
    </xdr:to>
    <xdr:sp macro="" textlink="">
      <xdr:nvSpPr>
        <xdr:cNvPr id="345" name="楕円 344"/>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25599</xdr:rowOff>
    </xdr:from>
    <xdr:ext cx="762000" cy="259045"/>
    <xdr:sp macro="" textlink="">
      <xdr:nvSpPr>
        <xdr:cNvPr id="346" name="定員管理の状況該当値テキスト"/>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7" name="楕円 346"/>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8" name="テキスト ボックス 347"/>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91803</xdr:rowOff>
    </xdr:from>
    <xdr:to>
      <xdr:col>73</xdr:col>
      <xdr:colOff>44450</xdr:colOff>
      <xdr:row>61</xdr:row>
      <xdr:rowOff>21953</xdr:rowOff>
    </xdr:to>
    <xdr:sp macro="" textlink="">
      <xdr:nvSpPr>
        <xdr:cNvPr id="349" name="楕円 348"/>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32130</xdr:rowOff>
    </xdr:from>
    <xdr:ext cx="762000" cy="259045"/>
    <xdr:sp macro="" textlink="">
      <xdr:nvSpPr>
        <xdr:cNvPr id="350" name="テキスト ボックス 349"/>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51" name="楕円 350"/>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52" name="テキスト ボックス 351"/>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3" name="楕円 352"/>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54" name="テキスト ボックス 353"/>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35076</xdr:rowOff>
    </xdr:to>
    <xdr:cxnSp macro="">
      <xdr:nvCxnSpPr>
        <xdr:cNvPr id="389" name="直線コネクタ 388"/>
        <xdr:cNvCxnSpPr/>
      </xdr:nvCxnSpPr>
      <xdr:spPr>
        <a:xfrm flipV="1">
          <a:off x="16179800" y="68471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69548</xdr:rowOff>
    </xdr:to>
    <xdr:cxnSp macro="">
      <xdr:nvCxnSpPr>
        <xdr:cNvPr id="392" name="直線コネクタ 391"/>
        <xdr:cNvCxnSpPr/>
      </xdr:nvCxnSpPr>
      <xdr:spPr>
        <a:xfrm flipV="1">
          <a:off x="15290800" y="68930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81038</xdr:rowOff>
    </xdr:to>
    <xdr:cxnSp macro="">
      <xdr:nvCxnSpPr>
        <xdr:cNvPr id="395" name="直線コネクタ 394"/>
        <xdr:cNvCxnSpPr/>
      </xdr:nvCxnSpPr>
      <xdr:spPr>
        <a:xfrm flipV="1">
          <a:off x="14401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149981</xdr:rowOff>
    </xdr:to>
    <xdr:cxnSp macro="">
      <xdr:nvCxnSpPr>
        <xdr:cNvPr id="398" name="直線コネクタ 397"/>
        <xdr:cNvCxnSpPr/>
      </xdr:nvCxnSpPr>
      <xdr:spPr>
        <a:xfrm flipV="1">
          <a:off x="13512800" y="69390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8" name="楕円 407"/>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09"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10" name="楕円 409"/>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11" name="テキスト ボックス 410"/>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2" name="楕円 411"/>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3" name="テキスト ボックス 412"/>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4" name="楕円 413"/>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5" name="テキスト ボックス 414"/>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6" name="楕円 415"/>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17" name="テキスト ボックス 416"/>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・将来負担額のうち、債務負担行為支出額については、おおたかの森小中学校の建設にかかるものの完了により減少している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16</xdr:row>
      <xdr:rowOff>114088</xdr:rowOff>
    </xdr:to>
    <xdr:cxnSp macro="">
      <xdr:nvCxnSpPr>
        <xdr:cNvPr id="451" name="直線コネクタ 450"/>
        <xdr:cNvCxnSpPr/>
      </xdr:nvCxnSpPr>
      <xdr:spPr>
        <a:xfrm flipV="1">
          <a:off x="16179800" y="278087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114088</xdr:rowOff>
    </xdr:from>
    <xdr:to>
      <xdr:col>77</xdr:col>
      <xdr:colOff>44450</xdr:colOff>
      <xdr:row>17</xdr:row>
      <xdr:rowOff>59267</xdr:rowOff>
    </xdr:to>
    <xdr:cxnSp macro="">
      <xdr:nvCxnSpPr>
        <xdr:cNvPr id="454" name="直線コネクタ 453"/>
        <xdr:cNvCxnSpPr/>
      </xdr:nvCxnSpPr>
      <xdr:spPr>
        <a:xfrm flipV="1">
          <a:off x="15290800" y="28572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59267</xdr:rowOff>
    </xdr:from>
    <xdr:to>
      <xdr:col>72</xdr:col>
      <xdr:colOff>203200</xdr:colOff>
      <xdr:row>17</xdr:row>
      <xdr:rowOff>72672</xdr:rowOff>
    </xdr:to>
    <xdr:cxnSp macro="">
      <xdr:nvCxnSpPr>
        <xdr:cNvPr id="457" name="直線コネクタ 456"/>
        <xdr:cNvCxnSpPr/>
      </xdr:nvCxnSpPr>
      <xdr:spPr>
        <a:xfrm flipV="1">
          <a:off x="14401800" y="29739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112607</xdr:rowOff>
    </xdr:from>
    <xdr:to>
      <xdr:col>68</xdr:col>
      <xdr:colOff>152400</xdr:colOff>
      <xdr:row>17</xdr:row>
      <xdr:rowOff>72672</xdr:rowOff>
    </xdr:to>
    <xdr:cxnSp macro="">
      <xdr:nvCxnSpPr>
        <xdr:cNvPr id="460" name="直線コネクタ 459"/>
        <xdr:cNvCxnSpPr/>
      </xdr:nvCxnSpPr>
      <xdr:spPr>
        <a:xfrm>
          <a:off x="13512800" y="2684357"/>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70" name="楕円 469"/>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71" name="将来負担の状況該当値テキスト"/>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63288</xdr:rowOff>
    </xdr:from>
    <xdr:to>
      <xdr:col>77</xdr:col>
      <xdr:colOff>95250</xdr:colOff>
      <xdr:row>16</xdr:row>
      <xdr:rowOff>164888</xdr:rowOff>
    </xdr:to>
    <xdr:sp macro="" textlink="">
      <xdr:nvSpPr>
        <xdr:cNvPr id="472" name="楕円 471"/>
        <xdr:cNvSpPr/>
      </xdr:nvSpPr>
      <xdr:spPr>
        <a:xfrm>
          <a:off x="16129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149665</xdr:rowOff>
    </xdr:from>
    <xdr:ext cx="736600" cy="259045"/>
    <xdr:sp macro="" textlink="">
      <xdr:nvSpPr>
        <xdr:cNvPr id="473" name="テキスト ボックス 472"/>
        <xdr:cNvSpPr txBox="1"/>
      </xdr:nvSpPr>
      <xdr:spPr>
        <a:xfrm>
          <a:off x="15798800" y="28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8467</xdr:rowOff>
    </xdr:from>
    <xdr:to>
      <xdr:col>73</xdr:col>
      <xdr:colOff>44450</xdr:colOff>
      <xdr:row>17</xdr:row>
      <xdr:rowOff>110067</xdr:rowOff>
    </xdr:to>
    <xdr:sp macro="" textlink="">
      <xdr:nvSpPr>
        <xdr:cNvPr id="474" name="楕円 473"/>
        <xdr:cNvSpPr/>
      </xdr:nvSpPr>
      <xdr:spPr>
        <a:xfrm>
          <a:off x="15240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94844</xdr:rowOff>
    </xdr:from>
    <xdr:ext cx="762000" cy="259045"/>
    <xdr:sp macro="" textlink="">
      <xdr:nvSpPr>
        <xdr:cNvPr id="475" name="テキスト ボックス 474"/>
        <xdr:cNvSpPr txBox="1"/>
      </xdr:nvSpPr>
      <xdr:spPr>
        <a:xfrm>
          <a:off x="14909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21872</xdr:rowOff>
    </xdr:from>
    <xdr:to>
      <xdr:col>68</xdr:col>
      <xdr:colOff>203200</xdr:colOff>
      <xdr:row>17</xdr:row>
      <xdr:rowOff>123472</xdr:rowOff>
    </xdr:to>
    <xdr:sp macro="" textlink="">
      <xdr:nvSpPr>
        <xdr:cNvPr id="476" name="楕円 475"/>
        <xdr:cNvSpPr/>
      </xdr:nvSpPr>
      <xdr:spPr>
        <a:xfrm>
          <a:off x="14351000" y="29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108249</xdr:rowOff>
    </xdr:from>
    <xdr:ext cx="762000" cy="259045"/>
    <xdr:sp macro="" textlink="">
      <xdr:nvSpPr>
        <xdr:cNvPr id="477" name="テキスト ボックス 476"/>
        <xdr:cNvSpPr txBox="1"/>
      </xdr:nvSpPr>
      <xdr:spPr>
        <a:xfrm>
          <a:off x="14020800" y="30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78" name="楕円 477"/>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79" name="テキスト ボックス 478"/>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・定員適正化計画に基づく、人件費の抑制、若手職員の増加による人件費の減少により、全国平均・類似団体と同等水準にある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107950</xdr:rowOff>
    </xdr:to>
    <xdr:cxnSp macro="">
      <xdr:nvCxnSpPr>
        <xdr:cNvPr id="70" name="直線コネクタ 69"/>
        <xdr:cNvCxnSpPr/>
      </xdr:nvCxnSpPr>
      <xdr:spPr>
        <a:xfrm flipV="1">
          <a:off x="3987800" y="6546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107950</xdr:rowOff>
    </xdr:from>
    <xdr:to>
      <xdr:col>19</xdr:col>
      <xdr:colOff>187325</xdr:colOff>
      <xdr:row>38</xdr:row>
      <xdr:rowOff>136525</xdr:rowOff>
    </xdr:to>
    <xdr:cxnSp macro="">
      <xdr:nvCxnSpPr>
        <xdr:cNvPr id="73" name="直線コネクタ 72"/>
        <xdr:cNvCxnSpPr/>
      </xdr:nvCxnSpPr>
      <xdr:spPr>
        <a:xfrm flipV="1">
          <a:off x="3098800" y="662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22225</xdr:rowOff>
    </xdr:from>
    <xdr:to>
      <xdr:col>15</xdr:col>
      <xdr:colOff>98425</xdr:colOff>
      <xdr:row>38</xdr:row>
      <xdr:rowOff>136525</xdr:rowOff>
    </xdr:to>
    <xdr:cxnSp macro="">
      <xdr:nvCxnSpPr>
        <xdr:cNvPr id="76" name="直線コネクタ 75"/>
        <xdr:cNvCxnSpPr/>
      </xdr:nvCxnSpPr>
      <xdr:spPr>
        <a:xfrm>
          <a:off x="2209800" y="6537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22225</xdr:rowOff>
    </xdr:from>
    <xdr:to>
      <xdr:col>11</xdr:col>
      <xdr:colOff>9525</xdr:colOff>
      <xdr:row>38</xdr:row>
      <xdr:rowOff>127000</xdr:rowOff>
    </xdr:to>
    <xdr:cxnSp macro="">
      <xdr:nvCxnSpPr>
        <xdr:cNvPr id="79" name="直線コネクタ 78"/>
        <xdr:cNvCxnSpPr/>
      </xdr:nvCxnSpPr>
      <xdr:spPr>
        <a:xfrm flipV="1">
          <a:off x="1320800" y="65373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9" name="楕円 88"/>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168927</xdr:rowOff>
    </xdr:from>
    <xdr:ext cx="762000" cy="259045"/>
    <xdr:sp macro="" textlink="">
      <xdr:nvSpPr>
        <xdr:cNvPr id="90" name="人件費該当値テキスト"/>
        <xdr:cNvSpPr txBox="1"/>
      </xdr:nvSpPr>
      <xdr:spPr>
        <a:xfrm>
          <a:off x="49149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57150</xdr:rowOff>
    </xdr:from>
    <xdr:to>
      <xdr:col>20</xdr:col>
      <xdr:colOff>38100</xdr:colOff>
      <xdr:row>38</xdr:row>
      <xdr:rowOff>158750</xdr:rowOff>
    </xdr:to>
    <xdr:sp macro="" textlink="">
      <xdr:nvSpPr>
        <xdr:cNvPr id="91" name="楕円 90"/>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143527</xdr:rowOff>
    </xdr:from>
    <xdr:ext cx="736600" cy="259045"/>
    <xdr:sp macro="" textlink="">
      <xdr:nvSpPr>
        <xdr:cNvPr id="92" name="テキスト ボックス 91"/>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85725</xdr:rowOff>
    </xdr:from>
    <xdr:to>
      <xdr:col>15</xdr:col>
      <xdr:colOff>149225</xdr:colOff>
      <xdr:row>39</xdr:row>
      <xdr:rowOff>15875</xdr:rowOff>
    </xdr:to>
    <xdr:sp macro="" textlink="">
      <xdr:nvSpPr>
        <xdr:cNvPr id="93" name="楕円 92"/>
        <xdr:cNvSpPr/>
      </xdr:nvSpPr>
      <xdr:spPr>
        <a:xfrm>
          <a:off x="3048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652</xdr:rowOff>
    </xdr:from>
    <xdr:ext cx="762000" cy="259045"/>
    <xdr:sp macro="" textlink="">
      <xdr:nvSpPr>
        <xdr:cNvPr id="94" name="テキスト ボックス 93"/>
        <xdr:cNvSpPr txBox="1"/>
      </xdr:nvSpPr>
      <xdr:spPr>
        <a:xfrm>
          <a:off x="2717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142875</xdr:rowOff>
    </xdr:from>
    <xdr:to>
      <xdr:col>11</xdr:col>
      <xdr:colOff>60325</xdr:colOff>
      <xdr:row>38</xdr:row>
      <xdr:rowOff>73025</xdr:rowOff>
    </xdr:to>
    <xdr:sp macro="" textlink="">
      <xdr:nvSpPr>
        <xdr:cNvPr id="95" name="楕円 94"/>
        <xdr:cNvSpPr/>
      </xdr:nvSpPr>
      <xdr:spPr>
        <a:xfrm>
          <a:off x="21590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83202</xdr:rowOff>
    </xdr:from>
    <xdr:ext cx="762000" cy="259045"/>
    <xdr:sp macro="" textlink="">
      <xdr:nvSpPr>
        <xdr:cNvPr id="96" name="テキスト ボックス 95"/>
        <xdr:cNvSpPr txBox="1"/>
      </xdr:nvSpPr>
      <xdr:spPr>
        <a:xfrm>
          <a:off x="1828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7" name="楕円 96"/>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8" name="テキスト ボックス 97"/>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仕様の見直しや入札の徹底により、物件費の上昇の抑制を図っているものの、委託料等の増加により、前年度比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全国平均を上回っているが類似団体と同水準を維持している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110998</xdr:rowOff>
    </xdr:to>
    <xdr:cxnSp macro="">
      <xdr:nvCxnSpPr>
        <xdr:cNvPr id="129" name="直線コネクタ 128"/>
        <xdr:cNvCxnSpPr/>
      </xdr:nvCxnSpPr>
      <xdr:spPr>
        <a:xfrm>
          <a:off x="15671800" y="2673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101854</xdr:rowOff>
    </xdr:to>
    <xdr:cxnSp macro="">
      <xdr:nvCxnSpPr>
        <xdr:cNvPr id="132" name="直線コネクタ 131"/>
        <xdr:cNvCxnSpPr/>
      </xdr:nvCxnSpPr>
      <xdr:spPr>
        <a:xfrm>
          <a:off x="14782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83566</xdr:rowOff>
    </xdr:to>
    <xdr:cxnSp macro="">
      <xdr:nvCxnSpPr>
        <xdr:cNvPr id="135" name="直線コネクタ 134"/>
        <xdr:cNvCxnSpPr/>
      </xdr:nvCxnSpPr>
      <xdr:spPr>
        <a:xfrm flipV="1">
          <a:off x="13893800" y="2627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83566</xdr:rowOff>
    </xdr:to>
    <xdr:cxnSp macro="">
      <xdr:nvCxnSpPr>
        <xdr:cNvPr id="138" name="直線コネクタ 137"/>
        <xdr:cNvCxnSpPr/>
      </xdr:nvCxnSpPr>
      <xdr:spPr>
        <a:xfrm>
          <a:off x="13004800" y="2632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8" name="楕円 147"/>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32275</xdr:rowOff>
    </xdr:from>
    <xdr:ext cx="762000" cy="259045"/>
    <xdr:sp macro="" textlink="">
      <xdr:nvSpPr>
        <xdr:cNvPr id="149" name="物件費該当値テキスト"/>
        <xdr:cNvSpPr txBox="1"/>
      </xdr:nvSpPr>
      <xdr:spPr>
        <a:xfrm>
          <a:off x="16598900" y="260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51054</xdr:rowOff>
    </xdr:from>
    <xdr:to>
      <xdr:col>78</xdr:col>
      <xdr:colOff>120650</xdr:colOff>
      <xdr:row>15</xdr:row>
      <xdr:rowOff>152654</xdr:rowOff>
    </xdr:to>
    <xdr:sp macro="" textlink="">
      <xdr:nvSpPr>
        <xdr:cNvPr id="150" name="楕円 149"/>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137431</xdr:rowOff>
    </xdr:from>
    <xdr:ext cx="736600" cy="259045"/>
    <xdr:sp macro="" textlink="">
      <xdr:nvSpPr>
        <xdr:cNvPr id="151" name="テキスト ボックス 150"/>
        <xdr:cNvSpPr txBox="1"/>
      </xdr:nvSpPr>
      <xdr:spPr>
        <a:xfrm>
          <a:off x="15290800" y="2709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52" name="楕円 151"/>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53" name="テキスト ボックス 152"/>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4" name="楕円 153"/>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55" name="テキスト ボックス 154"/>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56" name="楕円 155"/>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96283</xdr:rowOff>
    </xdr:from>
    <xdr:ext cx="762000" cy="259045"/>
    <xdr:sp macro="" textlink="">
      <xdr:nvSpPr>
        <xdr:cNvPr id="157" name="テキスト ボックス 156"/>
        <xdr:cNvSpPr txBox="1"/>
      </xdr:nvSpPr>
      <xdr:spPr>
        <a:xfrm>
          <a:off x="12623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・人口増加に伴う、児童福祉費（保育園運営業務補助金等）の増加が、全国平均を上回る要因である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・今後も資格審査の適正化、手当などの見直しを図り、財政を圧迫する上昇傾向に歯止めをかける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31750</xdr:rowOff>
    </xdr:to>
    <xdr:cxnSp macro="">
      <xdr:nvCxnSpPr>
        <xdr:cNvPr id="190" name="直線コネクタ 189"/>
        <xdr:cNvCxnSpPr/>
      </xdr:nvCxnSpPr>
      <xdr:spPr>
        <a:xfrm>
          <a:off x="3987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31750</xdr:rowOff>
    </xdr:to>
    <xdr:cxnSp macro="">
      <xdr:nvCxnSpPr>
        <xdr:cNvPr id="193" name="直線コネクタ 192"/>
        <xdr:cNvCxnSpPr/>
      </xdr:nvCxnSpPr>
      <xdr:spPr>
        <a:xfrm>
          <a:off x="3098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12700</xdr:rowOff>
    </xdr:to>
    <xdr:cxnSp macro="">
      <xdr:nvCxnSpPr>
        <xdr:cNvPr id="196" name="直線コネクタ 195"/>
        <xdr:cNvCxnSpPr/>
      </xdr:nvCxnSpPr>
      <xdr:spPr>
        <a:xfrm flipV="1">
          <a:off x="2209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57</xdr:row>
      <xdr:rowOff>12700</xdr:rowOff>
    </xdr:to>
    <xdr:cxnSp macro="">
      <xdr:nvCxnSpPr>
        <xdr:cNvPr id="199" name="直線コネクタ 198"/>
        <xdr:cNvCxnSpPr/>
      </xdr:nvCxnSpPr>
      <xdr:spPr>
        <a:xfrm>
          <a:off x="1320800" y="9404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4" name="テキスト ボックス 21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・人口の増加に伴い、介護保険や後期高齢者医療保険への加入者も増加し、その結果、繰出金が増加したことから、前年比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45357</xdr:rowOff>
    </xdr:to>
    <xdr:cxnSp macro="">
      <xdr:nvCxnSpPr>
        <xdr:cNvPr id="253" name="直線コネクタ 252"/>
        <xdr:cNvCxnSpPr/>
      </xdr:nvCxnSpPr>
      <xdr:spPr>
        <a:xfrm>
          <a:off x="15671800" y="9537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140607</xdr:rowOff>
    </xdr:to>
    <xdr:cxnSp macro="">
      <xdr:nvCxnSpPr>
        <xdr:cNvPr id="256" name="直線コネクタ 255"/>
        <xdr:cNvCxnSpPr/>
      </xdr:nvCxnSpPr>
      <xdr:spPr>
        <a:xfrm flipV="1">
          <a:off x="14782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132443</xdr:rowOff>
    </xdr:to>
    <xdr:cxnSp macro="">
      <xdr:nvCxnSpPr>
        <xdr:cNvPr id="259" name="直線コネクタ 258"/>
        <xdr:cNvCxnSpPr/>
      </xdr:nvCxnSpPr>
      <xdr:spPr>
        <a:xfrm flipV="1">
          <a:off x="13893800" y="9570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132443</xdr:rowOff>
    </xdr:to>
    <xdr:cxnSp macro="">
      <xdr:nvCxnSpPr>
        <xdr:cNvPr id="262" name="直線コネクタ 261"/>
        <xdr:cNvCxnSpPr/>
      </xdr:nvCxnSpPr>
      <xdr:spPr>
        <a:xfrm>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8" name="楕円 277"/>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9" name="テキスト ボックス 278"/>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所運営費補助金が増加しているものの、ごみ処理業務や消防業務を一部事務組合で行わず直営でやっていること、審議会からの答申を予算編成に生かすことなどにより全国平均、類似団体の数値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83457</xdr:rowOff>
    </xdr:to>
    <xdr:cxnSp macro="">
      <xdr:nvCxnSpPr>
        <xdr:cNvPr id="316" name="直線コネクタ 315"/>
        <xdr:cNvCxnSpPr/>
      </xdr:nvCxnSpPr>
      <xdr:spPr>
        <a:xfrm flipV="1">
          <a:off x="15671800" y="5825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83457</xdr:rowOff>
    </xdr:to>
    <xdr:cxnSp macro="">
      <xdr:nvCxnSpPr>
        <xdr:cNvPr id="319" name="直線コネクタ 318"/>
        <xdr:cNvCxnSpPr/>
      </xdr:nvCxnSpPr>
      <xdr:spPr>
        <a:xfrm>
          <a:off x="14782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34</xdr:row>
      <xdr:rowOff>61686</xdr:rowOff>
    </xdr:to>
    <xdr:cxnSp macro="">
      <xdr:nvCxnSpPr>
        <xdr:cNvPr id="322" name="直線コネクタ 321"/>
        <xdr:cNvCxnSpPr/>
      </xdr:nvCxnSpPr>
      <xdr:spPr>
        <a:xfrm>
          <a:off x="13893800" y="5727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25" name="直線コネクタ 324"/>
        <xdr:cNvCxnSpPr/>
      </xdr:nvCxnSpPr>
      <xdr:spPr>
        <a:xfrm>
          <a:off x="13004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5" name="楕円 334"/>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6"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32657</xdr:rowOff>
    </xdr:from>
    <xdr:to>
      <xdr:col>78</xdr:col>
      <xdr:colOff>120650</xdr:colOff>
      <xdr:row>34</xdr:row>
      <xdr:rowOff>134257</xdr:rowOff>
    </xdr:to>
    <xdr:sp macro="" textlink="">
      <xdr:nvSpPr>
        <xdr:cNvPr id="337" name="楕円 336"/>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144434</xdr:rowOff>
    </xdr:from>
    <xdr:ext cx="736600" cy="259045"/>
    <xdr:sp macro="" textlink="">
      <xdr:nvSpPr>
        <xdr:cNvPr id="338" name="テキスト ボックス 337"/>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9" name="楕円 338"/>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40" name="テキスト ボックス 339"/>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41" name="楕円 340"/>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2" name="テキスト ボックス 341"/>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3" name="楕円 342"/>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4" name="テキスト ボックス 343"/>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・地方債の発行については、可能な限り、償還元金以内の発行に抑制してきたことから、全国平均は下回り、類似団体と同水準を維持している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111761</xdr:rowOff>
    </xdr:to>
    <xdr:cxnSp macro="">
      <xdr:nvCxnSpPr>
        <xdr:cNvPr id="377" name="直線コネクタ 376"/>
        <xdr:cNvCxnSpPr/>
      </xdr:nvCxnSpPr>
      <xdr:spPr>
        <a:xfrm flipV="1">
          <a:off x="3987800" y="13134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111761</xdr:rowOff>
    </xdr:to>
    <xdr:cxnSp macro="">
      <xdr:nvCxnSpPr>
        <xdr:cNvPr id="380" name="直線コネクタ 379"/>
        <xdr:cNvCxnSpPr/>
      </xdr:nvCxnSpPr>
      <xdr:spPr>
        <a:xfrm>
          <a:off x="3098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149861</xdr:rowOff>
    </xdr:to>
    <xdr:cxnSp macro="">
      <xdr:nvCxnSpPr>
        <xdr:cNvPr id="383" name="直線コネクタ 382"/>
        <xdr:cNvCxnSpPr/>
      </xdr:nvCxnSpPr>
      <xdr:spPr>
        <a:xfrm flipV="1">
          <a:off x="2209800" y="13081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149861</xdr:rowOff>
    </xdr:to>
    <xdr:cxnSp macro="">
      <xdr:nvCxnSpPr>
        <xdr:cNvPr id="386" name="直線コネクタ 385"/>
        <xdr:cNvCxnSpPr/>
      </xdr:nvCxnSpPr>
      <xdr:spPr>
        <a:xfrm>
          <a:off x="1320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6" name="楕円 39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97"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8" name="楕円 397"/>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99" name="テキスト ボックス 398"/>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0" name="楕円 399"/>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1" name="テキスト ボックス 400"/>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402" name="楕円 401"/>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3" name="テキスト ボックス 40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404" name="楕円 403"/>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5" name="テキスト ボックス 404"/>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・人口の増加に伴う扶助費等の増加はあるものの全国平均、類似団体を下回る水準を維持している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16510</xdr:rowOff>
    </xdr:to>
    <xdr:cxnSp macro="">
      <xdr:nvCxnSpPr>
        <xdr:cNvPr id="438" name="直線コネクタ 437"/>
        <xdr:cNvCxnSpPr/>
      </xdr:nvCxnSpPr>
      <xdr:spPr>
        <a:xfrm flipV="1">
          <a:off x="15671800" y="12844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16510</xdr:rowOff>
    </xdr:to>
    <xdr:cxnSp macro="">
      <xdr:nvCxnSpPr>
        <xdr:cNvPr id="441" name="直線コネクタ 440"/>
        <xdr:cNvCxnSpPr/>
      </xdr:nvCxnSpPr>
      <xdr:spPr>
        <a:xfrm>
          <a:off x="14782800" y="12776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88900</xdr:rowOff>
    </xdr:to>
    <xdr:cxnSp macro="">
      <xdr:nvCxnSpPr>
        <xdr:cNvPr id="444" name="直線コネクタ 443"/>
        <xdr:cNvCxnSpPr/>
      </xdr:nvCxnSpPr>
      <xdr:spPr>
        <a:xfrm>
          <a:off x="13893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123190</xdr:rowOff>
    </xdr:from>
    <xdr:to>
      <xdr:col>69</xdr:col>
      <xdr:colOff>92075</xdr:colOff>
      <xdr:row>74</xdr:row>
      <xdr:rowOff>88900</xdr:rowOff>
    </xdr:to>
    <xdr:cxnSp macro="">
      <xdr:nvCxnSpPr>
        <xdr:cNvPr id="447" name="直線コネクタ 446"/>
        <xdr:cNvCxnSpPr/>
      </xdr:nvCxnSpPr>
      <xdr:spPr>
        <a:xfrm>
          <a:off x="13004800" y="12639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49" name="テキスト ボックス 44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51" name="テキスト ボックス 450"/>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57" name="楕円 456"/>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58"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59" name="楕円 458"/>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60" name="テキスト ボックス 459"/>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61" name="楕円 460"/>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62" name="テキスト ボックス 461"/>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3" name="楕円 462"/>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4" name="テキスト ボックス 463"/>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65" name="楕円 464"/>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66" name="テキスト ボックス 465"/>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40803</xdr:rowOff>
    </xdr:from>
    <xdr:to>
      <xdr:col>29</xdr:col>
      <xdr:colOff>127000</xdr:colOff>
      <xdr:row>19</xdr:row>
      <xdr:rowOff>97770</xdr:rowOff>
    </xdr:to>
    <xdr:cxnSp macro="">
      <xdr:nvCxnSpPr>
        <xdr:cNvPr id="48" name="直線コネクタ 47"/>
        <xdr:cNvCxnSpPr/>
      </xdr:nvCxnSpPr>
      <xdr:spPr bwMode="auto">
        <a:xfrm>
          <a:off x="5003800" y="3345978"/>
          <a:ext cx="6477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40803</xdr:rowOff>
    </xdr:from>
    <xdr:to>
      <xdr:col>26</xdr:col>
      <xdr:colOff>50800</xdr:colOff>
      <xdr:row>19</xdr:row>
      <xdr:rowOff>44323</xdr:rowOff>
    </xdr:to>
    <xdr:cxnSp macro="">
      <xdr:nvCxnSpPr>
        <xdr:cNvPr id="51" name="直線コネクタ 50"/>
        <xdr:cNvCxnSpPr/>
      </xdr:nvCxnSpPr>
      <xdr:spPr bwMode="auto">
        <a:xfrm flipV="1">
          <a:off x="4305300" y="3345978"/>
          <a:ext cx="698500" cy="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34951</xdr:rowOff>
    </xdr:from>
    <xdr:to>
      <xdr:col>22</xdr:col>
      <xdr:colOff>114300</xdr:colOff>
      <xdr:row>19</xdr:row>
      <xdr:rowOff>44323</xdr:rowOff>
    </xdr:to>
    <xdr:cxnSp macro="">
      <xdr:nvCxnSpPr>
        <xdr:cNvPr id="54" name="直線コネクタ 53"/>
        <xdr:cNvCxnSpPr/>
      </xdr:nvCxnSpPr>
      <xdr:spPr bwMode="auto">
        <a:xfrm>
          <a:off x="3606800" y="3340126"/>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660</xdr:rowOff>
    </xdr:from>
    <xdr:to>
      <xdr:col>18</xdr:col>
      <xdr:colOff>177800</xdr:colOff>
      <xdr:row>19</xdr:row>
      <xdr:rowOff>34951</xdr:rowOff>
    </xdr:to>
    <xdr:cxnSp macro="">
      <xdr:nvCxnSpPr>
        <xdr:cNvPr id="57" name="直線コネクタ 56"/>
        <xdr:cNvCxnSpPr/>
      </xdr:nvCxnSpPr>
      <xdr:spPr bwMode="auto">
        <a:xfrm>
          <a:off x="2908300" y="3305835"/>
          <a:ext cx="698500" cy="3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46970</xdr:rowOff>
    </xdr:from>
    <xdr:to>
      <xdr:col>29</xdr:col>
      <xdr:colOff>177800</xdr:colOff>
      <xdr:row>19</xdr:row>
      <xdr:rowOff>148570</xdr:rowOff>
    </xdr:to>
    <xdr:sp macro="" textlink="">
      <xdr:nvSpPr>
        <xdr:cNvPr id="67" name="楕円 66"/>
        <xdr:cNvSpPr/>
      </xdr:nvSpPr>
      <xdr:spPr bwMode="auto">
        <a:xfrm>
          <a:off x="56007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19047</xdr:rowOff>
    </xdr:from>
    <xdr:ext cx="762000" cy="259045"/>
    <xdr:sp macro="" textlink="">
      <xdr:nvSpPr>
        <xdr:cNvPr id="68" name="人口1人当たり決算額の推移該当値テキスト130"/>
        <xdr:cNvSpPr txBox="1"/>
      </xdr:nvSpPr>
      <xdr:spPr>
        <a:xfrm>
          <a:off x="5740400" y="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161453</xdr:rowOff>
    </xdr:from>
    <xdr:to>
      <xdr:col>26</xdr:col>
      <xdr:colOff>101600</xdr:colOff>
      <xdr:row>19</xdr:row>
      <xdr:rowOff>91603</xdr:rowOff>
    </xdr:to>
    <xdr:sp macro="" textlink="">
      <xdr:nvSpPr>
        <xdr:cNvPr id="69" name="楕円 68"/>
        <xdr:cNvSpPr/>
      </xdr:nvSpPr>
      <xdr:spPr bwMode="auto">
        <a:xfrm>
          <a:off x="49530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76380</xdr:rowOff>
    </xdr:from>
    <xdr:ext cx="736600" cy="259045"/>
    <xdr:sp macro="" textlink="">
      <xdr:nvSpPr>
        <xdr:cNvPr id="70" name="テキスト ボックス 69"/>
        <xdr:cNvSpPr txBox="1"/>
      </xdr:nvSpPr>
      <xdr:spPr>
        <a:xfrm>
          <a:off x="4622800" y="338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164973</xdr:rowOff>
    </xdr:from>
    <xdr:to>
      <xdr:col>22</xdr:col>
      <xdr:colOff>165100</xdr:colOff>
      <xdr:row>19</xdr:row>
      <xdr:rowOff>95123</xdr:rowOff>
    </xdr:to>
    <xdr:sp macro="" textlink="">
      <xdr:nvSpPr>
        <xdr:cNvPr id="71" name="楕円 70"/>
        <xdr:cNvSpPr/>
      </xdr:nvSpPr>
      <xdr:spPr bwMode="auto">
        <a:xfrm>
          <a:off x="42545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79900</xdr:rowOff>
    </xdr:from>
    <xdr:ext cx="762000" cy="259045"/>
    <xdr:sp macro="" textlink="">
      <xdr:nvSpPr>
        <xdr:cNvPr id="72" name="テキスト ボックス 71"/>
        <xdr:cNvSpPr txBox="1"/>
      </xdr:nvSpPr>
      <xdr:spPr>
        <a:xfrm>
          <a:off x="39243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155601</xdr:rowOff>
    </xdr:from>
    <xdr:to>
      <xdr:col>19</xdr:col>
      <xdr:colOff>38100</xdr:colOff>
      <xdr:row>19</xdr:row>
      <xdr:rowOff>85751</xdr:rowOff>
    </xdr:to>
    <xdr:sp macro="" textlink="">
      <xdr:nvSpPr>
        <xdr:cNvPr id="73" name="楕円 72"/>
        <xdr:cNvSpPr/>
      </xdr:nvSpPr>
      <xdr:spPr bwMode="auto">
        <a:xfrm>
          <a:off x="3556000" y="328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70528</xdr:rowOff>
    </xdr:from>
    <xdr:ext cx="762000" cy="259045"/>
    <xdr:sp macro="" textlink="">
      <xdr:nvSpPr>
        <xdr:cNvPr id="74" name="テキスト ボックス 73"/>
        <xdr:cNvSpPr txBox="1"/>
      </xdr:nvSpPr>
      <xdr:spPr>
        <a:xfrm>
          <a:off x="3225800" y="337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121310</xdr:rowOff>
    </xdr:from>
    <xdr:to>
      <xdr:col>15</xdr:col>
      <xdr:colOff>101600</xdr:colOff>
      <xdr:row>19</xdr:row>
      <xdr:rowOff>51460</xdr:rowOff>
    </xdr:to>
    <xdr:sp macro="" textlink="">
      <xdr:nvSpPr>
        <xdr:cNvPr id="75" name="楕円 74"/>
        <xdr:cNvSpPr/>
      </xdr:nvSpPr>
      <xdr:spPr bwMode="auto">
        <a:xfrm>
          <a:off x="2857500" y="325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36237</xdr:rowOff>
    </xdr:from>
    <xdr:ext cx="762000" cy="259045"/>
    <xdr:sp macro="" textlink="">
      <xdr:nvSpPr>
        <xdr:cNvPr id="76" name="テキスト ボックス 75"/>
        <xdr:cNvSpPr txBox="1"/>
      </xdr:nvSpPr>
      <xdr:spPr>
        <a:xfrm>
          <a:off x="2527300" y="334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25502</xdr:rowOff>
    </xdr:from>
    <xdr:to>
      <xdr:col>29</xdr:col>
      <xdr:colOff>127000</xdr:colOff>
      <xdr:row>36</xdr:row>
      <xdr:rowOff>67297</xdr:rowOff>
    </xdr:to>
    <xdr:cxnSp macro="">
      <xdr:nvCxnSpPr>
        <xdr:cNvPr id="109" name="直線コネクタ 108"/>
        <xdr:cNvCxnSpPr/>
      </xdr:nvCxnSpPr>
      <xdr:spPr bwMode="auto">
        <a:xfrm>
          <a:off x="5003800" y="6978752"/>
          <a:ext cx="6477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4128</xdr:rowOff>
    </xdr:from>
    <xdr:to>
      <xdr:col>26</xdr:col>
      <xdr:colOff>50800</xdr:colOff>
      <xdr:row>36</xdr:row>
      <xdr:rowOff>25502</xdr:rowOff>
    </xdr:to>
    <xdr:cxnSp macro="">
      <xdr:nvCxnSpPr>
        <xdr:cNvPr id="112" name="直線コネクタ 111"/>
        <xdr:cNvCxnSpPr/>
      </xdr:nvCxnSpPr>
      <xdr:spPr bwMode="auto">
        <a:xfrm>
          <a:off x="4305300" y="695737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342112</xdr:rowOff>
    </xdr:from>
    <xdr:to>
      <xdr:col>22</xdr:col>
      <xdr:colOff>114300</xdr:colOff>
      <xdr:row>36</xdr:row>
      <xdr:rowOff>4128</xdr:rowOff>
    </xdr:to>
    <xdr:cxnSp macro="">
      <xdr:nvCxnSpPr>
        <xdr:cNvPr id="115" name="直線コネクタ 114"/>
        <xdr:cNvCxnSpPr/>
      </xdr:nvCxnSpPr>
      <xdr:spPr bwMode="auto">
        <a:xfrm>
          <a:off x="3606800" y="6952462"/>
          <a:ext cx="698500" cy="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330454</xdr:rowOff>
    </xdr:from>
    <xdr:to>
      <xdr:col>18</xdr:col>
      <xdr:colOff>177800</xdr:colOff>
      <xdr:row>35</xdr:row>
      <xdr:rowOff>342112</xdr:rowOff>
    </xdr:to>
    <xdr:cxnSp macro="">
      <xdr:nvCxnSpPr>
        <xdr:cNvPr id="118" name="直線コネクタ 117"/>
        <xdr:cNvCxnSpPr/>
      </xdr:nvCxnSpPr>
      <xdr:spPr bwMode="auto">
        <a:xfrm>
          <a:off x="2908300" y="6940804"/>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16497</xdr:rowOff>
    </xdr:from>
    <xdr:to>
      <xdr:col>29</xdr:col>
      <xdr:colOff>177800</xdr:colOff>
      <xdr:row>36</xdr:row>
      <xdr:rowOff>118097</xdr:rowOff>
    </xdr:to>
    <xdr:sp macro="" textlink="">
      <xdr:nvSpPr>
        <xdr:cNvPr id="128" name="楕円 127"/>
        <xdr:cNvSpPr/>
      </xdr:nvSpPr>
      <xdr:spPr bwMode="auto">
        <a:xfrm>
          <a:off x="56007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331474</xdr:rowOff>
    </xdr:from>
    <xdr:ext cx="762000" cy="259045"/>
    <xdr:sp macro="" textlink="">
      <xdr:nvSpPr>
        <xdr:cNvPr id="129" name="人口1人当たり決算額の推移該当値テキスト445"/>
        <xdr:cNvSpPr txBox="1"/>
      </xdr:nvSpPr>
      <xdr:spPr>
        <a:xfrm>
          <a:off x="5740400" y="69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317602</xdr:rowOff>
    </xdr:from>
    <xdr:to>
      <xdr:col>26</xdr:col>
      <xdr:colOff>101600</xdr:colOff>
      <xdr:row>36</xdr:row>
      <xdr:rowOff>76302</xdr:rowOff>
    </xdr:to>
    <xdr:sp macro="" textlink="">
      <xdr:nvSpPr>
        <xdr:cNvPr id="130" name="楕円 129"/>
        <xdr:cNvSpPr/>
      </xdr:nvSpPr>
      <xdr:spPr bwMode="auto">
        <a:xfrm>
          <a:off x="49530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61079</xdr:rowOff>
    </xdr:from>
    <xdr:ext cx="736600" cy="259045"/>
    <xdr:sp macro="" textlink="">
      <xdr:nvSpPr>
        <xdr:cNvPr id="131" name="テキスト ボックス 130"/>
        <xdr:cNvSpPr txBox="1"/>
      </xdr:nvSpPr>
      <xdr:spPr>
        <a:xfrm>
          <a:off x="4622800" y="70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296228</xdr:rowOff>
    </xdr:from>
    <xdr:to>
      <xdr:col>22</xdr:col>
      <xdr:colOff>165100</xdr:colOff>
      <xdr:row>36</xdr:row>
      <xdr:rowOff>54928</xdr:rowOff>
    </xdr:to>
    <xdr:sp macro="" textlink="">
      <xdr:nvSpPr>
        <xdr:cNvPr id="132" name="楕円 131"/>
        <xdr:cNvSpPr/>
      </xdr:nvSpPr>
      <xdr:spPr bwMode="auto">
        <a:xfrm>
          <a:off x="42545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39705</xdr:rowOff>
    </xdr:from>
    <xdr:ext cx="762000" cy="259045"/>
    <xdr:sp macro="" textlink="">
      <xdr:nvSpPr>
        <xdr:cNvPr id="133" name="テキスト ボックス 132"/>
        <xdr:cNvSpPr txBox="1"/>
      </xdr:nvSpPr>
      <xdr:spPr>
        <a:xfrm>
          <a:off x="39243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291312</xdr:rowOff>
    </xdr:from>
    <xdr:to>
      <xdr:col>19</xdr:col>
      <xdr:colOff>38100</xdr:colOff>
      <xdr:row>36</xdr:row>
      <xdr:rowOff>50012</xdr:rowOff>
    </xdr:to>
    <xdr:sp macro="" textlink="">
      <xdr:nvSpPr>
        <xdr:cNvPr id="134" name="楕円 133"/>
        <xdr:cNvSpPr/>
      </xdr:nvSpPr>
      <xdr:spPr bwMode="auto">
        <a:xfrm>
          <a:off x="3556000" y="690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34789</xdr:rowOff>
    </xdr:from>
    <xdr:ext cx="762000" cy="259045"/>
    <xdr:sp macro="" textlink="">
      <xdr:nvSpPr>
        <xdr:cNvPr id="135" name="テキスト ボックス 134"/>
        <xdr:cNvSpPr txBox="1"/>
      </xdr:nvSpPr>
      <xdr:spPr>
        <a:xfrm>
          <a:off x="3225800" y="69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279654</xdr:rowOff>
    </xdr:from>
    <xdr:to>
      <xdr:col>15</xdr:col>
      <xdr:colOff>101600</xdr:colOff>
      <xdr:row>36</xdr:row>
      <xdr:rowOff>38354</xdr:rowOff>
    </xdr:to>
    <xdr:sp macro="" textlink="">
      <xdr:nvSpPr>
        <xdr:cNvPr id="136" name="楕円 135"/>
        <xdr:cNvSpPr/>
      </xdr:nvSpPr>
      <xdr:spPr bwMode="auto">
        <a:xfrm>
          <a:off x="2857500" y="689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23131</xdr:rowOff>
    </xdr:from>
    <xdr:ext cx="762000" cy="259045"/>
    <xdr:sp macro="" textlink="">
      <xdr:nvSpPr>
        <xdr:cNvPr id="137" name="テキスト ボックス 136"/>
        <xdr:cNvSpPr txBox="1"/>
      </xdr:nvSpPr>
      <xdr:spPr>
        <a:xfrm>
          <a:off x="2527300" y="69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113373</xdr:rowOff>
    </xdr:from>
    <xdr:to>
      <xdr:col>24</xdr:col>
      <xdr:colOff>63500</xdr:colOff>
      <xdr:row>37</xdr:row>
      <xdr:rowOff>147891</xdr:rowOff>
    </xdr:to>
    <xdr:cxnSp macro="">
      <xdr:nvCxnSpPr>
        <xdr:cNvPr id="61" name="直線コネクタ 60"/>
        <xdr:cNvCxnSpPr/>
      </xdr:nvCxnSpPr>
      <xdr:spPr>
        <a:xfrm>
          <a:off x="3797300" y="6457023"/>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57823</xdr:rowOff>
    </xdr:from>
    <xdr:to>
      <xdr:col>19</xdr:col>
      <xdr:colOff>177800</xdr:colOff>
      <xdr:row>37</xdr:row>
      <xdr:rowOff>113373</xdr:rowOff>
    </xdr:to>
    <xdr:cxnSp macro="">
      <xdr:nvCxnSpPr>
        <xdr:cNvPr id="64" name="直線コネクタ 63"/>
        <xdr:cNvCxnSpPr/>
      </xdr:nvCxnSpPr>
      <xdr:spPr>
        <a:xfrm>
          <a:off x="2908300" y="640147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57823</xdr:rowOff>
    </xdr:from>
    <xdr:to>
      <xdr:col>15</xdr:col>
      <xdr:colOff>50800</xdr:colOff>
      <xdr:row>37</xdr:row>
      <xdr:rowOff>64491</xdr:rowOff>
    </xdr:to>
    <xdr:cxnSp macro="">
      <xdr:nvCxnSpPr>
        <xdr:cNvPr id="67" name="直線コネクタ 66"/>
        <xdr:cNvCxnSpPr/>
      </xdr:nvCxnSpPr>
      <xdr:spPr>
        <a:xfrm flipV="1">
          <a:off x="2019300" y="640147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7988</xdr:rowOff>
    </xdr:from>
    <xdr:to>
      <xdr:col>10</xdr:col>
      <xdr:colOff>114300</xdr:colOff>
      <xdr:row>37</xdr:row>
      <xdr:rowOff>64491</xdr:rowOff>
    </xdr:to>
    <xdr:cxnSp macro="">
      <xdr:nvCxnSpPr>
        <xdr:cNvPr id="70" name="直線コネクタ 69"/>
        <xdr:cNvCxnSpPr/>
      </xdr:nvCxnSpPr>
      <xdr:spPr>
        <a:xfrm>
          <a:off x="1130300" y="6351638"/>
          <a:ext cx="889000" cy="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97091</xdr:rowOff>
    </xdr:from>
    <xdr:to>
      <xdr:col>24</xdr:col>
      <xdr:colOff>114300</xdr:colOff>
      <xdr:row>38</xdr:row>
      <xdr:rowOff>27242</xdr:rowOff>
    </xdr:to>
    <xdr:sp macro="" textlink="">
      <xdr:nvSpPr>
        <xdr:cNvPr id="80" name="楕円 79"/>
        <xdr:cNvSpPr/>
      </xdr:nvSpPr>
      <xdr:spPr>
        <a:xfrm>
          <a:off x="45847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75518</xdr:rowOff>
    </xdr:from>
    <xdr:ext cx="534377" cy="259045"/>
    <xdr:sp macro="" textlink="">
      <xdr:nvSpPr>
        <xdr:cNvPr id="81" name="人件費該当値テキスト"/>
        <xdr:cNvSpPr txBox="1"/>
      </xdr:nvSpPr>
      <xdr:spPr>
        <a:xfrm>
          <a:off x="4686300" y="64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62573</xdr:rowOff>
    </xdr:from>
    <xdr:to>
      <xdr:col>20</xdr:col>
      <xdr:colOff>38100</xdr:colOff>
      <xdr:row>37</xdr:row>
      <xdr:rowOff>164173</xdr:rowOff>
    </xdr:to>
    <xdr:sp macro="" textlink="">
      <xdr:nvSpPr>
        <xdr:cNvPr id="82" name="楕円 81"/>
        <xdr:cNvSpPr/>
      </xdr:nvSpPr>
      <xdr:spPr>
        <a:xfrm>
          <a:off x="3746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155300</xdr:rowOff>
    </xdr:from>
    <xdr:ext cx="534377" cy="259045"/>
    <xdr:sp macro="" textlink="">
      <xdr:nvSpPr>
        <xdr:cNvPr id="83" name="テキスト ボックス 82"/>
        <xdr:cNvSpPr txBox="1"/>
      </xdr:nvSpPr>
      <xdr:spPr>
        <a:xfrm>
          <a:off x="3530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7023</xdr:rowOff>
    </xdr:from>
    <xdr:to>
      <xdr:col>15</xdr:col>
      <xdr:colOff>101600</xdr:colOff>
      <xdr:row>37</xdr:row>
      <xdr:rowOff>108623</xdr:rowOff>
    </xdr:to>
    <xdr:sp macro="" textlink="">
      <xdr:nvSpPr>
        <xdr:cNvPr id="84" name="楕円 83"/>
        <xdr:cNvSpPr/>
      </xdr:nvSpPr>
      <xdr:spPr>
        <a:xfrm>
          <a:off x="2857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99750</xdr:rowOff>
    </xdr:from>
    <xdr:ext cx="534377" cy="259045"/>
    <xdr:sp macro="" textlink="">
      <xdr:nvSpPr>
        <xdr:cNvPr id="85" name="テキスト ボックス 84"/>
        <xdr:cNvSpPr txBox="1"/>
      </xdr:nvSpPr>
      <xdr:spPr>
        <a:xfrm>
          <a:off x="2641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13691</xdr:rowOff>
    </xdr:from>
    <xdr:to>
      <xdr:col>10</xdr:col>
      <xdr:colOff>165100</xdr:colOff>
      <xdr:row>37</xdr:row>
      <xdr:rowOff>115291</xdr:rowOff>
    </xdr:to>
    <xdr:sp macro="" textlink="">
      <xdr:nvSpPr>
        <xdr:cNvPr id="86" name="楕円 85"/>
        <xdr:cNvSpPr/>
      </xdr:nvSpPr>
      <xdr:spPr>
        <a:xfrm>
          <a:off x="1968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106418</xdr:rowOff>
    </xdr:from>
    <xdr:ext cx="534377" cy="259045"/>
    <xdr:sp macro="" textlink="">
      <xdr:nvSpPr>
        <xdr:cNvPr id="87" name="テキスト ボックス 86"/>
        <xdr:cNvSpPr txBox="1"/>
      </xdr:nvSpPr>
      <xdr:spPr>
        <a:xfrm>
          <a:off x="1752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128638</xdr:rowOff>
    </xdr:from>
    <xdr:to>
      <xdr:col>6</xdr:col>
      <xdr:colOff>38100</xdr:colOff>
      <xdr:row>37</xdr:row>
      <xdr:rowOff>58788</xdr:rowOff>
    </xdr:to>
    <xdr:sp macro="" textlink="">
      <xdr:nvSpPr>
        <xdr:cNvPr id="88" name="楕円 87"/>
        <xdr:cNvSpPr/>
      </xdr:nvSpPr>
      <xdr:spPr>
        <a:xfrm>
          <a:off x="1079500" y="6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49915</xdr:rowOff>
    </xdr:from>
    <xdr:ext cx="534377" cy="259045"/>
    <xdr:sp macro="" textlink="">
      <xdr:nvSpPr>
        <xdr:cNvPr id="89" name="テキスト ボックス 88"/>
        <xdr:cNvSpPr txBox="1"/>
      </xdr:nvSpPr>
      <xdr:spPr>
        <a:xfrm>
          <a:off x="863111" y="63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117501</xdr:rowOff>
    </xdr:from>
    <xdr:to>
      <xdr:col>24</xdr:col>
      <xdr:colOff>63500</xdr:colOff>
      <xdr:row>57</xdr:row>
      <xdr:rowOff>149365</xdr:rowOff>
    </xdr:to>
    <xdr:cxnSp macro="">
      <xdr:nvCxnSpPr>
        <xdr:cNvPr id="119" name="直線コネクタ 118"/>
        <xdr:cNvCxnSpPr/>
      </xdr:nvCxnSpPr>
      <xdr:spPr>
        <a:xfrm flipV="1">
          <a:off x="3797300" y="9890151"/>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145771</xdr:rowOff>
    </xdr:from>
    <xdr:to>
      <xdr:col>19</xdr:col>
      <xdr:colOff>177800</xdr:colOff>
      <xdr:row>57</xdr:row>
      <xdr:rowOff>149365</xdr:rowOff>
    </xdr:to>
    <xdr:cxnSp macro="">
      <xdr:nvCxnSpPr>
        <xdr:cNvPr id="122" name="直線コネクタ 121"/>
        <xdr:cNvCxnSpPr/>
      </xdr:nvCxnSpPr>
      <xdr:spPr>
        <a:xfrm>
          <a:off x="2908300" y="9918421"/>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134709</xdr:rowOff>
    </xdr:from>
    <xdr:to>
      <xdr:col>15</xdr:col>
      <xdr:colOff>50800</xdr:colOff>
      <xdr:row>57</xdr:row>
      <xdr:rowOff>145771</xdr:rowOff>
    </xdr:to>
    <xdr:cxnSp macro="">
      <xdr:nvCxnSpPr>
        <xdr:cNvPr id="125" name="直線コネクタ 124"/>
        <xdr:cNvCxnSpPr/>
      </xdr:nvCxnSpPr>
      <xdr:spPr>
        <a:xfrm>
          <a:off x="2019300" y="9907359"/>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134709</xdr:rowOff>
    </xdr:from>
    <xdr:to>
      <xdr:col>10</xdr:col>
      <xdr:colOff>114300</xdr:colOff>
      <xdr:row>58</xdr:row>
      <xdr:rowOff>32639</xdr:rowOff>
    </xdr:to>
    <xdr:cxnSp macro="">
      <xdr:nvCxnSpPr>
        <xdr:cNvPr id="128" name="直線コネクタ 127"/>
        <xdr:cNvCxnSpPr/>
      </xdr:nvCxnSpPr>
      <xdr:spPr>
        <a:xfrm flipV="1">
          <a:off x="1130300" y="9907359"/>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66701</xdr:rowOff>
    </xdr:from>
    <xdr:to>
      <xdr:col>24</xdr:col>
      <xdr:colOff>114300</xdr:colOff>
      <xdr:row>57</xdr:row>
      <xdr:rowOff>168301</xdr:rowOff>
    </xdr:to>
    <xdr:sp macro="" textlink="">
      <xdr:nvSpPr>
        <xdr:cNvPr id="138" name="楕円 137"/>
        <xdr:cNvSpPr/>
      </xdr:nvSpPr>
      <xdr:spPr>
        <a:xfrm>
          <a:off x="4584700" y="98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45128</xdr:rowOff>
    </xdr:from>
    <xdr:ext cx="534377" cy="259045"/>
    <xdr:sp macro="" textlink="">
      <xdr:nvSpPr>
        <xdr:cNvPr id="139" name="物件費該当値テキスト"/>
        <xdr:cNvSpPr txBox="1"/>
      </xdr:nvSpPr>
      <xdr:spPr>
        <a:xfrm>
          <a:off x="4686300" y="9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98565</xdr:rowOff>
    </xdr:from>
    <xdr:to>
      <xdr:col>20</xdr:col>
      <xdr:colOff>38100</xdr:colOff>
      <xdr:row>58</xdr:row>
      <xdr:rowOff>28715</xdr:rowOff>
    </xdr:to>
    <xdr:sp macro="" textlink="">
      <xdr:nvSpPr>
        <xdr:cNvPr id="140" name="楕円 139"/>
        <xdr:cNvSpPr/>
      </xdr:nvSpPr>
      <xdr:spPr>
        <a:xfrm>
          <a:off x="3746500" y="98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19842</xdr:rowOff>
    </xdr:from>
    <xdr:ext cx="534377" cy="259045"/>
    <xdr:sp macro="" textlink="">
      <xdr:nvSpPr>
        <xdr:cNvPr id="141" name="テキスト ボックス 140"/>
        <xdr:cNvSpPr txBox="1"/>
      </xdr:nvSpPr>
      <xdr:spPr>
        <a:xfrm>
          <a:off x="3530111" y="99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94971</xdr:rowOff>
    </xdr:from>
    <xdr:to>
      <xdr:col>15</xdr:col>
      <xdr:colOff>101600</xdr:colOff>
      <xdr:row>58</xdr:row>
      <xdr:rowOff>25121</xdr:rowOff>
    </xdr:to>
    <xdr:sp macro="" textlink="">
      <xdr:nvSpPr>
        <xdr:cNvPr id="142" name="楕円 141"/>
        <xdr:cNvSpPr/>
      </xdr:nvSpPr>
      <xdr:spPr>
        <a:xfrm>
          <a:off x="2857500" y="98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16248</xdr:rowOff>
    </xdr:from>
    <xdr:ext cx="534377" cy="259045"/>
    <xdr:sp macro="" textlink="">
      <xdr:nvSpPr>
        <xdr:cNvPr id="143" name="テキスト ボックス 142"/>
        <xdr:cNvSpPr txBox="1"/>
      </xdr:nvSpPr>
      <xdr:spPr>
        <a:xfrm>
          <a:off x="2641111" y="99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83909</xdr:rowOff>
    </xdr:from>
    <xdr:to>
      <xdr:col>10</xdr:col>
      <xdr:colOff>165100</xdr:colOff>
      <xdr:row>58</xdr:row>
      <xdr:rowOff>14059</xdr:rowOff>
    </xdr:to>
    <xdr:sp macro="" textlink="">
      <xdr:nvSpPr>
        <xdr:cNvPr id="144" name="楕円 143"/>
        <xdr:cNvSpPr/>
      </xdr:nvSpPr>
      <xdr:spPr>
        <a:xfrm>
          <a:off x="1968500" y="9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5186</xdr:rowOff>
    </xdr:from>
    <xdr:ext cx="534377" cy="259045"/>
    <xdr:sp macro="" textlink="">
      <xdr:nvSpPr>
        <xdr:cNvPr id="145" name="テキスト ボックス 144"/>
        <xdr:cNvSpPr txBox="1"/>
      </xdr:nvSpPr>
      <xdr:spPr>
        <a:xfrm>
          <a:off x="1752111" y="99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153289</xdr:rowOff>
    </xdr:from>
    <xdr:to>
      <xdr:col>6</xdr:col>
      <xdr:colOff>38100</xdr:colOff>
      <xdr:row>58</xdr:row>
      <xdr:rowOff>83439</xdr:rowOff>
    </xdr:to>
    <xdr:sp macro="" textlink="">
      <xdr:nvSpPr>
        <xdr:cNvPr id="146" name="楕円 145"/>
        <xdr:cNvSpPr/>
      </xdr:nvSpPr>
      <xdr:spPr>
        <a:xfrm>
          <a:off x="1079500" y="99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74566</xdr:rowOff>
    </xdr:from>
    <xdr:ext cx="534377" cy="259045"/>
    <xdr:sp macro="" textlink="">
      <xdr:nvSpPr>
        <xdr:cNvPr id="147" name="テキスト ボックス 146"/>
        <xdr:cNvSpPr txBox="1"/>
      </xdr:nvSpPr>
      <xdr:spPr>
        <a:xfrm>
          <a:off x="863111"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43579</xdr:rowOff>
    </xdr:from>
    <xdr:to>
      <xdr:col>24</xdr:col>
      <xdr:colOff>63500</xdr:colOff>
      <xdr:row>78</xdr:row>
      <xdr:rowOff>55662</xdr:rowOff>
    </xdr:to>
    <xdr:cxnSp macro="">
      <xdr:nvCxnSpPr>
        <xdr:cNvPr id="178" name="直線コネクタ 177"/>
        <xdr:cNvCxnSpPr/>
      </xdr:nvCxnSpPr>
      <xdr:spPr>
        <a:xfrm>
          <a:off x="3797300" y="1341667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43579</xdr:rowOff>
    </xdr:from>
    <xdr:to>
      <xdr:col>19</xdr:col>
      <xdr:colOff>177800</xdr:colOff>
      <xdr:row>78</xdr:row>
      <xdr:rowOff>101927</xdr:rowOff>
    </xdr:to>
    <xdr:cxnSp macro="">
      <xdr:nvCxnSpPr>
        <xdr:cNvPr id="181" name="直線コネクタ 180"/>
        <xdr:cNvCxnSpPr/>
      </xdr:nvCxnSpPr>
      <xdr:spPr>
        <a:xfrm flipV="1">
          <a:off x="2908300" y="13416679"/>
          <a:ext cx="8890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100185</xdr:rowOff>
    </xdr:from>
    <xdr:to>
      <xdr:col>15</xdr:col>
      <xdr:colOff>50800</xdr:colOff>
      <xdr:row>78</xdr:row>
      <xdr:rowOff>101927</xdr:rowOff>
    </xdr:to>
    <xdr:cxnSp macro="">
      <xdr:nvCxnSpPr>
        <xdr:cNvPr id="184" name="直線コネクタ 183"/>
        <xdr:cNvCxnSpPr/>
      </xdr:nvCxnSpPr>
      <xdr:spPr>
        <a:xfrm>
          <a:off x="2019300" y="13473285"/>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100185</xdr:rowOff>
    </xdr:from>
    <xdr:to>
      <xdr:col>10</xdr:col>
      <xdr:colOff>114300</xdr:colOff>
      <xdr:row>78</xdr:row>
      <xdr:rowOff>124786</xdr:rowOff>
    </xdr:to>
    <xdr:cxnSp macro="">
      <xdr:nvCxnSpPr>
        <xdr:cNvPr id="187" name="直線コネクタ 186"/>
        <xdr:cNvCxnSpPr/>
      </xdr:nvCxnSpPr>
      <xdr:spPr>
        <a:xfrm flipV="1">
          <a:off x="1130300" y="13473285"/>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4862</xdr:rowOff>
    </xdr:from>
    <xdr:to>
      <xdr:col>24</xdr:col>
      <xdr:colOff>114300</xdr:colOff>
      <xdr:row>78</xdr:row>
      <xdr:rowOff>106462</xdr:rowOff>
    </xdr:to>
    <xdr:sp macro="" textlink="">
      <xdr:nvSpPr>
        <xdr:cNvPr id="197" name="楕円 196"/>
        <xdr:cNvSpPr/>
      </xdr:nvSpPr>
      <xdr:spPr>
        <a:xfrm>
          <a:off x="4584700" y="133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154739</xdr:rowOff>
    </xdr:from>
    <xdr:ext cx="469744" cy="259045"/>
    <xdr:sp macro="" textlink="">
      <xdr:nvSpPr>
        <xdr:cNvPr id="198" name="維持補修費該当値テキスト"/>
        <xdr:cNvSpPr txBox="1"/>
      </xdr:nvSpPr>
      <xdr:spPr>
        <a:xfrm>
          <a:off x="4686300" y="1335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164229</xdr:rowOff>
    </xdr:from>
    <xdr:to>
      <xdr:col>20</xdr:col>
      <xdr:colOff>38100</xdr:colOff>
      <xdr:row>78</xdr:row>
      <xdr:rowOff>94379</xdr:rowOff>
    </xdr:to>
    <xdr:sp macro="" textlink="">
      <xdr:nvSpPr>
        <xdr:cNvPr id="199" name="楕円 198"/>
        <xdr:cNvSpPr/>
      </xdr:nvSpPr>
      <xdr:spPr>
        <a:xfrm>
          <a:off x="37465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85506</xdr:rowOff>
    </xdr:from>
    <xdr:ext cx="469744" cy="259045"/>
    <xdr:sp macro="" textlink="">
      <xdr:nvSpPr>
        <xdr:cNvPr id="200" name="テキスト ボックス 199"/>
        <xdr:cNvSpPr txBox="1"/>
      </xdr:nvSpPr>
      <xdr:spPr>
        <a:xfrm>
          <a:off x="3562428" y="134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51127</xdr:rowOff>
    </xdr:from>
    <xdr:to>
      <xdr:col>15</xdr:col>
      <xdr:colOff>101600</xdr:colOff>
      <xdr:row>78</xdr:row>
      <xdr:rowOff>152727</xdr:rowOff>
    </xdr:to>
    <xdr:sp macro="" textlink="">
      <xdr:nvSpPr>
        <xdr:cNvPr id="201" name="楕円 200"/>
        <xdr:cNvSpPr/>
      </xdr:nvSpPr>
      <xdr:spPr>
        <a:xfrm>
          <a:off x="2857500" y="134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143854</xdr:rowOff>
    </xdr:from>
    <xdr:ext cx="469744" cy="259045"/>
    <xdr:sp macro="" textlink="">
      <xdr:nvSpPr>
        <xdr:cNvPr id="202" name="テキスト ボックス 201"/>
        <xdr:cNvSpPr txBox="1"/>
      </xdr:nvSpPr>
      <xdr:spPr>
        <a:xfrm>
          <a:off x="2673428" y="1351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49385</xdr:rowOff>
    </xdr:from>
    <xdr:to>
      <xdr:col>10</xdr:col>
      <xdr:colOff>165100</xdr:colOff>
      <xdr:row>78</xdr:row>
      <xdr:rowOff>150985</xdr:rowOff>
    </xdr:to>
    <xdr:sp macro="" textlink="">
      <xdr:nvSpPr>
        <xdr:cNvPr id="203" name="楕円 202"/>
        <xdr:cNvSpPr/>
      </xdr:nvSpPr>
      <xdr:spPr>
        <a:xfrm>
          <a:off x="1968500" y="134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142112</xdr:rowOff>
    </xdr:from>
    <xdr:ext cx="469744" cy="259045"/>
    <xdr:sp macro="" textlink="">
      <xdr:nvSpPr>
        <xdr:cNvPr id="204" name="テキスト ボックス 203"/>
        <xdr:cNvSpPr txBox="1"/>
      </xdr:nvSpPr>
      <xdr:spPr>
        <a:xfrm>
          <a:off x="1784428" y="1351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73986</xdr:rowOff>
    </xdr:from>
    <xdr:to>
      <xdr:col>6</xdr:col>
      <xdr:colOff>38100</xdr:colOff>
      <xdr:row>79</xdr:row>
      <xdr:rowOff>4136</xdr:rowOff>
    </xdr:to>
    <xdr:sp macro="" textlink="">
      <xdr:nvSpPr>
        <xdr:cNvPr id="205" name="楕円 204"/>
        <xdr:cNvSpPr/>
      </xdr:nvSpPr>
      <xdr:spPr>
        <a:xfrm>
          <a:off x="1079500" y="134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166713</xdr:rowOff>
    </xdr:from>
    <xdr:ext cx="469744" cy="259045"/>
    <xdr:sp macro="" textlink="">
      <xdr:nvSpPr>
        <xdr:cNvPr id="206" name="テキスト ボックス 205"/>
        <xdr:cNvSpPr txBox="1"/>
      </xdr:nvSpPr>
      <xdr:spPr>
        <a:xfrm>
          <a:off x="895428" y="135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100394</xdr:rowOff>
    </xdr:from>
    <xdr:to>
      <xdr:col>24</xdr:col>
      <xdr:colOff>63500</xdr:colOff>
      <xdr:row>97</xdr:row>
      <xdr:rowOff>167323</xdr:rowOff>
    </xdr:to>
    <xdr:cxnSp macro="">
      <xdr:nvCxnSpPr>
        <xdr:cNvPr id="236" name="直線コネクタ 235"/>
        <xdr:cNvCxnSpPr/>
      </xdr:nvCxnSpPr>
      <xdr:spPr>
        <a:xfrm flipV="1">
          <a:off x="3797300" y="16731044"/>
          <a:ext cx="838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167323</xdr:rowOff>
    </xdr:from>
    <xdr:to>
      <xdr:col>19</xdr:col>
      <xdr:colOff>177800</xdr:colOff>
      <xdr:row>98</xdr:row>
      <xdr:rowOff>51994</xdr:rowOff>
    </xdr:to>
    <xdr:cxnSp macro="">
      <xdr:nvCxnSpPr>
        <xdr:cNvPr id="239" name="直線コネクタ 238"/>
        <xdr:cNvCxnSpPr/>
      </xdr:nvCxnSpPr>
      <xdr:spPr>
        <a:xfrm flipV="1">
          <a:off x="2908300" y="1679797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51994</xdr:rowOff>
    </xdr:from>
    <xdr:to>
      <xdr:col>15</xdr:col>
      <xdr:colOff>50800</xdr:colOff>
      <xdr:row>98</xdr:row>
      <xdr:rowOff>114212</xdr:rowOff>
    </xdr:to>
    <xdr:cxnSp macro="">
      <xdr:nvCxnSpPr>
        <xdr:cNvPr id="242" name="直線コネクタ 241"/>
        <xdr:cNvCxnSpPr/>
      </xdr:nvCxnSpPr>
      <xdr:spPr>
        <a:xfrm flipV="1">
          <a:off x="2019300" y="16854094"/>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114212</xdr:rowOff>
    </xdr:from>
    <xdr:to>
      <xdr:col>10</xdr:col>
      <xdr:colOff>114300</xdr:colOff>
      <xdr:row>99</xdr:row>
      <xdr:rowOff>28639</xdr:rowOff>
    </xdr:to>
    <xdr:cxnSp macro="">
      <xdr:nvCxnSpPr>
        <xdr:cNvPr id="245" name="直線コネクタ 244"/>
        <xdr:cNvCxnSpPr/>
      </xdr:nvCxnSpPr>
      <xdr:spPr>
        <a:xfrm flipV="1">
          <a:off x="1130300" y="16916312"/>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49594</xdr:rowOff>
    </xdr:from>
    <xdr:to>
      <xdr:col>24</xdr:col>
      <xdr:colOff>114300</xdr:colOff>
      <xdr:row>97</xdr:row>
      <xdr:rowOff>151194</xdr:rowOff>
    </xdr:to>
    <xdr:sp macro="" textlink="">
      <xdr:nvSpPr>
        <xdr:cNvPr id="255" name="楕円 254"/>
        <xdr:cNvSpPr/>
      </xdr:nvSpPr>
      <xdr:spPr>
        <a:xfrm>
          <a:off x="4584700" y="166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28021</xdr:rowOff>
    </xdr:from>
    <xdr:ext cx="534377" cy="259045"/>
    <xdr:sp macro="" textlink="">
      <xdr:nvSpPr>
        <xdr:cNvPr id="256" name="扶助費該当値テキスト"/>
        <xdr:cNvSpPr txBox="1"/>
      </xdr:nvSpPr>
      <xdr:spPr>
        <a:xfrm>
          <a:off x="4686300" y="166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116523</xdr:rowOff>
    </xdr:from>
    <xdr:to>
      <xdr:col>20</xdr:col>
      <xdr:colOff>38100</xdr:colOff>
      <xdr:row>98</xdr:row>
      <xdr:rowOff>46673</xdr:rowOff>
    </xdr:to>
    <xdr:sp macro="" textlink="">
      <xdr:nvSpPr>
        <xdr:cNvPr id="257" name="楕円 256"/>
        <xdr:cNvSpPr/>
      </xdr:nvSpPr>
      <xdr:spPr>
        <a:xfrm>
          <a:off x="3746500" y="167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37800</xdr:rowOff>
    </xdr:from>
    <xdr:ext cx="534377" cy="259045"/>
    <xdr:sp macro="" textlink="">
      <xdr:nvSpPr>
        <xdr:cNvPr id="258" name="テキスト ボックス 257"/>
        <xdr:cNvSpPr txBox="1"/>
      </xdr:nvSpPr>
      <xdr:spPr>
        <a:xfrm>
          <a:off x="3530111" y="168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1194</xdr:rowOff>
    </xdr:from>
    <xdr:to>
      <xdr:col>15</xdr:col>
      <xdr:colOff>101600</xdr:colOff>
      <xdr:row>98</xdr:row>
      <xdr:rowOff>102794</xdr:rowOff>
    </xdr:to>
    <xdr:sp macro="" textlink="">
      <xdr:nvSpPr>
        <xdr:cNvPr id="259" name="楕円 258"/>
        <xdr:cNvSpPr/>
      </xdr:nvSpPr>
      <xdr:spPr>
        <a:xfrm>
          <a:off x="2857500" y="168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93921</xdr:rowOff>
    </xdr:from>
    <xdr:ext cx="534377" cy="259045"/>
    <xdr:sp macro="" textlink="">
      <xdr:nvSpPr>
        <xdr:cNvPr id="260" name="テキスト ボックス 259"/>
        <xdr:cNvSpPr txBox="1"/>
      </xdr:nvSpPr>
      <xdr:spPr>
        <a:xfrm>
          <a:off x="2641111" y="168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63412</xdr:rowOff>
    </xdr:from>
    <xdr:to>
      <xdr:col>10</xdr:col>
      <xdr:colOff>165100</xdr:colOff>
      <xdr:row>98</xdr:row>
      <xdr:rowOff>165012</xdr:rowOff>
    </xdr:to>
    <xdr:sp macro="" textlink="">
      <xdr:nvSpPr>
        <xdr:cNvPr id="261" name="楕円 260"/>
        <xdr:cNvSpPr/>
      </xdr:nvSpPr>
      <xdr:spPr>
        <a:xfrm>
          <a:off x="1968500" y="168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156139</xdr:rowOff>
    </xdr:from>
    <xdr:ext cx="534377" cy="259045"/>
    <xdr:sp macro="" textlink="">
      <xdr:nvSpPr>
        <xdr:cNvPr id="262" name="テキスト ボックス 261"/>
        <xdr:cNvSpPr txBox="1"/>
      </xdr:nvSpPr>
      <xdr:spPr>
        <a:xfrm>
          <a:off x="1752111" y="169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149289</xdr:rowOff>
    </xdr:from>
    <xdr:to>
      <xdr:col>6</xdr:col>
      <xdr:colOff>38100</xdr:colOff>
      <xdr:row>99</xdr:row>
      <xdr:rowOff>79439</xdr:rowOff>
    </xdr:to>
    <xdr:sp macro="" textlink="">
      <xdr:nvSpPr>
        <xdr:cNvPr id="263" name="楕円 262"/>
        <xdr:cNvSpPr/>
      </xdr:nvSpPr>
      <xdr:spPr>
        <a:xfrm>
          <a:off x="1079500" y="16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70566</xdr:rowOff>
    </xdr:from>
    <xdr:ext cx="534377" cy="259045"/>
    <xdr:sp macro="" textlink="">
      <xdr:nvSpPr>
        <xdr:cNvPr id="264" name="テキスト ボックス 263"/>
        <xdr:cNvSpPr txBox="1"/>
      </xdr:nvSpPr>
      <xdr:spPr>
        <a:xfrm>
          <a:off x="863111" y="170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39840</xdr:rowOff>
    </xdr:from>
    <xdr:to>
      <xdr:col>55</xdr:col>
      <xdr:colOff>0</xdr:colOff>
      <xdr:row>38</xdr:row>
      <xdr:rowOff>72416</xdr:rowOff>
    </xdr:to>
    <xdr:cxnSp macro="">
      <xdr:nvCxnSpPr>
        <xdr:cNvPr id="294" name="直線コネクタ 293"/>
        <xdr:cNvCxnSpPr/>
      </xdr:nvCxnSpPr>
      <xdr:spPr>
        <a:xfrm flipV="1">
          <a:off x="9639300" y="6554940"/>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14122</xdr:rowOff>
    </xdr:from>
    <xdr:to>
      <xdr:col>50</xdr:col>
      <xdr:colOff>114300</xdr:colOff>
      <xdr:row>38</xdr:row>
      <xdr:rowOff>72416</xdr:rowOff>
    </xdr:to>
    <xdr:cxnSp macro="">
      <xdr:nvCxnSpPr>
        <xdr:cNvPr id="297" name="直線コネクタ 296"/>
        <xdr:cNvCxnSpPr/>
      </xdr:nvCxnSpPr>
      <xdr:spPr>
        <a:xfrm>
          <a:off x="8750300" y="6529222"/>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14122</xdr:rowOff>
    </xdr:from>
    <xdr:to>
      <xdr:col>45</xdr:col>
      <xdr:colOff>177800</xdr:colOff>
      <xdr:row>38</xdr:row>
      <xdr:rowOff>161189</xdr:rowOff>
    </xdr:to>
    <xdr:cxnSp macro="">
      <xdr:nvCxnSpPr>
        <xdr:cNvPr id="300" name="直線コネクタ 299"/>
        <xdr:cNvCxnSpPr/>
      </xdr:nvCxnSpPr>
      <xdr:spPr>
        <a:xfrm flipV="1">
          <a:off x="7861300" y="6529222"/>
          <a:ext cx="889000" cy="1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158102</xdr:rowOff>
    </xdr:from>
    <xdr:to>
      <xdr:col>41</xdr:col>
      <xdr:colOff>50800</xdr:colOff>
      <xdr:row>38</xdr:row>
      <xdr:rowOff>161189</xdr:rowOff>
    </xdr:to>
    <xdr:cxnSp macro="">
      <xdr:nvCxnSpPr>
        <xdr:cNvPr id="303" name="直線コネクタ 302"/>
        <xdr:cNvCxnSpPr/>
      </xdr:nvCxnSpPr>
      <xdr:spPr>
        <a:xfrm>
          <a:off x="6972300" y="667320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160490</xdr:rowOff>
    </xdr:from>
    <xdr:to>
      <xdr:col>55</xdr:col>
      <xdr:colOff>50800</xdr:colOff>
      <xdr:row>38</xdr:row>
      <xdr:rowOff>90640</xdr:rowOff>
    </xdr:to>
    <xdr:sp macro="" textlink="">
      <xdr:nvSpPr>
        <xdr:cNvPr id="313" name="楕円 312"/>
        <xdr:cNvSpPr/>
      </xdr:nvSpPr>
      <xdr:spPr>
        <a:xfrm>
          <a:off x="10426700" y="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138917</xdr:rowOff>
    </xdr:from>
    <xdr:ext cx="534377" cy="259045"/>
    <xdr:sp macro="" textlink="">
      <xdr:nvSpPr>
        <xdr:cNvPr id="314" name="補助費等該当値テキスト"/>
        <xdr:cNvSpPr txBox="1"/>
      </xdr:nvSpPr>
      <xdr:spPr>
        <a:xfrm>
          <a:off x="10528300" y="64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21616</xdr:rowOff>
    </xdr:from>
    <xdr:to>
      <xdr:col>50</xdr:col>
      <xdr:colOff>165100</xdr:colOff>
      <xdr:row>38</xdr:row>
      <xdr:rowOff>123216</xdr:rowOff>
    </xdr:to>
    <xdr:sp macro="" textlink="">
      <xdr:nvSpPr>
        <xdr:cNvPr id="315" name="楕円 314"/>
        <xdr:cNvSpPr/>
      </xdr:nvSpPr>
      <xdr:spPr>
        <a:xfrm>
          <a:off x="95885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114343</xdr:rowOff>
    </xdr:from>
    <xdr:ext cx="534377" cy="259045"/>
    <xdr:sp macro="" textlink="">
      <xdr:nvSpPr>
        <xdr:cNvPr id="316" name="テキスト ボックス 315"/>
        <xdr:cNvSpPr txBox="1"/>
      </xdr:nvSpPr>
      <xdr:spPr>
        <a:xfrm>
          <a:off x="9372111" y="66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134772</xdr:rowOff>
    </xdr:from>
    <xdr:to>
      <xdr:col>46</xdr:col>
      <xdr:colOff>38100</xdr:colOff>
      <xdr:row>38</xdr:row>
      <xdr:rowOff>64922</xdr:rowOff>
    </xdr:to>
    <xdr:sp macro="" textlink="">
      <xdr:nvSpPr>
        <xdr:cNvPr id="317" name="楕円 316"/>
        <xdr:cNvSpPr/>
      </xdr:nvSpPr>
      <xdr:spPr>
        <a:xfrm>
          <a:off x="8699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56049</xdr:rowOff>
    </xdr:from>
    <xdr:ext cx="534377" cy="259045"/>
    <xdr:sp macro="" textlink="">
      <xdr:nvSpPr>
        <xdr:cNvPr id="318" name="テキスト ボックス 317"/>
        <xdr:cNvSpPr txBox="1"/>
      </xdr:nvSpPr>
      <xdr:spPr>
        <a:xfrm>
          <a:off x="8483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110389</xdr:rowOff>
    </xdr:from>
    <xdr:to>
      <xdr:col>41</xdr:col>
      <xdr:colOff>101600</xdr:colOff>
      <xdr:row>39</xdr:row>
      <xdr:rowOff>40539</xdr:rowOff>
    </xdr:to>
    <xdr:sp macro="" textlink="">
      <xdr:nvSpPr>
        <xdr:cNvPr id="319" name="楕円 318"/>
        <xdr:cNvSpPr/>
      </xdr:nvSpPr>
      <xdr:spPr>
        <a:xfrm>
          <a:off x="7810500" y="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31666</xdr:rowOff>
    </xdr:from>
    <xdr:ext cx="534377" cy="259045"/>
    <xdr:sp macro="" textlink="">
      <xdr:nvSpPr>
        <xdr:cNvPr id="320" name="テキスト ボックス 319"/>
        <xdr:cNvSpPr txBox="1"/>
      </xdr:nvSpPr>
      <xdr:spPr>
        <a:xfrm>
          <a:off x="7594111" y="67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107302</xdr:rowOff>
    </xdr:from>
    <xdr:to>
      <xdr:col>36</xdr:col>
      <xdr:colOff>165100</xdr:colOff>
      <xdr:row>39</xdr:row>
      <xdr:rowOff>37452</xdr:rowOff>
    </xdr:to>
    <xdr:sp macro="" textlink="">
      <xdr:nvSpPr>
        <xdr:cNvPr id="321" name="楕円 320"/>
        <xdr:cNvSpPr/>
      </xdr:nvSpPr>
      <xdr:spPr>
        <a:xfrm>
          <a:off x="6921500" y="66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28579</xdr:rowOff>
    </xdr:from>
    <xdr:ext cx="534377" cy="259045"/>
    <xdr:sp macro="" textlink="">
      <xdr:nvSpPr>
        <xdr:cNvPr id="322" name="テキスト ボックス 321"/>
        <xdr:cNvSpPr txBox="1"/>
      </xdr:nvSpPr>
      <xdr:spPr>
        <a:xfrm>
          <a:off x="6705111" y="67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151759</xdr:rowOff>
    </xdr:from>
    <xdr:to>
      <xdr:col>55</xdr:col>
      <xdr:colOff>0</xdr:colOff>
      <xdr:row>55</xdr:row>
      <xdr:rowOff>3702</xdr:rowOff>
    </xdr:to>
    <xdr:cxnSp macro="">
      <xdr:nvCxnSpPr>
        <xdr:cNvPr id="351" name="直線コネクタ 350"/>
        <xdr:cNvCxnSpPr/>
      </xdr:nvCxnSpPr>
      <xdr:spPr>
        <a:xfrm>
          <a:off x="9639300" y="9067159"/>
          <a:ext cx="8382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2"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54794</xdr:rowOff>
    </xdr:from>
    <xdr:to>
      <xdr:col>50</xdr:col>
      <xdr:colOff>114300</xdr:colOff>
      <xdr:row>52</xdr:row>
      <xdr:rowOff>151759</xdr:rowOff>
    </xdr:to>
    <xdr:cxnSp macro="">
      <xdr:nvCxnSpPr>
        <xdr:cNvPr id="354" name="直線コネクタ 353"/>
        <xdr:cNvCxnSpPr/>
      </xdr:nvCxnSpPr>
      <xdr:spPr>
        <a:xfrm>
          <a:off x="8750300" y="8798744"/>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6" name="テキスト ボックス 355"/>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54794</xdr:rowOff>
    </xdr:from>
    <xdr:to>
      <xdr:col>45</xdr:col>
      <xdr:colOff>177800</xdr:colOff>
      <xdr:row>54</xdr:row>
      <xdr:rowOff>79140</xdr:rowOff>
    </xdr:to>
    <xdr:cxnSp macro="">
      <xdr:nvCxnSpPr>
        <xdr:cNvPr id="357" name="直線コネクタ 356"/>
        <xdr:cNvCxnSpPr/>
      </xdr:nvCxnSpPr>
      <xdr:spPr>
        <a:xfrm flipV="1">
          <a:off x="7861300" y="8798744"/>
          <a:ext cx="8890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59" name="テキスト ボックス 358"/>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107524</xdr:rowOff>
    </xdr:from>
    <xdr:to>
      <xdr:col>41</xdr:col>
      <xdr:colOff>50800</xdr:colOff>
      <xdr:row>54</xdr:row>
      <xdr:rowOff>79140</xdr:rowOff>
    </xdr:to>
    <xdr:cxnSp macro="">
      <xdr:nvCxnSpPr>
        <xdr:cNvPr id="360" name="直線コネクタ 359"/>
        <xdr:cNvCxnSpPr/>
      </xdr:nvCxnSpPr>
      <xdr:spPr>
        <a:xfrm>
          <a:off x="6972300" y="8851474"/>
          <a:ext cx="889000" cy="4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1" name="フローチャート: 判断 360"/>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2" name="テキスト ボックス 361"/>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3" name="フローチャート: 判断 362"/>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4" name="テキスト ボックス 363"/>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124352</xdr:rowOff>
    </xdr:from>
    <xdr:to>
      <xdr:col>55</xdr:col>
      <xdr:colOff>50800</xdr:colOff>
      <xdr:row>55</xdr:row>
      <xdr:rowOff>54502</xdr:rowOff>
    </xdr:to>
    <xdr:sp macro="" textlink="">
      <xdr:nvSpPr>
        <xdr:cNvPr id="370" name="楕円 369"/>
        <xdr:cNvSpPr/>
      </xdr:nvSpPr>
      <xdr:spPr>
        <a:xfrm>
          <a:off x="10426700" y="93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102779</xdr:rowOff>
    </xdr:from>
    <xdr:ext cx="534377" cy="259045"/>
    <xdr:sp macro="" textlink="">
      <xdr:nvSpPr>
        <xdr:cNvPr id="371" name="普通建設事業費該当値テキスト"/>
        <xdr:cNvSpPr txBox="1"/>
      </xdr:nvSpPr>
      <xdr:spPr>
        <a:xfrm>
          <a:off x="10528300" y="936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100959</xdr:rowOff>
    </xdr:from>
    <xdr:to>
      <xdr:col>50</xdr:col>
      <xdr:colOff>165100</xdr:colOff>
      <xdr:row>53</xdr:row>
      <xdr:rowOff>31109</xdr:rowOff>
    </xdr:to>
    <xdr:sp macro="" textlink="">
      <xdr:nvSpPr>
        <xdr:cNvPr id="372" name="楕円 371"/>
        <xdr:cNvSpPr/>
      </xdr:nvSpPr>
      <xdr:spPr>
        <a:xfrm>
          <a:off x="9588500" y="90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47636</xdr:rowOff>
    </xdr:from>
    <xdr:ext cx="534377" cy="259045"/>
    <xdr:sp macro="" textlink="">
      <xdr:nvSpPr>
        <xdr:cNvPr id="373" name="テキスト ボックス 372"/>
        <xdr:cNvSpPr txBox="1"/>
      </xdr:nvSpPr>
      <xdr:spPr>
        <a:xfrm>
          <a:off x="9372111" y="87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3994</xdr:rowOff>
    </xdr:from>
    <xdr:to>
      <xdr:col>46</xdr:col>
      <xdr:colOff>38100</xdr:colOff>
      <xdr:row>51</xdr:row>
      <xdr:rowOff>105594</xdr:rowOff>
    </xdr:to>
    <xdr:sp macro="" textlink="">
      <xdr:nvSpPr>
        <xdr:cNvPr id="374" name="楕円 373"/>
        <xdr:cNvSpPr/>
      </xdr:nvSpPr>
      <xdr:spPr>
        <a:xfrm>
          <a:off x="8699500" y="8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122121</xdr:rowOff>
    </xdr:from>
    <xdr:ext cx="534377" cy="259045"/>
    <xdr:sp macro="" textlink="">
      <xdr:nvSpPr>
        <xdr:cNvPr id="375" name="テキスト ボックス 374"/>
        <xdr:cNvSpPr txBox="1"/>
      </xdr:nvSpPr>
      <xdr:spPr>
        <a:xfrm>
          <a:off x="8483111" y="85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28340</xdr:rowOff>
    </xdr:from>
    <xdr:to>
      <xdr:col>41</xdr:col>
      <xdr:colOff>101600</xdr:colOff>
      <xdr:row>54</xdr:row>
      <xdr:rowOff>129940</xdr:rowOff>
    </xdr:to>
    <xdr:sp macro="" textlink="">
      <xdr:nvSpPr>
        <xdr:cNvPr id="376" name="楕円 375"/>
        <xdr:cNvSpPr/>
      </xdr:nvSpPr>
      <xdr:spPr>
        <a:xfrm>
          <a:off x="7810500" y="92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121067</xdr:rowOff>
    </xdr:from>
    <xdr:ext cx="534377" cy="259045"/>
    <xdr:sp macro="" textlink="">
      <xdr:nvSpPr>
        <xdr:cNvPr id="377" name="テキスト ボックス 376"/>
        <xdr:cNvSpPr txBox="1"/>
      </xdr:nvSpPr>
      <xdr:spPr>
        <a:xfrm>
          <a:off x="7594111" y="93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56724</xdr:rowOff>
    </xdr:from>
    <xdr:to>
      <xdr:col>36</xdr:col>
      <xdr:colOff>165100</xdr:colOff>
      <xdr:row>51</xdr:row>
      <xdr:rowOff>158324</xdr:rowOff>
    </xdr:to>
    <xdr:sp macro="" textlink="">
      <xdr:nvSpPr>
        <xdr:cNvPr id="378" name="楕円 377"/>
        <xdr:cNvSpPr/>
      </xdr:nvSpPr>
      <xdr:spPr>
        <a:xfrm>
          <a:off x="6921500" y="8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3401</xdr:rowOff>
    </xdr:from>
    <xdr:ext cx="534377" cy="259045"/>
    <xdr:sp macro="" textlink="">
      <xdr:nvSpPr>
        <xdr:cNvPr id="379" name="テキスト ボックス 378"/>
        <xdr:cNvSpPr txBox="1"/>
      </xdr:nvSpPr>
      <xdr:spPr>
        <a:xfrm>
          <a:off x="6705111" y="8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84493</xdr:rowOff>
    </xdr:from>
    <xdr:to>
      <xdr:col>55</xdr:col>
      <xdr:colOff>0</xdr:colOff>
      <xdr:row>74</xdr:row>
      <xdr:rowOff>136042</xdr:rowOff>
    </xdr:to>
    <xdr:cxnSp macro="">
      <xdr:nvCxnSpPr>
        <xdr:cNvPr id="408" name="直線コネクタ 407"/>
        <xdr:cNvCxnSpPr/>
      </xdr:nvCxnSpPr>
      <xdr:spPr>
        <a:xfrm>
          <a:off x="9639300" y="12257443"/>
          <a:ext cx="838200" cy="5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09"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95847</xdr:rowOff>
    </xdr:from>
    <xdr:to>
      <xdr:col>50</xdr:col>
      <xdr:colOff>114300</xdr:colOff>
      <xdr:row>71</xdr:row>
      <xdr:rowOff>84493</xdr:rowOff>
    </xdr:to>
    <xdr:cxnSp macro="">
      <xdr:nvCxnSpPr>
        <xdr:cNvPr id="411" name="直線コネクタ 410"/>
        <xdr:cNvCxnSpPr/>
      </xdr:nvCxnSpPr>
      <xdr:spPr>
        <a:xfrm>
          <a:off x="8750300" y="12097347"/>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3" name="テキスト ボックス 412"/>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95847</xdr:rowOff>
    </xdr:from>
    <xdr:to>
      <xdr:col>45</xdr:col>
      <xdr:colOff>177800</xdr:colOff>
      <xdr:row>74</xdr:row>
      <xdr:rowOff>32410</xdr:rowOff>
    </xdr:to>
    <xdr:cxnSp macro="">
      <xdr:nvCxnSpPr>
        <xdr:cNvPr id="414" name="直線コネクタ 413"/>
        <xdr:cNvCxnSpPr/>
      </xdr:nvCxnSpPr>
      <xdr:spPr>
        <a:xfrm flipV="1">
          <a:off x="7861300" y="12097347"/>
          <a:ext cx="889000" cy="6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42029</xdr:rowOff>
    </xdr:from>
    <xdr:ext cx="534377" cy="259045"/>
    <xdr:sp macro="" textlink="">
      <xdr:nvSpPr>
        <xdr:cNvPr id="416" name="テキスト ボックス 415"/>
        <xdr:cNvSpPr txBox="1"/>
      </xdr:nvSpPr>
      <xdr:spPr>
        <a:xfrm>
          <a:off x="8483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7" name="フローチャート: 判断 416"/>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8" name="テキスト ボックス 417"/>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85242</xdr:rowOff>
    </xdr:from>
    <xdr:to>
      <xdr:col>55</xdr:col>
      <xdr:colOff>50800</xdr:colOff>
      <xdr:row>75</xdr:row>
      <xdr:rowOff>15392</xdr:rowOff>
    </xdr:to>
    <xdr:sp macro="" textlink="">
      <xdr:nvSpPr>
        <xdr:cNvPr id="424" name="楕円 423"/>
        <xdr:cNvSpPr/>
      </xdr:nvSpPr>
      <xdr:spPr>
        <a:xfrm>
          <a:off x="104267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108119</xdr:rowOff>
    </xdr:from>
    <xdr:ext cx="534377" cy="259045"/>
    <xdr:sp macro="" textlink="">
      <xdr:nvSpPr>
        <xdr:cNvPr id="425" name="普通建設事業費 （ うち新規整備　）該当値テキスト"/>
        <xdr:cNvSpPr txBox="1"/>
      </xdr:nvSpPr>
      <xdr:spPr>
        <a:xfrm>
          <a:off x="10528300" y="126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33693</xdr:rowOff>
    </xdr:from>
    <xdr:to>
      <xdr:col>50</xdr:col>
      <xdr:colOff>165100</xdr:colOff>
      <xdr:row>71</xdr:row>
      <xdr:rowOff>135293</xdr:rowOff>
    </xdr:to>
    <xdr:sp macro="" textlink="">
      <xdr:nvSpPr>
        <xdr:cNvPr id="426" name="楕円 425"/>
        <xdr:cNvSpPr/>
      </xdr:nvSpPr>
      <xdr:spPr>
        <a:xfrm>
          <a:off x="95885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151820</xdr:rowOff>
    </xdr:from>
    <xdr:ext cx="534377" cy="259045"/>
    <xdr:sp macro="" textlink="">
      <xdr:nvSpPr>
        <xdr:cNvPr id="427" name="テキスト ボックス 426"/>
        <xdr:cNvSpPr txBox="1"/>
      </xdr:nvSpPr>
      <xdr:spPr>
        <a:xfrm>
          <a:off x="9372111" y="11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45047</xdr:rowOff>
    </xdr:from>
    <xdr:to>
      <xdr:col>46</xdr:col>
      <xdr:colOff>38100</xdr:colOff>
      <xdr:row>70</xdr:row>
      <xdr:rowOff>146647</xdr:rowOff>
    </xdr:to>
    <xdr:sp macro="" textlink="">
      <xdr:nvSpPr>
        <xdr:cNvPr id="428" name="楕円 427"/>
        <xdr:cNvSpPr/>
      </xdr:nvSpPr>
      <xdr:spPr>
        <a:xfrm>
          <a:off x="8699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163174</xdr:rowOff>
    </xdr:from>
    <xdr:ext cx="534377" cy="259045"/>
    <xdr:sp macro="" textlink="">
      <xdr:nvSpPr>
        <xdr:cNvPr id="429" name="テキスト ボックス 428"/>
        <xdr:cNvSpPr txBox="1"/>
      </xdr:nvSpPr>
      <xdr:spPr>
        <a:xfrm>
          <a:off x="8483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153060</xdr:rowOff>
    </xdr:from>
    <xdr:to>
      <xdr:col>41</xdr:col>
      <xdr:colOff>101600</xdr:colOff>
      <xdr:row>74</xdr:row>
      <xdr:rowOff>83210</xdr:rowOff>
    </xdr:to>
    <xdr:sp macro="" textlink="">
      <xdr:nvSpPr>
        <xdr:cNvPr id="430" name="楕円 429"/>
        <xdr:cNvSpPr/>
      </xdr:nvSpPr>
      <xdr:spPr>
        <a:xfrm>
          <a:off x="7810500" y="12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99737</xdr:rowOff>
    </xdr:from>
    <xdr:ext cx="534377" cy="259045"/>
    <xdr:sp macro="" textlink="">
      <xdr:nvSpPr>
        <xdr:cNvPr id="431" name="テキスト ボックス 430"/>
        <xdr:cNvSpPr txBox="1"/>
      </xdr:nvSpPr>
      <xdr:spPr>
        <a:xfrm>
          <a:off x="7594111" y="124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8781</xdr:rowOff>
    </xdr:from>
    <xdr:to>
      <xdr:col>55</xdr:col>
      <xdr:colOff>0</xdr:colOff>
      <xdr:row>98</xdr:row>
      <xdr:rowOff>61908</xdr:rowOff>
    </xdr:to>
    <xdr:cxnSp macro="">
      <xdr:nvCxnSpPr>
        <xdr:cNvPr id="458" name="直線コネクタ 457"/>
        <xdr:cNvCxnSpPr/>
      </xdr:nvCxnSpPr>
      <xdr:spPr>
        <a:xfrm>
          <a:off x="9639300" y="16810881"/>
          <a:ext cx="8382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59"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81590</xdr:rowOff>
    </xdr:from>
    <xdr:to>
      <xdr:col>50</xdr:col>
      <xdr:colOff>114300</xdr:colOff>
      <xdr:row>98</xdr:row>
      <xdr:rowOff>8781</xdr:rowOff>
    </xdr:to>
    <xdr:cxnSp macro="">
      <xdr:nvCxnSpPr>
        <xdr:cNvPr id="461" name="直線コネクタ 460"/>
        <xdr:cNvCxnSpPr/>
      </xdr:nvCxnSpPr>
      <xdr:spPr>
        <a:xfrm>
          <a:off x="8750300" y="16369340"/>
          <a:ext cx="889000" cy="4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3" name="テキスト ボックス 462"/>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81590</xdr:rowOff>
    </xdr:from>
    <xdr:to>
      <xdr:col>45</xdr:col>
      <xdr:colOff>177800</xdr:colOff>
      <xdr:row>97</xdr:row>
      <xdr:rowOff>84127</xdr:rowOff>
    </xdr:to>
    <xdr:cxnSp macro="">
      <xdr:nvCxnSpPr>
        <xdr:cNvPr id="464" name="直線コネクタ 463"/>
        <xdr:cNvCxnSpPr/>
      </xdr:nvCxnSpPr>
      <xdr:spPr>
        <a:xfrm flipV="1">
          <a:off x="7861300" y="16369340"/>
          <a:ext cx="889000" cy="3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6" name="テキスト ボックス 465"/>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7" name="フローチャート: 判断 466"/>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68" name="テキスト ボックス 467"/>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11108</xdr:rowOff>
    </xdr:from>
    <xdr:to>
      <xdr:col>55</xdr:col>
      <xdr:colOff>50800</xdr:colOff>
      <xdr:row>98</xdr:row>
      <xdr:rowOff>112708</xdr:rowOff>
    </xdr:to>
    <xdr:sp macro="" textlink="">
      <xdr:nvSpPr>
        <xdr:cNvPr id="474" name="楕円 473"/>
        <xdr:cNvSpPr/>
      </xdr:nvSpPr>
      <xdr:spPr>
        <a:xfrm>
          <a:off x="10426700" y="168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97485</xdr:rowOff>
    </xdr:from>
    <xdr:ext cx="469744" cy="259045"/>
    <xdr:sp macro="" textlink="">
      <xdr:nvSpPr>
        <xdr:cNvPr id="475" name="普通建設事業費 （ うち更新整備　）該当値テキスト"/>
        <xdr:cNvSpPr txBox="1"/>
      </xdr:nvSpPr>
      <xdr:spPr>
        <a:xfrm>
          <a:off x="10528300" y="167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129431</xdr:rowOff>
    </xdr:from>
    <xdr:to>
      <xdr:col>50</xdr:col>
      <xdr:colOff>165100</xdr:colOff>
      <xdr:row>98</xdr:row>
      <xdr:rowOff>59581</xdr:rowOff>
    </xdr:to>
    <xdr:sp macro="" textlink="">
      <xdr:nvSpPr>
        <xdr:cNvPr id="476" name="楕円 475"/>
        <xdr:cNvSpPr/>
      </xdr:nvSpPr>
      <xdr:spPr>
        <a:xfrm>
          <a:off x="9588500" y="167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50708</xdr:rowOff>
    </xdr:from>
    <xdr:ext cx="469744" cy="259045"/>
    <xdr:sp macro="" textlink="">
      <xdr:nvSpPr>
        <xdr:cNvPr id="477" name="テキスト ボックス 476"/>
        <xdr:cNvSpPr txBox="1"/>
      </xdr:nvSpPr>
      <xdr:spPr>
        <a:xfrm>
          <a:off x="9404428" y="1685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30790</xdr:rowOff>
    </xdr:from>
    <xdr:to>
      <xdr:col>46</xdr:col>
      <xdr:colOff>38100</xdr:colOff>
      <xdr:row>95</xdr:row>
      <xdr:rowOff>132390</xdr:rowOff>
    </xdr:to>
    <xdr:sp macro="" textlink="">
      <xdr:nvSpPr>
        <xdr:cNvPr id="478" name="楕円 477"/>
        <xdr:cNvSpPr/>
      </xdr:nvSpPr>
      <xdr:spPr>
        <a:xfrm>
          <a:off x="8699500" y="163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148917</xdr:rowOff>
    </xdr:from>
    <xdr:ext cx="534377" cy="259045"/>
    <xdr:sp macro="" textlink="">
      <xdr:nvSpPr>
        <xdr:cNvPr id="479" name="テキスト ボックス 478"/>
        <xdr:cNvSpPr txBox="1"/>
      </xdr:nvSpPr>
      <xdr:spPr>
        <a:xfrm>
          <a:off x="8483111" y="160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33327</xdr:rowOff>
    </xdr:from>
    <xdr:to>
      <xdr:col>41</xdr:col>
      <xdr:colOff>101600</xdr:colOff>
      <xdr:row>97</xdr:row>
      <xdr:rowOff>134927</xdr:rowOff>
    </xdr:to>
    <xdr:sp macro="" textlink="">
      <xdr:nvSpPr>
        <xdr:cNvPr id="480" name="楕円 479"/>
        <xdr:cNvSpPr/>
      </xdr:nvSpPr>
      <xdr:spPr>
        <a:xfrm>
          <a:off x="7810500" y="166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126054</xdr:rowOff>
    </xdr:from>
    <xdr:ext cx="469744" cy="259045"/>
    <xdr:sp macro="" textlink="">
      <xdr:nvSpPr>
        <xdr:cNvPr id="481" name="テキスト ボックス 480"/>
        <xdr:cNvSpPr txBox="1"/>
      </xdr:nvSpPr>
      <xdr:spPr>
        <a:xfrm>
          <a:off x="7626428" y="167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8" name="直線コネクタ 50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09"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1" name="直線コネクタ 51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3" name="テキスト ボックス 512"/>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4" name="直線コネクタ 51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6" name="テキスト ボックス 515"/>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18" name="フローチャート: 判断 517"/>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19" name="テキスト ボックス 518"/>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0" name="フローチャート: 判断 519"/>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1" name="テキスト ボックス 520"/>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9" name="楕円 52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0" name="テキスト ボックス 52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86094</xdr:rowOff>
    </xdr:from>
    <xdr:to>
      <xdr:col>85</xdr:col>
      <xdr:colOff>127000</xdr:colOff>
      <xdr:row>78</xdr:row>
      <xdr:rowOff>90002</xdr:rowOff>
    </xdr:to>
    <xdr:cxnSp macro="">
      <xdr:nvCxnSpPr>
        <xdr:cNvPr id="613" name="直線コネクタ 612"/>
        <xdr:cNvCxnSpPr/>
      </xdr:nvCxnSpPr>
      <xdr:spPr>
        <a:xfrm flipV="1">
          <a:off x="15481300" y="13459194"/>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4"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90002</xdr:rowOff>
    </xdr:from>
    <xdr:to>
      <xdr:col>81</xdr:col>
      <xdr:colOff>50800</xdr:colOff>
      <xdr:row>78</xdr:row>
      <xdr:rowOff>104862</xdr:rowOff>
    </xdr:to>
    <xdr:cxnSp macro="">
      <xdr:nvCxnSpPr>
        <xdr:cNvPr id="616" name="直線コネクタ 615"/>
        <xdr:cNvCxnSpPr/>
      </xdr:nvCxnSpPr>
      <xdr:spPr>
        <a:xfrm flipV="1">
          <a:off x="14592300" y="13463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18" name="テキスト ボックス 617"/>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63827</xdr:rowOff>
    </xdr:from>
    <xdr:to>
      <xdr:col>76</xdr:col>
      <xdr:colOff>114300</xdr:colOff>
      <xdr:row>78</xdr:row>
      <xdr:rowOff>104862</xdr:rowOff>
    </xdr:to>
    <xdr:cxnSp macro="">
      <xdr:nvCxnSpPr>
        <xdr:cNvPr id="619" name="直線コネクタ 618"/>
        <xdr:cNvCxnSpPr/>
      </xdr:nvCxnSpPr>
      <xdr:spPr>
        <a:xfrm>
          <a:off x="13703300" y="13436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1" name="テキスト ボックス 620"/>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63827</xdr:rowOff>
    </xdr:from>
    <xdr:to>
      <xdr:col>71</xdr:col>
      <xdr:colOff>177800</xdr:colOff>
      <xdr:row>78</xdr:row>
      <xdr:rowOff>70160</xdr:rowOff>
    </xdr:to>
    <xdr:cxnSp macro="">
      <xdr:nvCxnSpPr>
        <xdr:cNvPr id="622" name="直線コネクタ 621"/>
        <xdr:cNvCxnSpPr/>
      </xdr:nvCxnSpPr>
      <xdr:spPr>
        <a:xfrm flipV="1">
          <a:off x="12814300" y="13436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3" name="フローチャート: 判断 622"/>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4" name="テキスト ボックス 623"/>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5" name="フローチャート: 判断 624"/>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6" name="テキスト ボックス 625"/>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35294</xdr:rowOff>
    </xdr:from>
    <xdr:to>
      <xdr:col>85</xdr:col>
      <xdr:colOff>177800</xdr:colOff>
      <xdr:row>78</xdr:row>
      <xdr:rowOff>136894</xdr:rowOff>
    </xdr:to>
    <xdr:sp macro="" textlink="">
      <xdr:nvSpPr>
        <xdr:cNvPr id="632" name="楕円 631"/>
        <xdr:cNvSpPr/>
      </xdr:nvSpPr>
      <xdr:spPr>
        <a:xfrm>
          <a:off x="162687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13721</xdr:rowOff>
    </xdr:from>
    <xdr:ext cx="534377" cy="259045"/>
    <xdr:sp macro="" textlink="">
      <xdr:nvSpPr>
        <xdr:cNvPr id="633" name="公債費該当値テキスト"/>
        <xdr:cNvSpPr txBox="1"/>
      </xdr:nvSpPr>
      <xdr:spPr>
        <a:xfrm>
          <a:off x="16370300" y="133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39202</xdr:rowOff>
    </xdr:from>
    <xdr:to>
      <xdr:col>81</xdr:col>
      <xdr:colOff>101600</xdr:colOff>
      <xdr:row>78</xdr:row>
      <xdr:rowOff>140802</xdr:rowOff>
    </xdr:to>
    <xdr:sp macro="" textlink="">
      <xdr:nvSpPr>
        <xdr:cNvPr id="634" name="楕円 633"/>
        <xdr:cNvSpPr/>
      </xdr:nvSpPr>
      <xdr:spPr>
        <a:xfrm>
          <a:off x="15430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131929</xdr:rowOff>
    </xdr:from>
    <xdr:ext cx="534377" cy="259045"/>
    <xdr:sp macro="" textlink="">
      <xdr:nvSpPr>
        <xdr:cNvPr id="635" name="テキスト ボックス 634"/>
        <xdr:cNvSpPr txBox="1"/>
      </xdr:nvSpPr>
      <xdr:spPr>
        <a:xfrm>
          <a:off x="15214111" y="13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54062</xdr:rowOff>
    </xdr:from>
    <xdr:to>
      <xdr:col>76</xdr:col>
      <xdr:colOff>165100</xdr:colOff>
      <xdr:row>78</xdr:row>
      <xdr:rowOff>155662</xdr:rowOff>
    </xdr:to>
    <xdr:sp macro="" textlink="">
      <xdr:nvSpPr>
        <xdr:cNvPr id="636" name="楕円 635"/>
        <xdr:cNvSpPr/>
      </xdr:nvSpPr>
      <xdr:spPr>
        <a:xfrm>
          <a:off x="14541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146789</xdr:rowOff>
    </xdr:from>
    <xdr:ext cx="534377" cy="259045"/>
    <xdr:sp macro="" textlink="">
      <xdr:nvSpPr>
        <xdr:cNvPr id="637" name="テキスト ボックス 636"/>
        <xdr:cNvSpPr txBox="1"/>
      </xdr:nvSpPr>
      <xdr:spPr>
        <a:xfrm>
          <a:off x="14325111" y="13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13027</xdr:rowOff>
    </xdr:from>
    <xdr:to>
      <xdr:col>72</xdr:col>
      <xdr:colOff>38100</xdr:colOff>
      <xdr:row>78</xdr:row>
      <xdr:rowOff>114627</xdr:rowOff>
    </xdr:to>
    <xdr:sp macro="" textlink="">
      <xdr:nvSpPr>
        <xdr:cNvPr id="638" name="楕円 637"/>
        <xdr:cNvSpPr/>
      </xdr:nvSpPr>
      <xdr:spPr>
        <a:xfrm>
          <a:off x="13652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105754</xdr:rowOff>
    </xdr:from>
    <xdr:ext cx="534377" cy="259045"/>
    <xdr:sp macro="" textlink="">
      <xdr:nvSpPr>
        <xdr:cNvPr id="639" name="テキスト ボックス 638"/>
        <xdr:cNvSpPr txBox="1"/>
      </xdr:nvSpPr>
      <xdr:spPr>
        <a:xfrm>
          <a:off x="13436111" y="134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19360</xdr:rowOff>
    </xdr:from>
    <xdr:to>
      <xdr:col>67</xdr:col>
      <xdr:colOff>101600</xdr:colOff>
      <xdr:row>78</xdr:row>
      <xdr:rowOff>120960</xdr:rowOff>
    </xdr:to>
    <xdr:sp macro="" textlink="">
      <xdr:nvSpPr>
        <xdr:cNvPr id="640" name="楕円 639"/>
        <xdr:cNvSpPr/>
      </xdr:nvSpPr>
      <xdr:spPr>
        <a:xfrm>
          <a:off x="12763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112087</xdr:rowOff>
    </xdr:from>
    <xdr:ext cx="534377" cy="259045"/>
    <xdr:sp macro="" textlink="">
      <xdr:nvSpPr>
        <xdr:cNvPr id="641" name="テキスト ボックス 640"/>
        <xdr:cNvSpPr txBox="1"/>
      </xdr:nvSpPr>
      <xdr:spPr>
        <a:xfrm>
          <a:off x="12547111" y="134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44244</xdr:rowOff>
    </xdr:from>
    <xdr:to>
      <xdr:col>85</xdr:col>
      <xdr:colOff>127000</xdr:colOff>
      <xdr:row>99</xdr:row>
      <xdr:rowOff>84215</xdr:rowOff>
    </xdr:to>
    <xdr:cxnSp macro="">
      <xdr:nvCxnSpPr>
        <xdr:cNvPr id="672" name="直線コネクタ 671"/>
        <xdr:cNvCxnSpPr/>
      </xdr:nvCxnSpPr>
      <xdr:spPr>
        <a:xfrm flipV="1">
          <a:off x="15481300" y="17017794"/>
          <a:ext cx="8382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84215</xdr:rowOff>
    </xdr:from>
    <xdr:to>
      <xdr:col>81</xdr:col>
      <xdr:colOff>50800</xdr:colOff>
      <xdr:row>99</xdr:row>
      <xdr:rowOff>92543</xdr:rowOff>
    </xdr:to>
    <xdr:cxnSp macro="">
      <xdr:nvCxnSpPr>
        <xdr:cNvPr id="675" name="直線コネクタ 674"/>
        <xdr:cNvCxnSpPr/>
      </xdr:nvCxnSpPr>
      <xdr:spPr>
        <a:xfrm flipV="1">
          <a:off x="14592300" y="1705776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7" name="テキスト ボックス 676"/>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92543</xdr:rowOff>
    </xdr:from>
    <xdr:to>
      <xdr:col>76</xdr:col>
      <xdr:colOff>114300</xdr:colOff>
      <xdr:row>99</xdr:row>
      <xdr:rowOff>92543</xdr:rowOff>
    </xdr:to>
    <xdr:cxnSp macro="">
      <xdr:nvCxnSpPr>
        <xdr:cNvPr id="678" name="直線コネクタ 677"/>
        <xdr:cNvCxnSpPr/>
      </xdr:nvCxnSpPr>
      <xdr:spPr>
        <a:xfrm>
          <a:off x="13703300" y="17066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0" name="テキスト ボックス 679"/>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51885</xdr:rowOff>
    </xdr:from>
    <xdr:to>
      <xdr:col>71</xdr:col>
      <xdr:colOff>177800</xdr:colOff>
      <xdr:row>99</xdr:row>
      <xdr:rowOff>92543</xdr:rowOff>
    </xdr:to>
    <xdr:cxnSp macro="">
      <xdr:nvCxnSpPr>
        <xdr:cNvPr id="681" name="直線コネクタ 680"/>
        <xdr:cNvCxnSpPr/>
      </xdr:nvCxnSpPr>
      <xdr:spPr>
        <a:xfrm>
          <a:off x="12814300" y="17025435"/>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2" name="フローチャート: 判断 681"/>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3" name="テキスト ボックス 682"/>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4" name="フローチャート: 判断 683"/>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5" name="テキスト ボックス 684"/>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164894</xdr:rowOff>
    </xdr:from>
    <xdr:to>
      <xdr:col>85</xdr:col>
      <xdr:colOff>177800</xdr:colOff>
      <xdr:row>99</xdr:row>
      <xdr:rowOff>95044</xdr:rowOff>
    </xdr:to>
    <xdr:sp macro="" textlink="">
      <xdr:nvSpPr>
        <xdr:cNvPr id="691" name="楕円 690"/>
        <xdr:cNvSpPr/>
      </xdr:nvSpPr>
      <xdr:spPr>
        <a:xfrm>
          <a:off x="16268700" y="169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79821</xdr:rowOff>
    </xdr:from>
    <xdr:ext cx="469744" cy="259045"/>
    <xdr:sp macro="" textlink="">
      <xdr:nvSpPr>
        <xdr:cNvPr id="692" name="積立金該当値テキスト"/>
        <xdr:cNvSpPr txBox="1"/>
      </xdr:nvSpPr>
      <xdr:spPr>
        <a:xfrm>
          <a:off x="16370300" y="16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33415</xdr:rowOff>
    </xdr:from>
    <xdr:to>
      <xdr:col>81</xdr:col>
      <xdr:colOff>101600</xdr:colOff>
      <xdr:row>99</xdr:row>
      <xdr:rowOff>135015</xdr:rowOff>
    </xdr:to>
    <xdr:sp macro="" textlink="">
      <xdr:nvSpPr>
        <xdr:cNvPr id="693" name="楕円 692"/>
        <xdr:cNvSpPr/>
      </xdr:nvSpPr>
      <xdr:spPr>
        <a:xfrm>
          <a:off x="15430500" y="170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126142</xdr:rowOff>
    </xdr:from>
    <xdr:ext cx="378565" cy="259045"/>
    <xdr:sp macro="" textlink="">
      <xdr:nvSpPr>
        <xdr:cNvPr id="694" name="テキスト ボックス 693"/>
        <xdr:cNvSpPr txBox="1"/>
      </xdr:nvSpPr>
      <xdr:spPr>
        <a:xfrm>
          <a:off x="15292017" y="1709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41743</xdr:rowOff>
    </xdr:from>
    <xdr:to>
      <xdr:col>76</xdr:col>
      <xdr:colOff>165100</xdr:colOff>
      <xdr:row>99</xdr:row>
      <xdr:rowOff>143343</xdr:rowOff>
    </xdr:to>
    <xdr:sp macro="" textlink="">
      <xdr:nvSpPr>
        <xdr:cNvPr id="695" name="楕円 694"/>
        <xdr:cNvSpPr/>
      </xdr:nvSpPr>
      <xdr:spPr>
        <a:xfrm>
          <a:off x="14541500" y="170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134470</xdr:rowOff>
    </xdr:from>
    <xdr:ext cx="378565" cy="259045"/>
    <xdr:sp macro="" textlink="">
      <xdr:nvSpPr>
        <xdr:cNvPr id="696" name="テキスト ボックス 695"/>
        <xdr:cNvSpPr txBox="1"/>
      </xdr:nvSpPr>
      <xdr:spPr>
        <a:xfrm>
          <a:off x="14403017" y="1710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41743</xdr:rowOff>
    </xdr:from>
    <xdr:to>
      <xdr:col>72</xdr:col>
      <xdr:colOff>38100</xdr:colOff>
      <xdr:row>99</xdr:row>
      <xdr:rowOff>143343</xdr:rowOff>
    </xdr:to>
    <xdr:sp macro="" textlink="">
      <xdr:nvSpPr>
        <xdr:cNvPr id="697" name="楕円 696"/>
        <xdr:cNvSpPr/>
      </xdr:nvSpPr>
      <xdr:spPr>
        <a:xfrm>
          <a:off x="13652500" y="170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134470</xdr:rowOff>
    </xdr:from>
    <xdr:ext cx="378565" cy="259045"/>
    <xdr:sp macro="" textlink="">
      <xdr:nvSpPr>
        <xdr:cNvPr id="698" name="テキスト ボックス 697"/>
        <xdr:cNvSpPr txBox="1"/>
      </xdr:nvSpPr>
      <xdr:spPr>
        <a:xfrm>
          <a:off x="13514017" y="1710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1085</xdr:rowOff>
    </xdr:from>
    <xdr:to>
      <xdr:col>67</xdr:col>
      <xdr:colOff>101600</xdr:colOff>
      <xdr:row>99</xdr:row>
      <xdr:rowOff>102685</xdr:rowOff>
    </xdr:to>
    <xdr:sp macro="" textlink="">
      <xdr:nvSpPr>
        <xdr:cNvPr id="699" name="楕円 698"/>
        <xdr:cNvSpPr/>
      </xdr:nvSpPr>
      <xdr:spPr>
        <a:xfrm>
          <a:off x="12763500" y="169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93812</xdr:rowOff>
    </xdr:from>
    <xdr:ext cx="469744" cy="259045"/>
    <xdr:sp macro="" textlink="">
      <xdr:nvSpPr>
        <xdr:cNvPr id="700" name="テキスト ボックス 699"/>
        <xdr:cNvSpPr txBox="1"/>
      </xdr:nvSpPr>
      <xdr:spPr>
        <a:xfrm>
          <a:off x="12579428" y="170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1016</xdr:rowOff>
    </xdr:from>
    <xdr:to>
      <xdr:col>116</xdr:col>
      <xdr:colOff>63500</xdr:colOff>
      <xdr:row>37</xdr:row>
      <xdr:rowOff>53975</xdr:rowOff>
    </xdr:to>
    <xdr:cxnSp macro="">
      <xdr:nvCxnSpPr>
        <xdr:cNvPr id="729" name="直線コネクタ 728"/>
        <xdr:cNvCxnSpPr/>
      </xdr:nvCxnSpPr>
      <xdr:spPr>
        <a:xfrm flipV="1">
          <a:off x="21323300" y="6173216"/>
          <a:ext cx="8382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111142</xdr:rowOff>
    </xdr:from>
    <xdr:ext cx="378565" cy="259045"/>
    <xdr:sp macro="" textlink="">
      <xdr:nvSpPr>
        <xdr:cNvPr id="730" name="投資及び出資金平均値テキスト"/>
        <xdr:cNvSpPr txBox="1"/>
      </xdr:nvSpPr>
      <xdr:spPr>
        <a:xfrm>
          <a:off x="22212300" y="6454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110744</xdr:rowOff>
    </xdr:from>
    <xdr:to>
      <xdr:col>111</xdr:col>
      <xdr:colOff>177800</xdr:colOff>
      <xdr:row>37</xdr:row>
      <xdr:rowOff>53975</xdr:rowOff>
    </xdr:to>
    <xdr:cxnSp macro="">
      <xdr:nvCxnSpPr>
        <xdr:cNvPr id="732" name="直線コネクタ 731"/>
        <xdr:cNvCxnSpPr/>
      </xdr:nvCxnSpPr>
      <xdr:spPr>
        <a:xfrm>
          <a:off x="20434300" y="5597144"/>
          <a:ext cx="889000" cy="8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4" name="テキスト ボックス 733"/>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110744</xdr:rowOff>
    </xdr:from>
    <xdr:to>
      <xdr:col>107</xdr:col>
      <xdr:colOff>50800</xdr:colOff>
      <xdr:row>39</xdr:row>
      <xdr:rowOff>17780</xdr:rowOff>
    </xdr:to>
    <xdr:cxnSp macro="">
      <xdr:nvCxnSpPr>
        <xdr:cNvPr id="735" name="直線コネクタ 734"/>
        <xdr:cNvCxnSpPr/>
      </xdr:nvCxnSpPr>
      <xdr:spPr>
        <a:xfrm flipV="1">
          <a:off x="19545300" y="5597144"/>
          <a:ext cx="889000" cy="110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7" name="テキスト ボックス 736"/>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17780</xdr:rowOff>
    </xdr:from>
    <xdr:to>
      <xdr:col>102</xdr:col>
      <xdr:colOff>114300</xdr:colOff>
      <xdr:row>39</xdr:row>
      <xdr:rowOff>17780</xdr:rowOff>
    </xdr:to>
    <xdr:cxnSp macro="">
      <xdr:nvCxnSpPr>
        <xdr:cNvPr id="738" name="直線コネクタ 737"/>
        <xdr:cNvCxnSpPr/>
      </xdr:nvCxnSpPr>
      <xdr:spPr>
        <a:xfrm>
          <a:off x="18656300" y="670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39" name="フローチャート: 判断 73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0" name="テキスト ボックス 739"/>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1" name="フローチャート: 判断 740"/>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2" name="テキスト ボックス 741"/>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121666</xdr:rowOff>
    </xdr:from>
    <xdr:to>
      <xdr:col>116</xdr:col>
      <xdr:colOff>114300</xdr:colOff>
      <xdr:row>36</xdr:row>
      <xdr:rowOff>51816</xdr:rowOff>
    </xdr:to>
    <xdr:sp macro="" textlink="">
      <xdr:nvSpPr>
        <xdr:cNvPr id="748" name="楕円 747"/>
        <xdr:cNvSpPr/>
      </xdr:nvSpPr>
      <xdr:spPr>
        <a:xfrm>
          <a:off x="221107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144543</xdr:rowOff>
    </xdr:from>
    <xdr:ext cx="469744" cy="259045"/>
    <xdr:sp macro="" textlink="">
      <xdr:nvSpPr>
        <xdr:cNvPr id="749" name="投資及び出資金該当値テキスト"/>
        <xdr:cNvSpPr txBox="1"/>
      </xdr:nvSpPr>
      <xdr:spPr>
        <a:xfrm>
          <a:off x="22212300"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3175</xdr:rowOff>
    </xdr:from>
    <xdr:to>
      <xdr:col>112</xdr:col>
      <xdr:colOff>38100</xdr:colOff>
      <xdr:row>37</xdr:row>
      <xdr:rowOff>104775</xdr:rowOff>
    </xdr:to>
    <xdr:sp macro="" textlink="">
      <xdr:nvSpPr>
        <xdr:cNvPr id="750" name="楕円 749"/>
        <xdr:cNvSpPr/>
      </xdr:nvSpPr>
      <xdr:spPr>
        <a:xfrm>
          <a:off x="21272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121302</xdr:rowOff>
    </xdr:from>
    <xdr:ext cx="378565" cy="259045"/>
    <xdr:sp macro="" textlink="">
      <xdr:nvSpPr>
        <xdr:cNvPr id="751" name="テキスト ボックス 750"/>
        <xdr:cNvSpPr txBox="1"/>
      </xdr:nvSpPr>
      <xdr:spPr>
        <a:xfrm>
          <a:off x="21134017" y="612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59944</xdr:rowOff>
    </xdr:from>
    <xdr:to>
      <xdr:col>107</xdr:col>
      <xdr:colOff>101600</xdr:colOff>
      <xdr:row>32</xdr:row>
      <xdr:rowOff>161544</xdr:rowOff>
    </xdr:to>
    <xdr:sp macro="" textlink="">
      <xdr:nvSpPr>
        <xdr:cNvPr id="752" name="楕円 751"/>
        <xdr:cNvSpPr/>
      </xdr:nvSpPr>
      <xdr:spPr>
        <a:xfrm>
          <a:off x="20383500" y="5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6621</xdr:rowOff>
    </xdr:from>
    <xdr:ext cx="469744" cy="259045"/>
    <xdr:sp macro="" textlink="">
      <xdr:nvSpPr>
        <xdr:cNvPr id="753" name="テキスト ボックス 752"/>
        <xdr:cNvSpPr txBox="1"/>
      </xdr:nvSpPr>
      <xdr:spPr>
        <a:xfrm>
          <a:off x="20199428" y="53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54" name="楕円 753"/>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59707</xdr:rowOff>
    </xdr:from>
    <xdr:ext cx="313932" cy="259045"/>
    <xdr:sp macro="" textlink="">
      <xdr:nvSpPr>
        <xdr:cNvPr id="755" name="テキスト ボックス 754"/>
        <xdr:cNvSpPr txBox="1"/>
      </xdr:nvSpPr>
      <xdr:spPr>
        <a:xfrm>
          <a:off x="19388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138430</xdr:rowOff>
    </xdr:from>
    <xdr:to>
      <xdr:col>98</xdr:col>
      <xdr:colOff>38100</xdr:colOff>
      <xdr:row>39</xdr:row>
      <xdr:rowOff>68580</xdr:rowOff>
    </xdr:to>
    <xdr:sp macro="" textlink="">
      <xdr:nvSpPr>
        <xdr:cNvPr id="756" name="楕円 755"/>
        <xdr:cNvSpPr/>
      </xdr:nvSpPr>
      <xdr:spPr>
        <a:xfrm>
          <a:off x="18605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59707</xdr:rowOff>
    </xdr:from>
    <xdr:ext cx="313932" cy="259045"/>
    <xdr:sp macro="" textlink="">
      <xdr:nvSpPr>
        <xdr:cNvPr id="757" name="テキスト ボックス 756"/>
        <xdr:cNvSpPr txBox="1"/>
      </xdr:nvSpPr>
      <xdr:spPr>
        <a:xfrm>
          <a:off x="18499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101250</xdr:rowOff>
    </xdr:from>
    <xdr:to>
      <xdr:col>116</xdr:col>
      <xdr:colOff>63500</xdr:colOff>
      <xdr:row>58</xdr:row>
      <xdr:rowOff>103536</xdr:rowOff>
    </xdr:to>
    <xdr:cxnSp macro="">
      <xdr:nvCxnSpPr>
        <xdr:cNvPr id="784" name="直線コネクタ 783"/>
        <xdr:cNvCxnSpPr/>
      </xdr:nvCxnSpPr>
      <xdr:spPr>
        <a:xfrm>
          <a:off x="21323300" y="100453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5"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101250</xdr:rowOff>
    </xdr:from>
    <xdr:to>
      <xdr:col>111</xdr:col>
      <xdr:colOff>177800</xdr:colOff>
      <xdr:row>58</xdr:row>
      <xdr:rowOff>101936</xdr:rowOff>
    </xdr:to>
    <xdr:cxnSp macro="">
      <xdr:nvCxnSpPr>
        <xdr:cNvPr id="787" name="直線コネクタ 786"/>
        <xdr:cNvCxnSpPr/>
      </xdr:nvCxnSpPr>
      <xdr:spPr>
        <a:xfrm flipV="1">
          <a:off x="20434300" y="100453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89" name="テキスト ボックス 788"/>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101936</xdr:rowOff>
    </xdr:from>
    <xdr:to>
      <xdr:col>107</xdr:col>
      <xdr:colOff>50800</xdr:colOff>
      <xdr:row>58</xdr:row>
      <xdr:rowOff>104222</xdr:rowOff>
    </xdr:to>
    <xdr:cxnSp macro="">
      <xdr:nvCxnSpPr>
        <xdr:cNvPr id="790" name="直線コネクタ 789"/>
        <xdr:cNvCxnSpPr/>
      </xdr:nvCxnSpPr>
      <xdr:spPr>
        <a:xfrm flipV="1">
          <a:off x="19545300" y="100460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2" name="テキスト ボックス 791"/>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104222</xdr:rowOff>
    </xdr:from>
    <xdr:to>
      <xdr:col>102</xdr:col>
      <xdr:colOff>114300</xdr:colOff>
      <xdr:row>58</xdr:row>
      <xdr:rowOff>104632</xdr:rowOff>
    </xdr:to>
    <xdr:cxnSp macro="">
      <xdr:nvCxnSpPr>
        <xdr:cNvPr id="793" name="直線コネクタ 792"/>
        <xdr:cNvCxnSpPr/>
      </xdr:nvCxnSpPr>
      <xdr:spPr>
        <a:xfrm flipV="1">
          <a:off x="18656300" y="10048322"/>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4" name="フローチャート: 判断 793"/>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5" name="テキスト ボックス 794"/>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6" name="フローチャート: 判断 795"/>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7" name="テキスト ボックス 796"/>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52736</xdr:rowOff>
    </xdr:from>
    <xdr:to>
      <xdr:col>116</xdr:col>
      <xdr:colOff>114300</xdr:colOff>
      <xdr:row>58</xdr:row>
      <xdr:rowOff>154336</xdr:rowOff>
    </xdr:to>
    <xdr:sp macro="" textlink="">
      <xdr:nvSpPr>
        <xdr:cNvPr id="803" name="楕円 802"/>
        <xdr:cNvSpPr/>
      </xdr:nvSpPr>
      <xdr:spPr>
        <a:xfrm>
          <a:off x="221107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139113</xdr:rowOff>
    </xdr:from>
    <xdr:ext cx="378565" cy="259045"/>
    <xdr:sp macro="" textlink="">
      <xdr:nvSpPr>
        <xdr:cNvPr id="804" name="貸付金該当値テキスト"/>
        <xdr:cNvSpPr txBox="1"/>
      </xdr:nvSpPr>
      <xdr:spPr>
        <a:xfrm>
          <a:off x="22212300" y="991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50450</xdr:rowOff>
    </xdr:from>
    <xdr:to>
      <xdr:col>112</xdr:col>
      <xdr:colOff>38100</xdr:colOff>
      <xdr:row>58</xdr:row>
      <xdr:rowOff>152050</xdr:rowOff>
    </xdr:to>
    <xdr:sp macro="" textlink="">
      <xdr:nvSpPr>
        <xdr:cNvPr id="805" name="楕円 804"/>
        <xdr:cNvSpPr/>
      </xdr:nvSpPr>
      <xdr:spPr>
        <a:xfrm>
          <a:off x="21272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143177</xdr:rowOff>
    </xdr:from>
    <xdr:ext cx="378565" cy="259045"/>
    <xdr:sp macro="" textlink="">
      <xdr:nvSpPr>
        <xdr:cNvPr id="806" name="テキスト ボックス 805"/>
        <xdr:cNvSpPr txBox="1"/>
      </xdr:nvSpPr>
      <xdr:spPr>
        <a:xfrm>
          <a:off x="21134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51136</xdr:rowOff>
    </xdr:from>
    <xdr:to>
      <xdr:col>107</xdr:col>
      <xdr:colOff>101600</xdr:colOff>
      <xdr:row>58</xdr:row>
      <xdr:rowOff>152736</xdr:rowOff>
    </xdr:to>
    <xdr:sp macro="" textlink="">
      <xdr:nvSpPr>
        <xdr:cNvPr id="807" name="楕円 806"/>
        <xdr:cNvSpPr/>
      </xdr:nvSpPr>
      <xdr:spPr>
        <a:xfrm>
          <a:off x="20383500" y="99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143863</xdr:rowOff>
    </xdr:from>
    <xdr:ext cx="378565" cy="259045"/>
    <xdr:sp macro="" textlink="">
      <xdr:nvSpPr>
        <xdr:cNvPr id="808" name="テキスト ボックス 807"/>
        <xdr:cNvSpPr txBox="1"/>
      </xdr:nvSpPr>
      <xdr:spPr>
        <a:xfrm>
          <a:off x="20245017" y="1008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53422</xdr:rowOff>
    </xdr:from>
    <xdr:to>
      <xdr:col>102</xdr:col>
      <xdr:colOff>165100</xdr:colOff>
      <xdr:row>58</xdr:row>
      <xdr:rowOff>155022</xdr:rowOff>
    </xdr:to>
    <xdr:sp macro="" textlink="">
      <xdr:nvSpPr>
        <xdr:cNvPr id="809" name="楕円 808"/>
        <xdr:cNvSpPr/>
      </xdr:nvSpPr>
      <xdr:spPr>
        <a:xfrm>
          <a:off x="19494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146149</xdr:rowOff>
    </xdr:from>
    <xdr:ext cx="378565" cy="259045"/>
    <xdr:sp macro="" textlink="">
      <xdr:nvSpPr>
        <xdr:cNvPr id="810" name="テキスト ボックス 809"/>
        <xdr:cNvSpPr txBox="1"/>
      </xdr:nvSpPr>
      <xdr:spPr>
        <a:xfrm>
          <a:off x="19356017" y="100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53832</xdr:rowOff>
    </xdr:from>
    <xdr:to>
      <xdr:col>98</xdr:col>
      <xdr:colOff>38100</xdr:colOff>
      <xdr:row>58</xdr:row>
      <xdr:rowOff>155432</xdr:rowOff>
    </xdr:to>
    <xdr:sp macro="" textlink="">
      <xdr:nvSpPr>
        <xdr:cNvPr id="811" name="楕円 810"/>
        <xdr:cNvSpPr/>
      </xdr:nvSpPr>
      <xdr:spPr>
        <a:xfrm>
          <a:off x="18605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146559</xdr:rowOff>
    </xdr:from>
    <xdr:ext cx="378565" cy="259045"/>
    <xdr:sp macro="" textlink="">
      <xdr:nvSpPr>
        <xdr:cNvPr id="812" name="テキスト ボックス 811"/>
        <xdr:cNvSpPr txBox="1"/>
      </xdr:nvSpPr>
      <xdr:spPr>
        <a:xfrm>
          <a:off x="18467017" y="1009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60787</xdr:rowOff>
    </xdr:from>
    <xdr:to>
      <xdr:col>116</xdr:col>
      <xdr:colOff>63500</xdr:colOff>
      <xdr:row>77</xdr:row>
      <xdr:rowOff>110531</xdr:rowOff>
    </xdr:to>
    <xdr:cxnSp macro="">
      <xdr:nvCxnSpPr>
        <xdr:cNvPr id="840" name="直線コネクタ 839"/>
        <xdr:cNvCxnSpPr/>
      </xdr:nvCxnSpPr>
      <xdr:spPr>
        <a:xfrm>
          <a:off x="21323300" y="13090987"/>
          <a:ext cx="8382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60787</xdr:rowOff>
    </xdr:from>
    <xdr:to>
      <xdr:col>111</xdr:col>
      <xdr:colOff>177800</xdr:colOff>
      <xdr:row>76</xdr:row>
      <xdr:rowOff>154605</xdr:rowOff>
    </xdr:to>
    <xdr:cxnSp macro="">
      <xdr:nvCxnSpPr>
        <xdr:cNvPr id="843" name="直線コネクタ 842"/>
        <xdr:cNvCxnSpPr/>
      </xdr:nvCxnSpPr>
      <xdr:spPr>
        <a:xfrm flipV="1">
          <a:off x="20434300" y="13090987"/>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117160</xdr:rowOff>
    </xdr:from>
    <xdr:to>
      <xdr:col>107</xdr:col>
      <xdr:colOff>50800</xdr:colOff>
      <xdr:row>76</xdr:row>
      <xdr:rowOff>154605</xdr:rowOff>
    </xdr:to>
    <xdr:cxnSp macro="">
      <xdr:nvCxnSpPr>
        <xdr:cNvPr id="846" name="直線コネクタ 845"/>
        <xdr:cNvCxnSpPr/>
      </xdr:nvCxnSpPr>
      <xdr:spPr>
        <a:xfrm>
          <a:off x="19545300" y="12975910"/>
          <a:ext cx="889000" cy="2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48" name="テキスト ボックス 847"/>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105410</xdr:rowOff>
    </xdr:from>
    <xdr:to>
      <xdr:col>102</xdr:col>
      <xdr:colOff>114300</xdr:colOff>
      <xdr:row>75</xdr:row>
      <xdr:rowOff>117160</xdr:rowOff>
    </xdr:to>
    <xdr:cxnSp macro="">
      <xdr:nvCxnSpPr>
        <xdr:cNvPr id="849" name="直線コネクタ 848"/>
        <xdr:cNvCxnSpPr/>
      </xdr:nvCxnSpPr>
      <xdr:spPr>
        <a:xfrm>
          <a:off x="18656300" y="12964160"/>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0" name="フローチャート: 判断 849"/>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1" name="テキスト ボックス 850"/>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2" name="フローチャート: 判断 851"/>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3" name="テキスト ボックス 852"/>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59731</xdr:rowOff>
    </xdr:from>
    <xdr:to>
      <xdr:col>116</xdr:col>
      <xdr:colOff>114300</xdr:colOff>
      <xdr:row>77</xdr:row>
      <xdr:rowOff>161331</xdr:rowOff>
    </xdr:to>
    <xdr:sp macro="" textlink="">
      <xdr:nvSpPr>
        <xdr:cNvPr id="859" name="楕円 858"/>
        <xdr:cNvSpPr/>
      </xdr:nvSpPr>
      <xdr:spPr>
        <a:xfrm>
          <a:off x="221107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146108</xdr:rowOff>
    </xdr:from>
    <xdr:ext cx="534377" cy="259045"/>
    <xdr:sp macro="" textlink="">
      <xdr:nvSpPr>
        <xdr:cNvPr id="860" name="繰出金該当値テキスト"/>
        <xdr:cNvSpPr txBox="1"/>
      </xdr:nvSpPr>
      <xdr:spPr>
        <a:xfrm>
          <a:off x="22212300" y="131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9987</xdr:rowOff>
    </xdr:from>
    <xdr:to>
      <xdr:col>112</xdr:col>
      <xdr:colOff>38100</xdr:colOff>
      <xdr:row>76</xdr:row>
      <xdr:rowOff>111587</xdr:rowOff>
    </xdr:to>
    <xdr:sp macro="" textlink="">
      <xdr:nvSpPr>
        <xdr:cNvPr id="861" name="楕円 860"/>
        <xdr:cNvSpPr/>
      </xdr:nvSpPr>
      <xdr:spPr>
        <a:xfrm>
          <a:off x="21272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102714</xdr:rowOff>
    </xdr:from>
    <xdr:ext cx="534377" cy="259045"/>
    <xdr:sp macro="" textlink="">
      <xdr:nvSpPr>
        <xdr:cNvPr id="862" name="テキスト ボックス 861"/>
        <xdr:cNvSpPr txBox="1"/>
      </xdr:nvSpPr>
      <xdr:spPr>
        <a:xfrm>
          <a:off x="21056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103805</xdr:rowOff>
    </xdr:from>
    <xdr:to>
      <xdr:col>107</xdr:col>
      <xdr:colOff>101600</xdr:colOff>
      <xdr:row>77</xdr:row>
      <xdr:rowOff>33955</xdr:rowOff>
    </xdr:to>
    <xdr:sp macro="" textlink="">
      <xdr:nvSpPr>
        <xdr:cNvPr id="863" name="楕円 862"/>
        <xdr:cNvSpPr/>
      </xdr:nvSpPr>
      <xdr:spPr>
        <a:xfrm>
          <a:off x="20383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25082</xdr:rowOff>
    </xdr:from>
    <xdr:ext cx="534377" cy="259045"/>
    <xdr:sp macro="" textlink="">
      <xdr:nvSpPr>
        <xdr:cNvPr id="864" name="テキスト ボックス 863"/>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66360</xdr:rowOff>
    </xdr:from>
    <xdr:to>
      <xdr:col>102</xdr:col>
      <xdr:colOff>165100</xdr:colOff>
      <xdr:row>75</xdr:row>
      <xdr:rowOff>167960</xdr:rowOff>
    </xdr:to>
    <xdr:sp macro="" textlink="">
      <xdr:nvSpPr>
        <xdr:cNvPr id="865" name="楕円 864"/>
        <xdr:cNvSpPr/>
      </xdr:nvSpPr>
      <xdr:spPr>
        <a:xfrm>
          <a:off x="19494500" y="12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159087</xdr:rowOff>
    </xdr:from>
    <xdr:ext cx="534377" cy="259045"/>
    <xdr:sp macro="" textlink="">
      <xdr:nvSpPr>
        <xdr:cNvPr id="866" name="テキスト ボックス 865"/>
        <xdr:cNvSpPr txBox="1"/>
      </xdr:nvSpPr>
      <xdr:spPr>
        <a:xfrm>
          <a:off x="19278111" y="13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54610</xdr:rowOff>
    </xdr:from>
    <xdr:to>
      <xdr:col>98</xdr:col>
      <xdr:colOff>38100</xdr:colOff>
      <xdr:row>75</xdr:row>
      <xdr:rowOff>156211</xdr:rowOff>
    </xdr:to>
    <xdr:sp macro="" textlink="">
      <xdr:nvSpPr>
        <xdr:cNvPr id="867" name="楕円 866"/>
        <xdr:cNvSpPr/>
      </xdr:nvSpPr>
      <xdr:spPr>
        <a:xfrm>
          <a:off x="186055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147338</xdr:rowOff>
    </xdr:from>
    <xdr:ext cx="534377" cy="259045"/>
    <xdr:sp macro="" textlink="">
      <xdr:nvSpPr>
        <xdr:cNvPr id="868" name="テキスト ボックス 867"/>
        <xdr:cNvSpPr txBox="1"/>
      </xdr:nvSpPr>
      <xdr:spPr>
        <a:xfrm>
          <a:off x="18389111" y="130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・人件費については、人口の増加、適正管理計画により、住民一人当たりの人件費コストが少なくなっている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・扶助費については、子育て世代の人口の増加に伴う、子育て施策に関連する経費の増加により増加している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・普通建設事業費については、小中併設校の事業費減により減少している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・投資及び出資金については、下水道事業会計への出資金により増加している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185,460
183,083
35.32
55,438,319
52,953,049
2,142,134
30,798,618
48,967,063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31387</xdr:rowOff>
    </xdr:from>
    <xdr:to>
      <xdr:col>24</xdr:col>
      <xdr:colOff>63500</xdr:colOff>
      <xdr:row>35</xdr:row>
      <xdr:rowOff>98878</xdr:rowOff>
    </xdr:to>
    <xdr:cxnSp macro="">
      <xdr:nvCxnSpPr>
        <xdr:cNvPr id="63" name="直線コネクタ 62"/>
        <xdr:cNvCxnSpPr/>
      </xdr:nvCxnSpPr>
      <xdr:spPr>
        <a:xfrm>
          <a:off x="3797300" y="6032137"/>
          <a:ext cx="8382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85288</xdr:rowOff>
    </xdr:from>
    <xdr:ext cx="469744" cy="259045"/>
    <xdr:sp macro="" textlink="">
      <xdr:nvSpPr>
        <xdr:cNvPr id="64" name="議会費平均値テキスト"/>
        <xdr:cNvSpPr txBox="1"/>
      </xdr:nvSpPr>
      <xdr:spPr>
        <a:xfrm>
          <a:off x="4686300" y="60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123916</xdr:rowOff>
    </xdr:from>
    <xdr:to>
      <xdr:col>19</xdr:col>
      <xdr:colOff>177800</xdr:colOff>
      <xdr:row>35</xdr:row>
      <xdr:rowOff>31387</xdr:rowOff>
    </xdr:to>
    <xdr:cxnSp macro="">
      <xdr:nvCxnSpPr>
        <xdr:cNvPr id="66" name="直線コネクタ 65"/>
        <xdr:cNvCxnSpPr/>
      </xdr:nvCxnSpPr>
      <xdr:spPr>
        <a:xfrm>
          <a:off x="2908300" y="578176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123916</xdr:rowOff>
    </xdr:from>
    <xdr:to>
      <xdr:col>15</xdr:col>
      <xdr:colOff>50800</xdr:colOff>
      <xdr:row>34</xdr:row>
      <xdr:rowOff>70031</xdr:rowOff>
    </xdr:to>
    <xdr:cxnSp macro="">
      <xdr:nvCxnSpPr>
        <xdr:cNvPr id="69" name="直線コネクタ 68"/>
        <xdr:cNvCxnSpPr/>
      </xdr:nvCxnSpPr>
      <xdr:spPr>
        <a:xfrm flipV="1">
          <a:off x="2019300" y="578176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13443</xdr:rowOff>
    </xdr:from>
    <xdr:ext cx="469744" cy="259045"/>
    <xdr:sp macro="" textlink="">
      <xdr:nvSpPr>
        <xdr:cNvPr id="71" name="テキスト ボックス 70"/>
        <xdr:cNvSpPr txBox="1"/>
      </xdr:nvSpPr>
      <xdr:spPr>
        <a:xfrm>
          <a:off x="2673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142422</xdr:rowOff>
    </xdr:from>
    <xdr:to>
      <xdr:col>10</xdr:col>
      <xdr:colOff>114300</xdr:colOff>
      <xdr:row>34</xdr:row>
      <xdr:rowOff>70031</xdr:rowOff>
    </xdr:to>
    <xdr:cxnSp macro="">
      <xdr:nvCxnSpPr>
        <xdr:cNvPr id="72" name="直線コネクタ 71"/>
        <xdr:cNvCxnSpPr/>
      </xdr:nvCxnSpPr>
      <xdr:spPr>
        <a:xfrm>
          <a:off x="1130300" y="5800272"/>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48078</xdr:rowOff>
    </xdr:from>
    <xdr:to>
      <xdr:col>24</xdr:col>
      <xdr:colOff>114300</xdr:colOff>
      <xdr:row>35</xdr:row>
      <xdr:rowOff>149678</xdr:rowOff>
    </xdr:to>
    <xdr:sp macro="" textlink="">
      <xdr:nvSpPr>
        <xdr:cNvPr id="82" name="楕円 81"/>
        <xdr:cNvSpPr/>
      </xdr:nvSpPr>
      <xdr:spPr>
        <a:xfrm>
          <a:off x="45847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70955</xdr:rowOff>
    </xdr:from>
    <xdr:ext cx="469744" cy="259045"/>
    <xdr:sp macro="" textlink="">
      <xdr:nvSpPr>
        <xdr:cNvPr id="83" name="議会費該当値テキスト"/>
        <xdr:cNvSpPr txBox="1"/>
      </xdr:nvSpPr>
      <xdr:spPr>
        <a:xfrm>
          <a:off x="4686300" y="590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152037</xdr:rowOff>
    </xdr:from>
    <xdr:to>
      <xdr:col>20</xdr:col>
      <xdr:colOff>38100</xdr:colOff>
      <xdr:row>35</xdr:row>
      <xdr:rowOff>82187</xdr:rowOff>
    </xdr:to>
    <xdr:sp macro="" textlink="">
      <xdr:nvSpPr>
        <xdr:cNvPr id="84" name="楕円 83"/>
        <xdr:cNvSpPr/>
      </xdr:nvSpPr>
      <xdr:spPr>
        <a:xfrm>
          <a:off x="37465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98714</xdr:rowOff>
    </xdr:from>
    <xdr:ext cx="469744" cy="259045"/>
    <xdr:sp macro="" textlink="">
      <xdr:nvSpPr>
        <xdr:cNvPr id="85" name="テキスト ボックス 84"/>
        <xdr:cNvSpPr txBox="1"/>
      </xdr:nvSpPr>
      <xdr:spPr>
        <a:xfrm>
          <a:off x="3562428"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73116</xdr:rowOff>
    </xdr:from>
    <xdr:to>
      <xdr:col>15</xdr:col>
      <xdr:colOff>101600</xdr:colOff>
      <xdr:row>34</xdr:row>
      <xdr:rowOff>3266</xdr:rowOff>
    </xdr:to>
    <xdr:sp macro="" textlink="">
      <xdr:nvSpPr>
        <xdr:cNvPr id="86" name="楕円 85"/>
        <xdr:cNvSpPr/>
      </xdr:nvSpPr>
      <xdr:spPr>
        <a:xfrm>
          <a:off x="2857500" y="57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19793</xdr:rowOff>
    </xdr:from>
    <xdr:ext cx="469744" cy="259045"/>
    <xdr:sp macro="" textlink="">
      <xdr:nvSpPr>
        <xdr:cNvPr id="87" name="テキスト ボックス 86"/>
        <xdr:cNvSpPr txBox="1"/>
      </xdr:nvSpPr>
      <xdr:spPr>
        <a:xfrm>
          <a:off x="2673428" y="55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19231</xdr:rowOff>
    </xdr:from>
    <xdr:to>
      <xdr:col>10</xdr:col>
      <xdr:colOff>165100</xdr:colOff>
      <xdr:row>34</xdr:row>
      <xdr:rowOff>120831</xdr:rowOff>
    </xdr:to>
    <xdr:sp macro="" textlink="">
      <xdr:nvSpPr>
        <xdr:cNvPr id="88" name="楕円 87"/>
        <xdr:cNvSpPr/>
      </xdr:nvSpPr>
      <xdr:spPr>
        <a:xfrm>
          <a:off x="1968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137358</xdr:rowOff>
    </xdr:from>
    <xdr:ext cx="469744" cy="259045"/>
    <xdr:sp macro="" textlink="">
      <xdr:nvSpPr>
        <xdr:cNvPr id="89" name="テキスト ボックス 88"/>
        <xdr:cNvSpPr txBox="1"/>
      </xdr:nvSpPr>
      <xdr:spPr>
        <a:xfrm>
          <a:off x="1784428"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91622</xdr:rowOff>
    </xdr:from>
    <xdr:to>
      <xdr:col>6</xdr:col>
      <xdr:colOff>38100</xdr:colOff>
      <xdr:row>34</xdr:row>
      <xdr:rowOff>21772</xdr:rowOff>
    </xdr:to>
    <xdr:sp macro="" textlink="">
      <xdr:nvSpPr>
        <xdr:cNvPr id="90" name="楕円 89"/>
        <xdr:cNvSpPr/>
      </xdr:nvSpPr>
      <xdr:spPr>
        <a:xfrm>
          <a:off x="1079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38299</xdr:rowOff>
    </xdr:from>
    <xdr:ext cx="469744" cy="259045"/>
    <xdr:sp macro="" textlink="">
      <xdr:nvSpPr>
        <xdr:cNvPr id="91" name="テキスト ボックス 90"/>
        <xdr:cNvSpPr txBox="1"/>
      </xdr:nvSpPr>
      <xdr:spPr>
        <a:xfrm>
          <a:off x="895428"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132194</xdr:rowOff>
    </xdr:from>
    <xdr:to>
      <xdr:col>24</xdr:col>
      <xdr:colOff>63500</xdr:colOff>
      <xdr:row>58</xdr:row>
      <xdr:rowOff>138824</xdr:rowOff>
    </xdr:to>
    <xdr:cxnSp macro="">
      <xdr:nvCxnSpPr>
        <xdr:cNvPr id="121" name="直線コネクタ 120"/>
        <xdr:cNvCxnSpPr/>
      </xdr:nvCxnSpPr>
      <xdr:spPr>
        <a:xfrm flipV="1">
          <a:off x="3797300" y="10076294"/>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135395</xdr:rowOff>
    </xdr:from>
    <xdr:to>
      <xdr:col>19</xdr:col>
      <xdr:colOff>177800</xdr:colOff>
      <xdr:row>58</xdr:row>
      <xdr:rowOff>138824</xdr:rowOff>
    </xdr:to>
    <xdr:cxnSp macro="">
      <xdr:nvCxnSpPr>
        <xdr:cNvPr id="124" name="直線コネクタ 123"/>
        <xdr:cNvCxnSpPr/>
      </xdr:nvCxnSpPr>
      <xdr:spPr>
        <a:xfrm>
          <a:off x="2908300" y="100794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135395</xdr:rowOff>
    </xdr:from>
    <xdr:to>
      <xdr:col>15</xdr:col>
      <xdr:colOff>50800</xdr:colOff>
      <xdr:row>58</xdr:row>
      <xdr:rowOff>158026</xdr:rowOff>
    </xdr:to>
    <xdr:cxnSp macro="">
      <xdr:nvCxnSpPr>
        <xdr:cNvPr id="127" name="直線コネクタ 126"/>
        <xdr:cNvCxnSpPr/>
      </xdr:nvCxnSpPr>
      <xdr:spPr>
        <a:xfrm flipV="1">
          <a:off x="2019300" y="1007949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71672</xdr:rowOff>
    </xdr:from>
    <xdr:to>
      <xdr:col>10</xdr:col>
      <xdr:colOff>114300</xdr:colOff>
      <xdr:row>58</xdr:row>
      <xdr:rowOff>158026</xdr:rowOff>
    </xdr:to>
    <xdr:cxnSp macro="">
      <xdr:nvCxnSpPr>
        <xdr:cNvPr id="130" name="直線コネクタ 129"/>
        <xdr:cNvCxnSpPr/>
      </xdr:nvCxnSpPr>
      <xdr:spPr>
        <a:xfrm>
          <a:off x="1130300" y="10015772"/>
          <a:ext cx="889000" cy="8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81394</xdr:rowOff>
    </xdr:from>
    <xdr:to>
      <xdr:col>24</xdr:col>
      <xdr:colOff>114300</xdr:colOff>
      <xdr:row>59</xdr:row>
      <xdr:rowOff>11544</xdr:rowOff>
    </xdr:to>
    <xdr:sp macro="" textlink="">
      <xdr:nvSpPr>
        <xdr:cNvPr id="140" name="楕円 139"/>
        <xdr:cNvSpPr/>
      </xdr:nvSpPr>
      <xdr:spPr>
        <a:xfrm>
          <a:off x="4584700" y="100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167771</xdr:rowOff>
    </xdr:from>
    <xdr:ext cx="534377" cy="259045"/>
    <xdr:sp macro="" textlink="">
      <xdr:nvSpPr>
        <xdr:cNvPr id="141" name="総務費該当値テキスト"/>
        <xdr:cNvSpPr txBox="1"/>
      </xdr:nvSpPr>
      <xdr:spPr>
        <a:xfrm>
          <a:off x="4686300" y="99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88024</xdr:rowOff>
    </xdr:from>
    <xdr:to>
      <xdr:col>20</xdr:col>
      <xdr:colOff>38100</xdr:colOff>
      <xdr:row>59</xdr:row>
      <xdr:rowOff>18174</xdr:rowOff>
    </xdr:to>
    <xdr:sp macro="" textlink="">
      <xdr:nvSpPr>
        <xdr:cNvPr id="142" name="楕円 141"/>
        <xdr:cNvSpPr/>
      </xdr:nvSpPr>
      <xdr:spPr>
        <a:xfrm>
          <a:off x="3746500" y="100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9301</xdr:rowOff>
    </xdr:from>
    <xdr:ext cx="534377" cy="259045"/>
    <xdr:sp macro="" textlink="">
      <xdr:nvSpPr>
        <xdr:cNvPr id="143" name="テキスト ボックス 142"/>
        <xdr:cNvSpPr txBox="1"/>
      </xdr:nvSpPr>
      <xdr:spPr>
        <a:xfrm>
          <a:off x="3530111" y="1012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84595</xdr:rowOff>
    </xdr:from>
    <xdr:to>
      <xdr:col>15</xdr:col>
      <xdr:colOff>101600</xdr:colOff>
      <xdr:row>59</xdr:row>
      <xdr:rowOff>14745</xdr:rowOff>
    </xdr:to>
    <xdr:sp macro="" textlink="">
      <xdr:nvSpPr>
        <xdr:cNvPr id="144" name="楕円 143"/>
        <xdr:cNvSpPr/>
      </xdr:nvSpPr>
      <xdr:spPr>
        <a:xfrm>
          <a:off x="2857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5872</xdr:rowOff>
    </xdr:from>
    <xdr:ext cx="534377" cy="259045"/>
    <xdr:sp macro="" textlink="">
      <xdr:nvSpPr>
        <xdr:cNvPr id="145" name="テキスト ボックス 144"/>
        <xdr:cNvSpPr txBox="1"/>
      </xdr:nvSpPr>
      <xdr:spPr>
        <a:xfrm>
          <a:off x="2641111" y="101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107226</xdr:rowOff>
    </xdr:from>
    <xdr:to>
      <xdr:col>10</xdr:col>
      <xdr:colOff>165100</xdr:colOff>
      <xdr:row>59</xdr:row>
      <xdr:rowOff>37376</xdr:rowOff>
    </xdr:to>
    <xdr:sp macro="" textlink="">
      <xdr:nvSpPr>
        <xdr:cNvPr id="146" name="楕円 145"/>
        <xdr:cNvSpPr/>
      </xdr:nvSpPr>
      <xdr:spPr>
        <a:xfrm>
          <a:off x="1968500" y="10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28503</xdr:rowOff>
    </xdr:from>
    <xdr:ext cx="534377" cy="259045"/>
    <xdr:sp macro="" textlink="">
      <xdr:nvSpPr>
        <xdr:cNvPr id="147" name="テキスト ボックス 146"/>
        <xdr:cNvSpPr txBox="1"/>
      </xdr:nvSpPr>
      <xdr:spPr>
        <a:xfrm>
          <a:off x="1752111" y="10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20872</xdr:rowOff>
    </xdr:from>
    <xdr:to>
      <xdr:col>6</xdr:col>
      <xdr:colOff>38100</xdr:colOff>
      <xdr:row>58</xdr:row>
      <xdr:rowOff>122472</xdr:rowOff>
    </xdr:to>
    <xdr:sp macro="" textlink="">
      <xdr:nvSpPr>
        <xdr:cNvPr id="148" name="楕円 147"/>
        <xdr:cNvSpPr/>
      </xdr:nvSpPr>
      <xdr:spPr>
        <a:xfrm>
          <a:off x="1079500" y="99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113599</xdr:rowOff>
    </xdr:from>
    <xdr:ext cx="534377" cy="259045"/>
    <xdr:sp macro="" textlink="">
      <xdr:nvSpPr>
        <xdr:cNvPr id="149" name="テキスト ボックス 148"/>
        <xdr:cNvSpPr txBox="1"/>
      </xdr:nvSpPr>
      <xdr:spPr>
        <a:xfrm>
          <a:off x="863111" y="100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41543</xdr:rowOff>
    </xdr:from>
    <xdr:to>
      <xdr:col>24</xdr:col>
      <xdr:colOff>63500</xdr:colOff>
      <xdr:row>77</xdr:row>
      <xdr:rowOff>85696</xdr:rowOff>
    </xdr:to>
    <xdr:cxnSp macro="">
      <xdr:nvCxnSpPr>
        <xdr:cNvPr id="181" name="直線コネクタ 180"/>
        <xdr:cNvCxnSpPr/>
      </xdr:nvCxnSpPr>
      <xdr:spPr>
        <a:xfrm flipV="1">
          <a:off x="3797300" y="13243193"/>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85696</xdr:rowOff>
    </xdr:from>
    <xdr:to>
      <xdr:col>19</xdr:col>
      <xdr:colOff>177800</xdr:colOff>
      <xdr:row>78</xdr:row>
      <xdr:rowOff>18400</xdr:rowOff>
    </xdr:to>
    <xdr:cxnSp macro="">
      <xdr:nvCxnSpPr>
        <xdr:cNvPr id="184" name="直線コネクタ 183"/>
        <xdr:cNvCxnSpPr/>
      </xdr:nvCxnSpPr>
      <xdr:spPr>
        <a:xfrm flipV="1">
          <a:off x="2908300" y="13287346"/>
          <a:ext cx="889000" cy="10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18400</xdr:rowOff>
    </xdr:from>
    <xdr:to>
      <xdr:col>15</xdr:col>
      <xdr:colOff>50800</xdr:colOff>
      <xdr:row>78</xdr:row>
      <xdr:rowOff>23560</xdr:rowOff>
    </xdr:to>
    <xdr:cxnSp macro="">
      <xdr:nvCxnSpPr>
        <xdr:cNvPr id="187" name="直線コネクタ 186"/>
        <xdr:cNvCxnSpPr/>
      </xdr:nvCxnSpPr>
      <xdr:spPr>
        <a:xfrm flipV="1">
          <a:off x="2019300" y="13391500"/>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23560</xdr:rowOff>
    </xdr:from>
    <xdr:to>
      <xdr:col>10</xdr:col>
      <xdr:colOff>114300</xdr:colOff>
      <xdr:row>78</xdr:row>
      <xdr:rowOff>126234</xdr:rowOff>
    </xdr:to>
    <xdr:cxnSp macro="">
      <xdr:nvCxnSpPr>
        <xdr:cNvPr id="190" name="直線コネクタ 189"/>
        <xdr:cNvCxnSpPr/>
      </xdr:nvCxnSpPr>
      <xdr:spPr>
        <a:xfrm flipV="1">
          <a:off x="1130300" y="13396660"/>
          <a:ext cx="889000" cy="10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162193</xdr:rowOff>
    </xdr:from>
    <xdr:to>
      <xdr:col>24</xdr:col>
      <xdr:colOff>114300</xdr:colOff>
      <xdr:row>77</xdr:row>
      <xdr:rowOff>92343</xdr:rowOff>
    </xdr:to>
    <xdr:sp macro="" textlink="">
      <xdr:nvSpPr>
        <xdr:cNvPr id="200" name="楕円 199"/>
        <xdr:cNvSpPr/>
      </xdr:nvSpPr>
      <xdr:spPr>
        <a:xfrm>
          <a:off x="4584700" y="131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140620</xdr:rowOff>
    </xdr:from>
    <xdr:ext cx="599010" cy="259045"/>
    <xdr:sp macro="" textlink="">
      <xdr:nvSpPr>
        <xdr:cNvPr id="201" name="民生費該当値テキスト"/>
        <xdr:cNvSpPr txBox="1"/>
      </xdr:nvSpPr>
      <xdr:spPr>
        <a:xfrm>
          <a:off x="4686300" y="1317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34896</xdr:rowOff>
    </xdr:from>
    <xdr:to>
      <xdr:col>20</xdr:col>
      <xdr:colOff>38100</xdr:colOff>
      <xdr:row>77</xdr:row>
      <xdr:rowOff>136496</xdr:rowOff>
    </xdr:to>
    <xdr:sp macro="" textlink="">
      <xdr:nvSpPr>
        <xdr:cNvPr id="202" name="楕円 201"/>
        <xdr:cNvSpPr/>
      </xdr:nvSpPr>
      <xdr:spPr>
        <a:xfrm>
          <a:off x="3746500" y="132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127623</xdr:rowOff>
    </xdr:from>
    <xdr:ext cx="599010" cy="259045"/>
    <xdr:sp macro="" textlink="">
      <xdr:nvSpPr>
        <xdr:cNvPr id="203" name="テキスト ボックス 202"/>
        <xdr:cNvSpPr txBox="1"/>
      </xdr:nvSpPr>
      <xdr:spPr>
        <a:xfrm>
          <a:off x="3497795" y="13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139050</xdr:rowOff>
    </xdr:from>
    <xdr:to>
      <xdr:col>15</xdr:col>
      <xdr:colOff>101600</xdr:colOff>
      <xdr:row>78</xdr:row>
      <xdr:rowOff>69200</xdr:rowOff>
    </xdr:to>
    <xdr:sp macro="" textlink="">
      <xdr:nvSpPr>
        <xdr:cNvPr id="204" name="楕円 203"/>
        <xdr:cNvSpPr/>
      </xdr:nvSpPr>
      <xdr:spPr>
        <a:xfrm>
          <a:off x="2857500" y="13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60327</xdr:rowOff>
    </xdr:from>
    <xdr:ext cx="599010" cy="259045"/>
    <xdr:sp macro="" textlink="">
      <xdr:nvSpPr>
        <xdr:cNvPr id="205" name="テキスト ボックス 204"/>
        <xdr:cNvSpPr txBox="1"/>
      </xdr:nvSpPr>
      <xdr:spPr>
        <a:xfrm>
          <a:off x="2608795" y="134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144210</xdr:rowOff>
    </xdr:from>
    <xdr:to>
      <xdr:col>10</xdr:col>
      <xdr:colOff>165100</xdr:colOff>
      <xdr:row>78</xdr:row>
      <xdr:rowOff>74360</xdr:rowOff>
    </xdr:to>
    <xdr:sp macro="" textlink="">
      <xdr:nvSpPr>
        <xdr:cNvPr id="206" name="楕円 205"/>
        <xdr:cNvSpPr/>
      </xdr:nvSpPr>
      <xdr:spPr>
        <a:xfrm>
          <a:off x="1968500" y="133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65487</xdr:rowOff>
    </xdr:from>
    <xdr:ext cx="599010" cy="259045"/>
    <xdr:sp macro="" textlink="">
      <xdr:nvSpPr>
        <xdr:cNvPr id="207" name="テキスト ボックス 206"/>
        <xdr:cNvSpPr txBox="1"/>
      </xdr:nvSpPr>
      <xdr:spPr>
        <a:xfrm>
          <a:off x="1719795" y="1343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75434</xdr:rowOff>
    </xdr:from>
    <xdr:to>
      <xdr:col>6</xdr:col>
      <xdr:colOff>38100</xdr:colOff>
      <xdr:row>79</xdr:row>
      <xdr:rowOff>5584</xdr:rowOff>
    </xdr:to>
    <xdr:sp macro="" textlink="">
      <xdr:nvSpPr>
        <xdr:cNvPr id="208" name="楕円 207"/>
        <xdr:cNvSpPr/>
      </xdr:nvSpPr>
      <xdr:spPr>
        <a:xfrm>
          <a:off x="1079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168161</xdr:rowOff>
    </xdr:from>
    <xdr:ext cx="599010" cy="259045"/>
    <xdr:sp macro="" textlink="">
      <xdr:nvSpPr>
        <xdr:cNvPr id="209" name="テキスト ボックス 208"/>
        <xdr:cNvSpPr txBox="1"/>
      </xdr:nvSpPr>
      <xdr:spPr>
        <a:xfrm>
          <a:off x="830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17366</xdr:rowOff>
    </xdr:from>
    <xdr:to>
      <xdr:col>24</xdr:col>
      <xdr:colOff>63500</xdr:colOff>
      <xdr:row>96</xdr:row>
      <xdr:rowOff>34119</xdr:rowOff>
    </xdr:to>
    <xdr:cxnSp macro="">
      <xdr:nvCxnSpPr>
        <xdr:cNvPr id="241" name="直線コネクタ 240"/>
        <xdr:cNvCxnSpPr/>
      </xdr:nvCxnSpPr>
      <xdr:spPr>
        <a:xfrm flipV="1">
          <a:off x="3797300" y="16476566"/>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139863</xdr:rowOff>
    </xdr:from>
    <xdr:to>
      <xdr:col>19</xdr:col>
      <xdr:colOff>177800</xdr:colOff>
      <xdr:row>96</xdr:row>
      <xdr:rowOff>34119</xdr:rowOff>
    </xdr:to>
    <xdr:cxnSp macro="">
      <xdr:nvCxnSpPr>
        <xdr:cNvPr id="244" name="直線コネクタ 243"/>
        <xdr:cNvCxnSpPr/>
      </xdr:nvCxnSpPr>
      <xdr:spPr>
        <a:xfrm>
          <a:off x="2908300" y="16427613"/>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139863</xdr:rowOff>
    </xdr:from>
    <xdr:to>
      <xdr:col>15</xdr:col>
      <xdr:colOff>50800</xdr:colOff>
      <xdr:row>96</xdr:row>
      <xdr:rowOff>25335</xdr:rowOff>
    </xdr:to>
    <xdr:cxnSp macro="">
      <xdr:nvCxnSpPr>
        <xdr:cNvPr id="247" name="直線コネクタ 246"/>
        <xdr:cNvCxnSpPr/>
      </xdr:nvCxnSpPr>
      <xdr:spPr>
        <a:xfrm flipV="1">
          <a:off x="2019300" y="16427613"/>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20796</xdr:rowOff>
    </xdr:from>
    <xdr:to>
      <xdr:col>10</xdr:col>
      <xdr:colOff>114300</xdr:colOff>
      <xdr:row>96</xdr:row>
      <xdr:rowOff>25335</xdr:rowOff>
    </xdr:to>
    <xdr:cxnSp macro="">
      <xdr:nvCxnSpPr>
        <xdr:cNvPr id="250" name="直線コネクタ 249"/>
        <xdr:cNvCxnSpPr/>
      </xdr:nvCxnSpPr>
      <xdr:spPr>
        <a:xfrm>
          <a:off x="1130300" y="1647999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138016</xdr:rowOff>
    </xdr:from>
    <xdr:to>
      <xdr:col>24</xdr:col>
      <xdr:colOff>114300</xdr:colOff>
      <xdr:row>96</xdr:row>
      <xdr:rowOff>68166</xdr:rowOff>
    </xdr:to>
    <xdr:sp macro="" textlink="">
      <xdr:nvSpPr>
        <xdr:cNvPr id="260" name="楕円 259"/>
        <xdr:cNvSpPr/>
      </xdr:nvSpPr>
      <xdr:spPr>
        <a:xfrm>
          <a:off x="4584700" y="164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116443</xdr:rowOff>
    </xdr:from>
    <xdr:ext cx="534377" cy="259045"/>
    <xdr:sp macro="" textlink="">
      <xdr:nvSpPr>
        <xdr:cNvPr id="261" name="衛生費該当値テキスト"/>
        <xdr:cNvSpPr txBox="1"/>
      </xdr:nvSpPr>
      <xdr:spPr>
        <a:xfrm>
          <a:off x="4686300" y="164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154769</xdr:rowOff>
    </xdr:from>
    <xdr:to>
      <xdr:col>20</xdr:col>
      <xdr:colOff>38100</xdr:colOff>
      <xdr:row>96</xdr:row>
      <xdr:rowOff>84919</xdr:rowOff>
    </xdr:to>
    <xdr:sp macro="" textlink="">
      <xdr:nvSpPr>
        <xdr:cNvPr id="262" name="楕円 261"/>
        <xdr:cNvSpPr/>
      </xdr:nvSpPr>
      <xdr:spPr>
        <a:xfrm>
          <a:off x="3746500" y="164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76046</xdr:rowOff>
    </xdr:from>
    <xdr:ext cx="534377" cy="259045"/>
    <xdr:sp macro="" textlink="">
      <xdr:nvSpPr>
        <xdr:cNvPr id="263" name="テキスト ボックス 262"/>
        <xdr:cNvSpPr txBox="1"/>
      </xdr:nvSpPr>
      <xdr:spPr>
        <a:xfrm>
          <a:off x="3530111" y="165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89063</xdr:rowOff>
    </xdr:from>
    <xdr:to>
      <xdr:col>15</xdr:col>
      <xdr:colOff>101600</xdr:colOff>
      <xdr:row>96</xdr:row>
      <xdr:rowOff>19213</xdr:rowOff>
    </xdr:to>
    <xdr:sp macro="" textlink="">
      <xdr:nvSpPr>
        <xdr:cNvPr id="264" name="楕円 263"/>
        <xdr:cNvSpPr/>
      </xdr:nvSpPr>
      <xdr:spPr>
        <a:xfrm>
          <a:off x="2857500" y="163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10340</xdr:rowOff>
    </xdr:from>
    <xdr:ext cx="534377" cy="259045"/>
    <xdr:sp macro="" textlink="">
      <xdr:nvSpPr>
        <xdr:cNvPr id="265" name="テキスト ボックス 264"/>
        <xdr:cNvSpPr txBox="1"/>
      </xdr:nvSpPr>
      <xdr:spPr>
        <a:xfrm>
          <a:off x="2641111" y="1646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145985</xdr:rowOff>
    </xdr:from>
    <xdr:to>
      <xdr:col>10</xdr:col>
      <xdr:colOff>165100</xdr:colOff>
      <xdr:row>96</xdr:row>
      <xdr:rowOff>76135</xdr:rowOff>
    </xdr:to>
    <xdr:sp macro="" textlink="">
      <xdr:nvSpPr>
        <xdr:cNvPr id="266" name="楕円 265"/>
        <xdr:cNvSpPr/>
      </xdr:nvSpPr>
      <xdr:spPr>
        <a:xfrm>
          <a:off x="1968500" y="16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67262</xdr:rowOff>
    </xdr:from>
    <xdr:ext cx="534377" cy="259045"/>
    <xdr:sp macro="" textlink="">
      <xdr:nvSpPr>
        <xdr:cNvPr id="267" name="テキスト ボックス 266"/>
        <xdr:cNvSpPr txBox="1"/>
      </xdr:nvSpPr>
      <xdr:spPr>
        <a:xfrm>
          <a:off x="1752111" y="165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141446</xdr:rowOff>
    </xdr:from>
    <xdr:to>
      <xdr:col>6</xdr:col>
      <xdr:colOff>38100</xdr:colOff>
      <xdr:row>96</xdr:row>
      <xdr:rowOff>71596</xdr:rowOff>
    </xdr:to>
    <xdr:sp macro="" textlink="">
      <xdr:nvSpPr>
        <xdr:cNvPr id="268" name="楕円 267"/>
        <xdr:cNvSpPr/>
      </xdr:nvSpPr>
      <xdr:spPr>
        <a:xfrm>
          <a:off x="1079500" y="16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62723</xdr:rowOff>
    </xdr:from>
    <xdr:ext cx="534377" cy="259045"/>
    <xdr:sp macro="" textlink="">
      <xdr:nvSpPr>
        <xdr:cNvPr id="269" name="テキスト ボックス 268"/>
        <xdr:cNvSpPr txBox="1"/>
      </xdr:nvSpPr>
      <xdr:spPr>
        <a:xfrm>
          <a:off x="86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43307</xdr:rowOff>
    </xdr:from>
    <xdr:to>
      <xdr:col>55</xdr:col>
      <xdr:colOff>0</xdr:colOff>
      <xdr:row>38</xdr:row>
      <xdr:rowOff>149987</xdr:rowOff>
    </xdr:to>
    <xdr:cxnSp macro="">
      <xdr:nvCxnSpPr>
        <xdr:cNvPr id="298" name="直線コネクタ 297"/>
        <xdr:cNvCxnSpPr/>
      </xdr:nvCxnSpPr>
      <xdr:spPr>
        <a:xfrm flipV="1">
          <a:off x="9639300" y="6558407"/>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113792</xdr:rowOff>
    </xdr:from>
    <xdr:to>
      <xdr:col>50</xdr:col>
      <xdr:colOff>114300</xdr:colOff>
      <xdr:row>38</xdr:row>
      <xdr:rowOff>149987</xdr:rowOff>
    </xdr:to>
    <xdr:cxnSp macro="">
      <xdr:nvCxnSpPr>
        <xdr:cNvPr id="301" name="直線コネクタ 300"/>
        <xdr:cNvCxnSpPr/>
      </xdr:nvCxnSpPr>
      <xdr:spPr>
        <a:xfrm>
          <a:off x="8750300" y="6628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113792</xdr:rowOff>
    </xdr:from>
    <xdr:to>
      <xdr:col>45</xdr:col>
      <xdr:colOff>177800</xdr:colOff>
      <xdr:row>38</xdr:row>
      <xdr:rowOff>154559</xdr:rowOff>
    </xdr:to>
    <xdr:cxnSp macro="">
      <xdr:nvCxnSpPr>
        <xdr:cNvPr id="304" name="直線コネクタ 303"/>
        <xdr:cNvCxnSpPr/>
      </xdr:nvCxnSpPr>
      <xdr:spPr>
        <a:xfrm flipV="1">
          <a:off x="7861300" y="662889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154559</xdr:rowOff>
    </xdr:from>
    <xdr:to>
      <xdr:col>41</xdr:col>
      <xdr:colOff>50800</xdr:colOff>
      <xdr:row>38</xdr:row>
      <xdr:rowOff>162941</xdr:rowOff>
    </xdr:to>
    <xdr:cxnSp macro="">
      <xdr:nvCxnSpPr>
        <xdr:cNvPr id="307" name="直線コネクタ 306"/>
        <xdr:cNvCxnSpPr/>
      </xdr:nvCxnSpPr>
      <xdr:spPr>
        <a:xfrm flipV="1">
          <a:off x="6972300" y="666965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163957</xdr:rowOff>
    </xdr:from>
    <xdr:to>
      <xdr:col>55</xdr:col>
      <xdr:colOff>50800</xdr:colOff>
      <xdr:row>38</xdr:row>
      <xdr:rowOff>94107</xdr:rowOff>
    </xdr:to>
    <xdr:sp macro="" textlink="">
      <xdr:nvSpPr>
        <xdr:cNvPr id="317" name="楕円 316"/>
        <xdr:cNvSpPr/>
      </xdr:nvSpPr>
      <xdr:spPr>
        <a:xfrm>
          <a:off x="104267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142384</xdr:rowOff>
    </xdr:from>
    <xdr:ext cx="378565" cy="259045"/>
    <xdr:sp macro="" textlink="">
      <xdr:nvSpPr>
        <xdr:cNvPr id="318" name="労働費該当値テキスト"/>
        <xdr:cNvSpPr txBox="1"/>
      </xdr:nvSpPr>
      <xdr:spPr>
        <a:xfrm>
          <a:off x="10528300" y="648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99187</xdr:rowOff>
    </xdr:from>
    <xdr:to>
      <xdr:col>50</xdr:col>
      <xdr:colOff>165100</xdr:colOff>
      <xdr:row>39</xdr:row>
      <xdr:rowOff>29337</xdr:rowOff>
    </xdr:to>
    <xdr:sp macro="" textlink="">
      <xdr:nvSpPr>
        <xdr:cNvPr id="319" name="楕円 318"/>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20464</xdr:rowOff>
    </xdr:from>
    <xdr:ext cx="378565" cy="259045"/>
    <xdr:sp macro="" textlink="">
      <xdr:nvSpPr>
        <xdr:cNvPr id="320" name="テキスト ボックス 319"/>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62992</xdr:rowOff>
    </xdr:from>
    <xdr:to>
      <xdr:col>46</xdr:col>
      <xdr:colOff>38100</xdr:colOff>
      <xdr:row>38</xdr:row>
      <xdr:rowOff>164592</xdr:rowOff>
    </xdr:to>
    <xdr:sp macro="" textlink="">
      <xdr:nvSpPr>
        <xdr:cNvPr id="321" name="楕円 320"/>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155719</xdr:rowOff>
    </xdr:from>
    <xdr:ext cx="378565" cy="259045"/>
    <xdr:sp macro="" textlink="">
      <xdr:nvSpPr>
        <xdr:cNvPr id="322" name="テキスト ボックス 321"/>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103759</xdr:rowOff>
    </xdr:from>
    <xdr:to>
      <xdr:col>41</xdr:col>
      <xdr:colOff>101600</xdr:colOff>
      <xdr:row>39</xdr:row>
      <xdr:rowOff>33909</xdr:rowOff>
    </xdr:to>
    <xdr:sp macro="" textlink="">
      <xdr:nvSpPr>
        <xdr:cNvPr id="323" name="楕円 322"/>
        <xdr:cNvSpPr/>
      </xdr:nvSpPr>
      <xdr:spPr>
        <a:xfrm>
          <a:off x="7810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25036</xdr:rowOff>
    </xdr:from>
    <xdr:ext cx="378565" cy="259045"/>
    <xdr:sp macro="" textlink="">
      <xdr:nvSpPr>
        <xdr:cNvPr id="324" name="テキスト ボックス 323"/>
        <xdr:cNvSpPr txBox="1"/>
      </xdr:nvSpPr>
      <xdr:spPr>
        <a:xfrm>
          <a:off x="7672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112141</xdr:rowOff>
    </xdr:from>
    <xdr:to>
      <xdr:col>36</xdr:col>
      <xdr:colOff>165100</xdr:colOff>
      <xdr:row>39</xdr:row>
      <xdr:rowOff>42291</xdr:rowOff>
    </xdr:to>
    <xdr:sp macro="" textlink="">
      <xdr:nvSpPr>
        <xdr:cNvPr id="325" name="楕円 324"/>
        <xdr:cNvSpPr/>
      </xdr:nvSpPr>
      <xdr:spPr>
        <a:xfrm>
          <a:off x="6921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33418</xdr:rowOff>
    </xdr:from>
    <xdr:ext cx="378565" cy="259045"/>
    <xdr:sp macro="" textlink="">
      <xdr:nvSpPr>
        <xdr:cNvPr id="326" name="テキスト ボックス 325"/>
        <xdr:cNvSpPr txBox="1"/>
      </xdr:nvSpPr>
      <xdr:spPr>
        <a:xfrm>
          <a:off x="6783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59141</xdr:rowOff>
    </xdr:from>
    <xdr:to>
      <xdr:col>55</xdr:col>
      <xdr:colOff>0</xdr:colOff>
      <xdr:row>58</xdr:row>
      <xdr:rowOff>61610</xdr:rowOff>
    </xdr:to>
    <xdr:cxnSp macro="">
      <xdr:nvCxnSpPr>
        <xdr:cNvPr id="353" name="直線コネクタ 352"/>
        <xdr:cNvCxnSpPr/>
      </xdr:nvCxnSpPr>
      <xdr:spPr>
        <a:xfrm>
          <a:off x="9639300" y="10003241"/>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45882</xdr:rowOff>
    </xdr:from>
    <xdr:to>
      <xdr:col>50</xdr:col>
      <xdr:colOff>114300</xdr:colOff>
      <xdr:row>58</xdr:row>
      <xdr:rowOff>59141</xdr:rowOff>
    </xdr:to>
    <xdr:cxnSp macro="">
      <xdr:nvCxnSpPr>
        <xdr:cNvPr id="356" name="直線コネクタ 355"/>
        <xdr:cNvCxnSpPr/>
      </xdr:nvCxnSpPr>
      <xdr:spPr>
        <a:xfrm>
          <a:off x="8750300" y="998998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13422</xdr:rowOff>
    </xdr:from>
    <xdr:to>
      <xdr:col>45</xdr:col>
      <xdr:colOff>177800</xdr:colOff>
      <xdr:row>58</xdr:row>
      <xdr:rowOff>45882</xdr:rowOff>
    </xdr:to>
    <xdr:cxnSp macro="">
      <xdr:nvCxnSpPr>
        <xdr:cNvPr id="359" name="直線コネクタ 358"/>
        <xdr:cNvCxnSpPr/>
      </xdr:nvCxnSpPr>
      <xdr:spPr>
        <a:xfrm>
          <a:off x="7861300" y="9957522"/>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13422</xdr:rowOff>
    </xdr:from>
    <xdr:to>
      <xdr:col>41</xdr:col>
      <xdr:colOff>50800</xdr:colOff>
      <xdr:row>58</xdr:row>
      <xdr:rowOff>52832</xdr:rowOff>
    </xdr:to>
    <xdr:cxnSp macro="">
      <xdr:nvCxnSpPr>
        <xdr:cNvPr id="362" name="直線コネクタ 361"/>
        <xdr:cNvCxnSpPr/>
      </xdr:nvCxnSpPr>
      <xdr:spPr>
        <a:xfrm flipV="1">
          <a:off x="6972300" y="9957522"/>
          <a:ext cx="8890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10810</xdr:rowOff>
    </xdr:from>
    <xdr:to>
      <xdr:col>55</xdr:col>
      <xdr:colOff>50800</xdr:colOff>
      <xdr:row>58</xdr:row>
      <xdr:rowOff>112410</xdr:rowOff>
    </xdr:to>
    <xdr:sp macro="" textlink="">
      <xdr:nvSpPr>
        <xdr:cNvPr id="372" name="楕円 371"/>
        <xdr:cNvSpPr/>
      </xdr:nvSpPr>
      <xdr:spPr>
        <a:xfrm>
          <a:off x="10426700" y="99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97187</xdr:rowOff>
    </xdr:from>
    <xdr:ext cx="378565" cy="259045"/>
    <xdr:sp macro="" textlink="">
      <xdr:nvSpPr>
        <xdr:cNvPr id="373" name="農林水産業費該当値テキスト"/>
        <xdr:cNvSpPr txBox="1"/>
      </xdr:nvSpPr>
      <xdr:spPr>
        <a:xfrm>
          <a:off x="10528300" y="986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8341</xdr:rowOff>
    </xdr:from>
    <xdr:to>
      <xdr:col>50</xdr:col>
      <xdr:colOff>165100</xdr:colOff>
      <xdr:row>58</xdr:row>
      <xdr:rowOff>109941</xdr:rowOff>
    </xdr:to>
    <xdr:sp macro="" textlink="">
      <xdr:nvSpPr>
        <xdr:cNvPr id="374" name="楕円 373"/>
        <xdr:cNvSpPr/>
      </xdr:nvSpPr>
      <xdr:spPr>
        <a:xfrm>
          <a:off x="9588500" y="9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101068</xdr:rowOff>
    </xdr:from>
    <xdr:ext cx="378565" cy="259045"/>
    <xdr:sp macro="" textlink="">
      <xdr:nvSpPr>
        <xdr:cNvPr id="375" name="テキスト ボックス 374"/>
        <xdr:cNvSpPr txBox="1"/>
      </xdr:nvSpPr>
      <xdr:spPr>
        <a:xfrm>
          <a:off x="9450017" y="1004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166532</xdr:rowOff>
    </xdr:from>
    <xdr:to>
      <xdr:col>46</xdr:col>
      <xdr:colOff>38100</xdr:colOff>
      <xdr:row>58</xdr:row>
      <xdr:rowOff>96682</xdr:rowOff>
    </xdr:to>
    <xdr:sp macro="" textlink="">
      <xdr:nvSpPr>
        <xdr:cNvPr id="376" name="楕円 375"/>
        <xdr:cNvSpPr/>
      </xdr:nvSpPr>
      <xdr:spPr>
        <a:xfrm>
          <a:off x="8699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87809</xdr:rowOff>
    </xdr:from>
    <xdr:ext cx="469744" cy="259045"/>
    <xdr:sp macro="" textlink="">
      <xdr:nvSpPr>
        <xdr:cNvPr id="377" name="テキスト ボックス 376"/>
        <xdr:cNvSpPr txBox="1"/>
      </xdr:nvSpPr>
      <xdr:spPr>
        <a:xfrm>
          <a:off x="8515428"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134072</xdr:rowOff>
    </xdr:from>
    <xdr:to>
      <xdr:col>41</xdr:col>
      <xdr:colOff>101600</xdr:colOff>
      <xdr:row>58</xdr:row>
      <xdr:rowOff>64222</xdr:rowOff>
    </xdr:to>
    <xdr:sp macro="" textlink="">
      <xdr:nvSpPr>
        <xdr:cNvPr id="378" name="楕円 377"/>
        <xdr:cNvSpPr/>
      </xdr:nvSpPr>
      <xdr:spPr>
        <a:xfrm>
          <a:off x="7810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55349</xdr:rowOff>
    </xdr:from>
    <xdr:ext cx="469744" cy="259045"/>
    <xdr:sp macro="" textlink="">
      <xdr:nvSpPr>
        <xdr:cNvPr id="379" name="テキスト ボックス 378"/>
        <xdr:cNvSpPr txBox="1"/>
      </xdr:nvSpPr>
      <xdr:spPr>
        <a:xfrm>
          <a:off x="7626428" y="99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2032</xdr:rowOff>
    </xdr:from>
    <xdr:to>
      <xdr:col>36</xdr:col>
      <xdr:colOff>165100</xdr:colOff>
      <xdr:row>58</xdr:row>
      <xdr:rowOff>103632</xdr:rowOff>
    </xdr:to>
    <xdr:sp macro="" textlink="">
      <xdr:nvSpPr>
        <xdr:cNvPr id="380" name="楕円 379"/>
        <xdr:cNvSpPr/>
      </xdr:nvSpPr>
      <xdr:spPr>
        <a:xfrm>
          <a:off x="6921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94759</xdr:rowOff>
    </xdr:from>
    <xdr:ext cx="378565" cy="259045"/>
    <xdr:sp macro="" textlink="">
      <xdr:nvSpPr>
        <xdr:cNvPr id="381" name="テキスト ボックス 380"/>
        <xdr:cNvSpPr txBox="1"/>
      </xdr:nvSpPr>
      <xdr:spPr>
        <a:xfrm>
          <a:off x="6783017" y="100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48397</xdr:rowOff>
    </xdr:from>
    <xdr:to>
      <xdr:col>55</xdr:col>
      <xdr:colOff>0</xdr:colOff>
      <xdr:row>78</xdr:row>
      <xdr:rowOff>60559</xdr:rowOff>
    </xdr:to>
    <xdr:cxnSp macro="">
      <xdr:nvCxnSpPr>
        <xdr:cNvPr id="408" name="直線コネクタ 407"/>
        <xdr:cNvCxnSpPr/>
      </xdr:nvCxnSpPr>
      <xdr:spPr>
        <a:xfrm>
          <a:off x="9639300" y="13421497"/>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4094</xdr:rowOff>
    </xdr:from>
    <xdr:to>
      <xdr:col>50</xdr:col>
      <xdr:colOff>114300</xdr:colOff>
      <xdr:row>78</xdr:row>
      <xdr:rowOff>48397</xdr:rowOff>
    </xdr:to>
    <xdr:cxnSp macro="">
      <xdr:nvCxnSpPr>
        <xdr:cNvPr id="411" name="直線コネクタ 410"/>
        <xdr:cNvCxnSpPr/>
      </xdr:nvCxnSpPr>
      <xdr:spPr>
        <a:xfrm>
          <a:off x="8750300" y="13377194"/>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4094</xdr:rowOff>
    </xdr:from>
    <xdr:to>
      <xdr:col>45</xdr:col>
      <xdr:colOff>177800</xdr:colOff>
      <xdr:row>78</xdr:row>
      <xdr:rowOff>58364</xdr:rowOff>
    </xdr:to>
    <xdr:cxnSp macro="">
      <xdr:nvCxnSpPr>
        <xdr:cNvPr id="414" name="直線コネクタ 413"/>
        <xdr:cNvCxnSpPr/>
      </xdr:nvCxnSpPr>
      <xdr:spPr>
        <a:xfrm flipV="1">
          <a:off x="7861300" y="13377194"/>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58364</xdr:rowOff>
    </xdr:from>
    <xdr:to>
      <xdr:col>41</xdr:col>
      <xdr:colOff>50800</xdr:colOff>
      <xdr:row>78</xdr:row>
      <xdr:rowOff>66365</xdr:rowOff>
    </xdr:to>
    <xdr:cxnSp macro="">
      <xdr:nvCxnSpPr>
        <xdr:cNvPr id="417" name="直線コネクタ 416"/>
        <xdr:cNvCxnSpPr/>
      </xdr:nvCxnSpPr>
      <xdr:spPr>
        <a:xfrm flipV="1">
          <a:off x="6972300" y="1343146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9759</xdr:rowOff>
    </xdr:from>
    <xdr:to>
      <xdr:col>55</xdr:col>
      <xdr:colOff>50800</xdr:colOff>
      <xdr:row>78</xdr:row>
      <xdr:rowOff>111359</xdr:rowOff>
    </xdr:to>
    <xdr:sp macro="" textlink="">
      <xdr:nvSpPr>
        <xdr:cNvPr id="427" name="楕円 426"/>
        <xdr:cNvSpPr/>
      </xdr:nvSpPr>
      <xdr:spPr>
        <a:xfrm>
          <a:off x="104267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96136</xdr:rowOff>
    </xdr:from>
    <xdr:ext cx="469744" cy="259045"/>
    <xdr:sp macro="" textlink="">
      <xdr:nvSpPr>
        <xdr:cNvPr id="428" name="商工費該当値テキスト"/>
        <xdr:cNvSpPr txBox="1"/>
      </xdr:nvSpPr>
      <xdr:spPr>
        <a:xfrm>
          <a:off x="10528300" y="132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169047</xdr:rowOff>
    </xdr:from>
    <xdr:to>
      <xdr:col>50</xdr:col>
      <xdr:colOff>165100</xdr:colOff>
      <xdr:row>78</xdr:row>
      <xdr:rowOff>99197</xdr:rowOff>
    </xdr:to>
    <xdr:sp macro="" textlink="">
      <xdr:nvSpPr>
        <xdr:cNvPr id="429" name="楕円 428"/>
        <xdr:cNvSpPr/>
      </xdr:nvSpPr>
      <xdr:spPr>
        <a:xfrm>
          <a:off x="9588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90324</xdr:rowOff>
    </xdr:from>
    <xdr:ext cx="469744" cy="259045"/>
    <xdr:sp macro="" textlink="">
      <xdr:nvSpPr>
        <xdr:cNvPr id="430" name="テキスト ボックス 429"/>
        <xdr:cNvSpPr txBox="1"/>
      </xdr:nvSpPr>
      <xdr:spPr>
        <a:xfrm>
          <a:off x="9404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124744</xdr:rowOff>
    </xdr:from>
    <xdr:to>
      <xdr:col>46</xdr:col>
      <xdr:colOff>38100</xdr:colOff>
      <xdr:row>78</xdr:row>
      <xdr:rowOff>54894</xdr:rowOff>
    </xdr:to>
    <xdr:sp macro="" textlink="">
      <xdr:nvSpPr>
        <xdr:cNvPr id="431" name="楕円 430"/>
        <xdr:cNvSpPr/>
      </xdr:nvSpPr>
      <xdr:spPr>
        <a:xfrm>
          <a:off x="8699500" y="13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46021</xdr:rowOff>
    </xdr:from>
    <xdr:ext cx="469744" cy="259045"/>
    <xdr:sp macro="" textlink="">
      <xdr:nvSpPr>
        <xdr:cNvPr id="432" name="テキスト ボックス 431"/>
        <xdr:cNvSpPr txBox="1"/>
      </xdr:nvSpPr>
      <xdr:spPr>
        <a:xfrm>
          <a:off x="8515428" y="134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7564</xdr:rowOff>
    </xdr:from>
    <xdr:to>
      <xdr:col>41</xdr:col>
      <xdr:colOff>101600</xdr:colOff>
      <xdr:row>78</xdr:row>
      <xdr:rowOff>109164</xdr:rowOff>
    </xdr:to>
    <xdr:sp macro="" textlink="">
      <xdr:nvSpPr>
        <xdr:cNvPr id="433" name="楕円 432"/>
        <xdr:cNvSpPr/>
      </xdr:nvSpPr>
      <xdr:spPr>
        <a:xfrm>
          <a:off x="7810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100291</xdr:rowOff>
    </xdr:from>
    <xdr:ext cx="469744" cy="259045"/>
    <xdr:sp macro="" textlink="">
      <xdr:nvSpPr>
        <xdr:cNvPr id="434" name="テキスト ボックス 433"/>
        <xdr:cNvSpPr txBox="1"/>
      </xdr:nvSpPr>
      <xdr:spPr>
        <a:xfrm>
          <a:off x="7626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15565</xdr:rowOff>
    </xdr:from>
    <xdr:to>
      <xdr:col>36</xdr:col>
      <xdr:colOff>165100</xdr:colOff>
      <xdr:row>78</xdr:row>
      <xdr:rowOff>117165</xdr:rowOff>
    </xdr:to>
    <xdr:sp macro="" textlink="">
      <xdr:nvSpPr>
        <xdr:cNvPr id="435" name="楕円 434"/>
        <xdr:cNvSpPr/>
      </xdr:nvSpPr>
      <xdr:spPr>
        <a:xfrm>
          <a:off x="6921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108292</xdr:rowOff>
    </xdr:from>
    <xdr:ext cx="469744" cy="259045"/>
    <xdr:sp macro="" textlink="">
      <xdr:nvSpPr>
        <xdr:cNvPr id="436" name="テキスト ボックス 435"/>
        <xdr:cNvSpPr txBox="1"/>
      </xdr:nvSpPr>
      <xdr:spPr>
        <a:xfrm>
          <a:off x="6737428" y="1348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47738</xdr:rowOff>
    </xdr:from>
    <xdr:to>
      <xdr:col>55</xdr:col>
      <xdr:colOff>0</xdr:colOff>
      <xdr:row>97</xdr:row>
      <xdr:rowOff>132483</xdr:rowOff>
    </xdr:to>
    <xdr:cxnSp macro="">
      <xdr:nvCxnSpPr>
        <xdr:cNvPr id="468" name="直線コネクタ 467"/>
        <xdr:cNvCxnSpPr/>
      </xdr:nvCxnSpPr>
      <xdr:spPr>
        <a:xfrm>
          <a:off x="9639300" y="16506938"/>
          <a:ext cx="838200" cy="2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88591</xdr:rowOff>
    </xdr:from>
    <xdr:to>
      <xdr:col>50</xdr:col>
      <xdr:colOff>114300</xdr:colOff>
      <xdr:row>96</xdr:row>
      <xdr:rowOff>47738</xdr:rowOff>
    </xdr:to>
    <xdr:cxnSp macro="">
      <xdr:nvCxnSpPr>
        <xdr:cNvPr id="471" name="直線コネクタ 470"/>
        <xdr:cNvCxnSpPr/>
      </xdr:nvCxnSpPr>
      <xdr:spPr>
        <a:xfrm>
          <a:off x="8750300" y="15690541"/>
          <a:ext cx="889000" cy="8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88591</xdr:rowOff>
    </xdr:from>
    <xdr:to>
      <xdr:col>45</xdr:col>
      <xdr:colOff>177800</xdr:colOff>
      <xdr:row>95</xdr:row>
      <xdr:rowOff>121641</xdr:rowOff>
    </xdr:to>
    <xdr:cxnSp macro="">
      <xdr:nvCxnSpPr>
        <xdr:cNvPr id="474" name="直線コネクタ 473"/>
        <xdr:cNvCxnSpPr/>
      </xdr:nvCxnSpPr>
      <xdr:spPr>
        <a:xfrm flipV="1">
          <a:off x="7861300" y="15690541"/>
          <a:ext cx="889000" cy="7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121641</xdr:rowOff>
    </xdr:from>
    <xdr:to>
      <xdr:col>41</xdr:col>
      <xdr:colOff>50800</xdr:colOff>
      <xdr:row>95</xdr:row>
      <xdr:rowOff>147636</xdr:rowOff>
    </xdr:to>
    <xdr:cxnSp macro="">
      <xdr:nvCxnSpPr>
        <xdr:cNvPr id="477" name="直線コネクタ 476"/>
        <xdr:cNvCxnSpPr/>
      </xdr:nvCxnSpPr>
      <xdr:spPr>
        <a:xfrm flipV="1">
          <a:off x="6972300" y="16409391"/>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81683</xdr:rowOff>
    </xdr:from>
    <xdr:to>
      <xdr:col>55</xdr:col>
      <xdr:colOff>50800</xdr:colOff>
      <xdr:row>98</xdr:row>
      <xdr:rowOff>11833</xdr:rowOff>
    </xdr:to>
    <xdr:sp macro="" textlink="">
      <xdr:nvSpPr>
        <xdr:cNvPr id="487" name="楕円 486"/>
        <xdr:cNvSpPr/>
      </xdr:nvSpPr>
      <xdr:spPr>
        <a:xfrm>
          <a:off x="10426700" y="167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60110</xdr:rowOff>
    </xdr:from>
    <xdr:ext cx="534377" cy="259045"/>
    <xdr:sp macro="" textlink="">
      <xdr:nvSpPr>
        <xdr:cNvPr id="488" name="土木費該当値テキスト"/>
        <xdr:cNvSpPr txBox="1"/>
      </xdr:nvSpPr>
      <xdr:spPr>
        <a:xfrm>
          <a:off x="10528300"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168388</xdr:rowOff>
    </xdr:from>
    <xdr:to>
      <xdr:col>50</xdr:col>
      <xdr:colOff>165100</xdr:colOff>
      <xdr:row>96</xdr:row>
      <xdr:rowOff>98538</xdr:rowOff>
    </xdr:to>
    <xdr:sp macro="" textlink="">
      <xdr:nvSpPr>
        <xdr:cNvPr id="489" name="楕円 488"/>
        <xdr:cNvSpPr/>
      </xdr:nvSpPr>
      <xdr:spPr>
        <a:xfrm>
          <a:off x="9588500" y="164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115065</xdr:rowOff>
    </xdr:from>
    <xdr:ext cx="534377" cy="259045"/>
    <xdr:sp macro="" textlink="">
      <xdr:nvSpPr>
        <xdr:cNvPr id="490" name="テキスト ボックス 489"/>
        <xdr:cNvSpPr txBox="1"/>
      </xdr:nvSpPr>
      <xdr:spPr>
        <a:xfrm>
          <a:off x="9372111" y="1623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37791</xdr:rowOff>
    </xdr:from>
    <xdr:to>
      <xdr:col>46</xdr:col>
      <xdr:colOff>38100</xdr:colOff>
      <xdr:row>91</xdr:row>
      <xdr:rowOff>139391</xdr:rowOff>
    </xdr:to>
    <xdr:sp macro="" textlink="">
      <xdr:nvSpPr>
        <xdr:cNvPr id="491" name="楕円 490"/>
        <xdr:cNvSpPr/>
      </xdr:nvSpPr>
      <xdr:spPr>
        <a:xfrm>
          <a:off x="8699500" y="156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155918</xdr:rowOff>
    </xdr:from>
    <xdr:ext cx="534377" cy="259045"/>
    <xdr:sp macro="" textlink="">
      <xdr:nvSpPr>
        <xdr:cNvPr id="492" name="テキスト ボックス 491"/>
        <xdr:cNvSpPr txBox="1"/>
      </xdr:nvSpPr>
      <xdr:spPr>
        <a:xfrm>
          <a:off x="8483111" y="154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70841</xdr:rowOff>
    </xdr:from>
    <xdr:to>
      <xdr:col>41</xdr:col>
      <xdr:colOff>101600</xdr:colOff>
      <xdr:row>96</xdr:row>
      <xdr:rowOff>991</xdr:rowOff>
    </xdr:to>
    <xdr:sp macro="" textlink="">
      <xdr:nvSpPr>
        <xdr:cNvPr id="493" name="楕円 492"/>
        <xdr:cNvSpPr/>
      </xdr:nvSpPr>
      <xdr:spPr>
        <a:xfrm>
          <a:off x="7810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17518</xdr:rowOff>
    </xdr:from>
    <xdr:ext cx="534377" cy="259045"/>
    <xdr:sp macro="" textlink="">
      <xdr:nvSpPr>
        <xdr:cNvPr id="494" name="テキスト ボックス 493"/>
        <xdr:cNvSpPr txBox="1"/>
      </xdr:nvSpPr>
      <xdr:spPr>
        <a:xfrm>
          <a:off x="7594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96836</xdr:rowOff>
    </xdr:from>
    <xdr:to>
      <xdr:col>36</xdr:col>
      <xdr:colOff>165100</xdr:colOff>
      <xdr:row>96</xdr:row>
      <xdr:rowOff>26986</xdr:rowOff>
    </xdr:to>
    <xdr:sp macro="" textlink="">
      <xdr:nvSpPr>
        <xdr:cNvPr id="495" name="楕円 494"/>
        <xdr:cNvSpPr/>
      </xdr:nvSpPr>
      <xdr:spPr>
        <a:xfrm>
          <a:off x="6921500" y="163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18113</xdr:rowOff>
    </xdr:from>
    <xdr:ext cx="534377" cy="259045"/>
    <xdr:sp macro="" textlink="">
      <xdr:nvSpPr>
        <xdr:cNvPr id="496" name="テキスト ボックス 495"/>
        <xdr:cNvSpPr txBox="1"/>
      </xdr:nvSpPr>
      <xdr:spPr>
        <a:xfrm>
          <a:off x="6705111" y="164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40422</xdr:rowOff>
    </xdr:from>
    <xdr:to>
      <xdr:col>85</xdr:col>
      <xdr:colOff>127000</xdr:colOff>
      <xdr:row>37</xdr:row>
      <xdr:rowOff>141496</xdr:rowOff>
    </xdr:to>
    <xdr:cxnSp macro="">
      <xdr:nvCxnSpPr>
        <xdr:cNvPr id="528" name="直線コネクタ 527"/>
        <xdr:cNvCxnSpPr/>
      </xdr:nvCxnSpPr>
      <xdr:spPr>
        <a:xfrm flipV="1">
          <a:off x="15481300" y="6384072"/>
          <a:ext cx="838200" cy="10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122229</xdr:rowOff>
    </xdr:from>
    <xdr:to>
      <xdr:col>81</xdr:col>
      <xdr:colOff>50800</xdr:colOff>
      <xdr:row>37</xdr:row>
      <xdr:rowOff>141496</xdr:rowOff>
    </xdr:to>
    <xdr:cxnSp macro="">
      <xdr:nvCxnSpPr>
        <xdr:cNvPr id="531" name="直線コネクタ 530"/>
        <xdr:cNvCxnSpPr/>
      </xdr:nvCxnSpPr>
      <xdr:spPr>
        <a:xfrm>
          <a:off x="14592300" y="6465879"/>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156682</xdr:rowOff>
    </xdr:from>
    <xdr:to>
      <xdr:col>76</xdr:col>
      <xdr:colOff>114300</xdr:colOff>
      <xdr:row>37</xdr:row>
      <xdr:rowOff>122229</xdr:rowOff>
    </xdr:to>
    <xdr:cxnSp macro="">
      <xdr:nvCxnSpPr>
        <xdr:cNvPr id="534" name="直線コネクタ 533"/>
        <xdr:cNvCxnSpPr/>
      </xdr:nvCxnSpPr>
      <xdr:spPr>
        <a:xfrm>
          <a:off x="13703300" y="6328882"/>
          <a:ext cx="889000" cy="1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40586</xdr:rowOff>
    </xdr:from>
    <xdr:to>
      <xdr:col>71</xdr:col>
      <xdr:colOff>177800</xdr:colOff>
      <xdr:row>36</xdr:row>
      <xdr:rowOff>156682</xdr:rowOff>
    </xdr:to>
    <xdr:cxnSp macro="">
      <xdr:nvCxnSpPr>
        <xdr:cNvPr id="537" name="直線コネクタ 536"/>
        <xdr:cNvCxnSpPr/>
      </xdr:nvCxnSpPr>
      <xdr:spPr>
        <a:xfrm>
          <a:off x="12814300" y="5869886"/>
          <a:ext cx="889000" cy="4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155175</xdr:rowOff>
    </xdr:from>
    <xdr:ext cx="534377" cy="259045"/>
    <xdr:sp macro="" textlink="">
      <xdr:nvSpPr>
        <xdr:cNvPr id="541" name="テキスト ボックス 540"/>
        <xdr:cNvSpPr txBox="1"/>
      </xdr:nvSpPr>
      <xdr:spPr>
        <a:xfrm>
          <a:off x="12547111" y="5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161072</xdr:rowOff>
    </xdr:from>
    <xdr:to>
      <xdr:col>85</xdr:col>
      <xdr:colOff>177800</xdr:colOff>
      <xdr:row>37</xdr:row>
      <xdr:rowOff>91222</xdr:rowOff>
    </xdr:to>
    <xdr:sp macro="" textlink="">
      <xdr:nvSpPr>
        <xdr:cNvPr id="547" name="楕円 546"/>
        <xdr:cNvSpPr/>
      </xdr:nvSpPr>
      <xdr:spPr>
        <a:xfrm>
          <a:off x="16268700" y="6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139499</xdr:rowOff>
    </xdr:from>
    <xdr:ext cx="534377" cy="259045"/>
    <xdr:sp macro="" textlink="">
      <xdr:nvSpPr>
        <xdr:cNvPr id="548" name="消防費該当値テキスト"/>
        <xdr:cNvSpPr txBox="1"/>
      </xdr:nvSpPr>
      <xdr:spPr>
        <a:xfrm>
          <a:off x="16370300" y="631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90696</xdr:rowOff>
    </xdr:from>
    <xdr:to>
      <xdr:col>81</xdr:col>
      <xdr:colOff>101600</xdr:colOff>
      <xdr:row>38</xdr:row>
      <xdr:rowOff>20846</xdr:rowOff>
    </xdr:to>
    <xdr:sp macro="" textlink="">
      <xdr:nvSpPr>
        <xdr:cNvPr id="549" name="楕円 548"/>
        <xdr:cNvSpPr/>
      </xdr:nvSpPr>
      <xdr:spPr>
        <a:xfrm>
          <a:off x="15430500" y="64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11973</xdr:rowOff>
    </xdr:from>
    <xdr:ext cx="469744" cy="259045"/>
    <xdr:sp macro="" textlink="">
      <xdr:nvSpPr>
        <xdr:cNvPr id="550" name="テキスト ボックス 549"/>
        <xdr:cNvSpPr txBox="1"/>
      </xdr:nvSpPr>
      <xdr:spPr>
        <a:xfrm>
          <a:off x="15246428" y="65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71429</xdr:rowOff>
    </xdr:from>
    <xdr:to>
      <xdr:col>76</xdr:col>
      <xdr:colOff>165100</xdr:colOff>
      <xdr:row>38</xdr:row>
      <xdr:rowOff>1578</xdr:rowOff>
    </xdr:to>
    <xdr:sp macro="" textlink="">
      <xdr:nvSpPr>
        <xdr:cNvPr id="551" name="楕円 550"/>
        <xdr:cNvSpPr/>
      </xdr:nvSpPr>
      <xdr:spPr>
        <a:xfrm>
          <a:off x="14541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164155</xdr:rowOff>
    </xdr:from>
    <xdr:ext cx="469744" cy="259045"/>
    <xdr:sp macro="" textlink="">
      <xdr:nvSpPr>
        <xdr:cNvPr id="552" name="テキスト ボックス 551"/>
        <xdr:cNvSpPr txBox="1"/>
      </xdr:nvSpPr>
      <xdr:spPr>
        <a:xfrm>
          <a:off x="14357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105882</xdr:rowOff>
    </xdr:from>
    <xdr:to>
      <xdr:col>72</xdr:col>
      <xdr:colOff>38100</xdr:colOff>
      <xdr:row>37</xdr:row>
      <xdr:rowOff>36032</xdr:rowOff>
    </xdr:to>
    <xdr:sp macro="" textlink="">
      <xdr:nvSpPr>
        <xdr:cNvPr id="553" name="楕円 552"/>
        <xdr:cNvSpPr/>
      </xdr:nvSpPr>
      <xdr:spPr>
        <a:xfrm>
          <a:off x="13652500" y="62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27159</xdr:rowOff>
    </xdr:from>
    <xdr:ext cx="534377" cy="259045"/>
    <xdr:sp macro="" textlink="">
      <xdr:nvSpPr>
        <xdr:cNvPr id="554" name="テキスト ボックス 553"/>
        <xdr:cNvSpPr txBox="1"/>
      </xdr:nvSpPr>
      <xdr:spPr>
        <a:xfrm>
          <a:off x="13436111" y="63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161236</xdr:rowOff>
    </xdr:from>
    <xdr:to>
      <xdr:col>67</xdr:col>
      <xdr:colOff>101600</xdr:colOff>
      <xdr:row>34</xdr:row>
      <xdr:rowOff>91386</xdr:rowOff>
    </xdr:to>
    <xdr:sp macro="" textlink="">
      <xdr:nvSpPr>
        <xdr:cNvPr id="555" name="楕円 554"/>
        <xdr:cNvSpPr/>
      </xdr:nvSpPr>
      <xdr:spPr>
        <a:xfrm>
          <a:off x="12763500" y="5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107913</xdr:rowOff>
    </xdr:from>
    <xdr:ext cx="534377" cy="259045"/>
    <xdr:sp macro="" textlink="">
      <xdr:nvSpPr>
        <xdr:cNvPr id="556" name="テキスト ボックス 555"/>
        <xdr:cNvSpPr txBox="1"/>
      </xdr:nvSpPr>
      <xdr:spPr>
        <a:xfrm>
          <a:off x="12547111" y="55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120726</xdr:rowOff>
    </xdr:from>
    <xdr:to>
      <xdr:col>85</xdr:col>
      <xdr:colOff>127000</xdr:colOff>
      <xdr:row>56</xdr:row>
      <xdr:rowOff>60765</xdr:rowOff>
    </xdr:to>
    <xdr:cxnSp macro="">
      <xdr:nvCxnSpPr>
        <xdr:cNvPr id="584" name="直線コネクタ 583"/>
        <xdr:cNvCxnSpPr/>
      </xdr:nvCxnSpPr>
      <xdr:spPr>
        <a:xfrm>
          <a:off x="15481300" y="9379026"/>
          <a:ext cx="838200" cy="2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120726</xdr:rowOff>
    </xdr:from>
    <xdr:to>
      <xdr:col>81</xdr:col>
      <xdr:colOff>50800</xdr:colOff>
      <xdr:row>55</xdr:row>
      <xdr:rowOff>113068</xdr:rowOff>
    </xdr:to>
    <xdr:cxnSp macro="">
      <xdr:nvCxnSpPr>
        <xdr:cNvPr id="587" name="直線コネクタ 586"/>
        <xdr:cNvCxnSpPr/>
      </xdr:nvCxnSpPr>
      <xdr:spPr>
        <a:xfrm flipV="1">
          <a:off x="14592300" y="9379026"/>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113068</xdr:rowOff>
    </xdr:from>
    <xdr:to>
      <xdr:col>76</xdr:col>
      <xdr:colOff>114300</xdr:colOff>
      <xdr:row>56</xdr:row>
      <xdr:rowOff>147586</xdr:rowOff>
    </xdr:to>
    <xdr:cxnSp macro="">
      <xdr:nvCxnSpPr>
        <xdr:cNvPr id="590" name="直線コネクタ 589"/>
        <xdr:cNvCxnSpPr/>
      </xdr:nvCxnSpPr>
      <xdr:spPr>
        <a:xfrm flipV="1">
          <a:off x="13703300" y="9542818"/>
          <a:ext cx="889000" cy="2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51323</xdr:rowOff>
    </xdr:from>
    <xdr:to>
      <xdr:col>71</xdr:col>
      <xdr:colOff>177800</xdr:colOff>
      <xdr:row>56</xdr:row>
      <xdr:rowOff>147586</xdr:rowOff>
    </xdr:to>
    <xdr:cxnSp macro="">
      <xdr:nvCxnSpPr>
        <xdr:cNvPr id="593" name="直線コネクタ 592"/>
        <xdr:cNvCxnSpPr/>
      </xdr:nvCxnSpPr>
      <xdr:spPr>
        <a:xfrm>
          <a:off x="12814300" y="9309623"/>
          <a:ext cx="889000" cy="4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9965</xdr:rowOff>
    </xdr:from>
    <xdr:to>
      <xdr:col>85</xdr:col>
      <xdr:colOff>177800</xdr:colOff>
      <xdr:row>56</xdr:row>
      <xdr:rowOff>111565</xdr:rowOff>
    </xdr:to>
    <xdr:sp macro="" textlink="">
      <xdr:nvSpPr>
        <xdr:cNvPr id="603" name="楕円 602"/>
        <xdr:cNvSpPr/>
      </xdr:nvSpPr>
      <xdr:spPr>
        <a:xfrm>
          <a:off x="16268700" y="96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159842</xdr:rowOff>
    </xdr:from>
    <xdr:ext cx="534377" cy="259045"/>
    <xdr:sp macro="" textlink="">
      <xdr:nvSpPr>
        <xdr:cNvPr id="604" name="教育費該当値テキスト"/>
        <xdr:cNvSpPr txBox="1"/>
      </xdr:nvSpPr>
      <xdr:spPr>
        <a:xfrm>
          <a:off x="16370300" y="95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69926</xdr:rowOff>
    </xdr:from>
    <xdr:to>
      <xdr:col>81</xdr:col>
      <xdr:colOff>101600</xdr:colOff>
      <xdr:row>55</xdr:row>
      <xdr:rowOff>76</xdr:rowOff>
    </xdr:to>
    <xdr:sp macro="" textlink="">
      <xdr:nvSpPr>
        <xdr:cNvPr id="605" name="楕円 604"/>
        <xdr:cNvSpPr/>
      </xdr:nvSpPr>
      <xdr:spPr>
        <a:xfrm>
          <a:off x="15430500" y="93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16603</xdr:rowOff>
    </xdr:from>
    <xdr:ext cx="534377" cy="259045"/>
    <xdr:sp macro="" textlink="">
      <xdr:nvSpPr>
        <xdr:cNvPr id="606" name="テキスト ボックス 605"/>
        <xdr:cNvSpPr txBox="1"/>
      </xdr:nvSpPr>
      <xdr:spPr>
        <a:xfrm>
          <a:off x="15214111" y="91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62268</xdr:rowOff>
    </xdr:from>
    <xdr:to>
      <xdr:col>76</xdr:col>
      <xdr:colOff>165100</xdr:colOff>
      <xdr:row>55</xdr:row>
      <xdr:rowOff>163868</xdr:rowOff>
    </xdr:to>
    <xdr:sp macro="" textlink="">
      <xdr:nvSpPr>
        <xdr:cNvPr id="607" name="楕円 606"/>
        <xdr:cNvSpPr/>
      </xdr:nvSpPr>
      <xdr:spPr>
        <a:xfrm>
          <a:off x="14541500" y="9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8945</xdr:rowOff>
    </xdr:from>
    <xdr:ext cx="534377" cy="259045"/>
    <xdr:sp macro="" textlink="">
      <xdr:nvSpPr>
        <xdr:cNvPr id="608" name="テキスト ボックス 607"/>
        <xdr:cNvSpPr txBox="1"/>
      </xdr:nvSpPr>
      <xdr:spPr>
        <a:xfrm>
          <a:off x="14325111" y="92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96786</xdr:rowOff>
    </xdr:from>
    <xdr:to>
      <xdr:col>72</xdr:col>
      <xdr:colOff>38100</xdr:colOff>
      <xdr:row>57</xdr:row>
      <xdr:rowOff>26936</xdr:rowOff>
    </xdr:to>
    <xdr:sp macro="" textlink="">
      <xdr:nvSpPr>
        <xdr:cNvPr id="609" name="楕円 608"/>
        <xdr:cNvSpPr/>
      </xdr:nvSpPr>
      <xdr:spPr>
        <a:xfrm>
          <a:off x="13652500" y="96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18063</xdr:rowOff>
    </xdr:from>
    <xdr:ext cx="534377" cy="259045"/>
    <xdr:sp macro="" textlink="">
      <xdr:nvSpPr>
        <xdr:cNvPr id="610" name="テキスト ボックス 609"/>
        <xdr:cNvSpPr txBox="1"/>
      </xdr:nvSpPr>
      <xdr:spPr>
        <a:xfrm>
          <a:off x="13436111" y="97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523</xdr:rowOff>
    </xdr:from>
    <xdr:to>
      <xdr:col>67</xdr:col>
      <xdr:colOff>101600</xdr:colOff>
      <xdr:row>54</xdr:row>
      <xdr:rowOff>102123</xdr:rowOff>
    </xdr:to>
    <xdr:sp macro="" textlink="">
      <xdr:nvSpPr>
        <xdr:cNvPr id="611" name="楕円 610"/>
        <xdr:cNvSpPr/>
      </xdr:nvSpPr>
      <xdr:spPr>
        <a:xfrm>
          <a:off x="12763500" y="9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118650</xdr:rowOff>
    </xdr:from>
    <xdr:ext cx="534377" cy="259045"/>
    <xdr:sp macro="" textlink="">
      <xdr:nvSpPr>
        <xdr:cNvPr id="612" name="テキスト ボックス 611"/>
        <xdr:cNvSpPr txBox="1"/>
      </xdr:nvSpPr>
      <xdr:spPr>
        <a:xfrm>
          <a:off x="12547111" y="90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86094</xdr:rowOff>
    </xdr:from>
    <xdr:to>
      <xdr:col>85</xdr:col>
      <xdr:colOff>127000</xdr:colOff>
      <xdr:row>98</xdr:row>
      <xdr:rowOff>90002</xdr:rowOff>
    </xdr:to>
    <xdr:cxnSp macro="">
      <xdr:nvCxnSpPr>
        <xdr:cNvPr id="695" name="直線コネクタ 694"/>
        <xdr:cNvCxnSpPr/>
      </xdr:nvCxnSpPr>
      <xdr:spPr>
        <a:xfrm flipV="1">
          <a:off x="15481300" y="16888194"/>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90002</xdr:rowOff>
    </xdr:from>
    <xdr:to>
      <xdr:col>81</xdr:col>
      <xdr:colOff>50800</xdr:colOff>
      <xdr:row>98</xdr:row>
      <xdr:rowOff>104862</xdr:rowOff>
    </xdr:to>
    <xdr:cxnSp macro="">
      <xdr:nvCxnSpPr>
        <xdr:cNvPr id="698" name="直線コネクタ 697"/>
        <xdr:cNvCxnSpPr/>
      </xdr:nvCxnSpPr>
      <xdr:spPr>
        <a:xfrm flipV="1">
          <a:off x="14592300" y="16892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63827</xdr:rowOff>
    </xdr:from>
    <xdr:to>
      <xdr:col>76</xdr:col>
      <xdr:colOff>114300</xdr:colOff>
      <xdr:row>98</xdr:row>
      <xdr:rowOff>104862</xdr:rowOff>
    </xdr:to>
    <xdr:cxnSp macro="">
      <xdr:nvCxnSpPr>
        <xdr:cNvPr id="701" name="直線コネクタ 700"/>
        <xdr:cNvCxnSpPr/>
      </xdr:nvCxnSpPr>
      <xdr:spPr>
        <a:xfrm>
          <a:off x="13703300" y="1686592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63827</xdr:rowOff>
    </xdr:from>
    <xdr:to>
      <xdr:col>71</xdr:col>
      <xdr:colOff>177800</xdr:colOff>
      <xdr:row>98</xdr:row>
      <xdr:rowOff>70160</xdr:rowOff>
    </xdr:to>
    <xdr:cxnSp macro="">
      <xdr:nvCxnSpPr>
        <xdr:cNvPr id="704" name="直線コネクタ 703"/>
        <xdr:cNvCxnSpPr/>
      </xdr:nvCxnSpPr>
      <xdr:spPr>
        <a:xfrm flipV="1">
          <a:off x="12814300" y="16865927"/>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35294</xdr:rowOff>
    </xdr:from>
    <xdr:to>
      <xdr:col>85</xdr:col>
      <xdr:colOff>177800</xdr:colOff>
      <xdr:row>98</xdr:row>
      <xdr:rowOff>136894</xdr:rowOff>
    </xdr:to>
    <xdr:sp macro="" textlink="">
      <xdr:nvSpPr>
        <xdr:cNvPr id="714" name="楕円 713"/>
        <xdr:cNvSpPr/>
      </xdr:nvSpPr>
      <xdr:spPr>
        <a:xfrm>
          <a:off x="162687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13721</xdr:rowOff>
    </xdr:from>
    <xdr:ext cx="534377" cy="259045"/>
    <xdr:sp macro="" textlink="">
      <xdr:nvSpPr>
        <xdr:cNvPr id="715" name="公債費該当値テキスト"/>
        <xdr:cNvSpPr txBox="1"/>
      </xdr:nvSpPr>
      <xdr:spPr>
        <a:xfrm>
          <a:off x="16370300"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39202</xdr:rowOff>
    </xdr:from>
    <xdr:to>
      <xdr:col>81</xdr:col>
      <xdr:colOff>101600</xdr:colOff>
      <xdr:row>98</xdr:row>
      <xdr:rowOff>140802</xdr:rowOff>
    </xdr:to>
    <xdr:sp macro="" textlink="">
      <xdr:nvSpPr>
        <xdr:cNvPr id="716" name="楕円 715"/>
        <xdr:cNvSpPr/>
      </xdr:nvSpPr>
      <xdr:spPr>
        <a:xfrm>
          <a:off x="15430500" y="16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131929</xdr:rowOff>
    </xdr:from>
    <xdr:ext cx="534377" cy="259045"/>
    <xdr:sp macro="" textlink="">
      <xdr:nvSpPr>
        <xdr:cNvPr id="717" name="テキスト ボックス 716"/>
        <xdr:cNvSpPr txBox="1"/>
      </xdr:nvSpPr>
      <xdr:spPr>
        <a:xfrm>
          <a:off x="15214111" y="16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54062</xdr:rowOff>
    </xdr:from>
    <xdr:to>
      <xdr:col>76</xdr:col>
      <xdr:colOff>165100</xdr:colOff>
      <xdr:row>98</xdr:row>
      <xdr:rowOff>155662</xdr:rowOff>
    </xdr:to>
    <xdr:sp macro="" textlink="">
      <xdr:nvSpPr>
        <xdr:cNvPr id="718" name="楕円 717"/>
        <xdr:cNvSpPr/>
      </xdr:nvSpPr>
      <xdr:spPr>
        <a:xfrm>
          <a:off x="145415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146789</xdr:rowOff>
    </xdr:from>
    <xdr:ext cx="534377" cy="259045"/>
    <xdr:sp macro="" textlink="">
      <xdr:nvSpPr>
        <xdr:cNvPr id="719" name="テキスト ボックス 718"/>
        <xdr:cNvSpPr txBox="1"/>
      </xdr:nvSpPr>
      <xdr:spPr>
        <a:xfrm>
          <a:off x="14325111" y="169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13027</xdr:rowOff>
    </xdr:from>
    <xdr:to>
      <xdr:col>72</xdr:col>
      <xdr:colOff>38100</xdr:colOff>
      <xdr:row>98</xdr:row>
      <xdr:rowOff>114627</xdr:rowOff>
    </xdr:to>
    <xdr:sp macro="" textlink="">
      <xdr:nvSpPr>
        <xdr:cNvPr id="720" name="楕円 719"/>
        <xdr:cNvSpPr/>
      </xdr:nvSpPr>
      <xdr:spPr>
        <a:xfrm>
          <a:off x="13652500" y="168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105754</xdr:rowOff>
    </xdr:from>
    <xdr:ext cx="534377" cy="259045"/>
    <xdr:sp macro="" textlink="">
      <xdr:nvSpPr>
        <xdr:cNvPr id="721" name="テキスト ボックス 720"/>
        <xdr:cNvSpPr txBox="1"/>
      </xdr:nvSpPr>
      <xdr:spPr>
        <a:xfrm>
          <a:off x="13436111" y="169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19360</xdr:rowOff>
    </xdr:from>
    <xdr:to>
      <xdr:col>67</xdr:col>
      <xdr:colOff>101600</xdr:colOff>
      <xdr:row>98</xdr:row>
      <xdr:rowOff>120960</xdr:rowOff>
    </xdr:to>
    <xdr:sp macro="" textlink="">
      <xdr:nvSpPr>
        <xdr:cNvPr id="722" name="楕円 721"/>
        <xdr:cNvSpPr/>
      </xdr:nvSpPr>
      <xdr:spPr>
        <a:xfrm>
          <a:off x="12763500" y="16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112087</xdr:rowOff>
    </xdr:from>
    <xdr:ext cx="534377" cy="259045"/>
    <xdr:sp macro="" textlink="">
      <xdr:nvSpPr>
        <xdr:cNvPr id="723" name="テキスト ボックス 722"/>
        <xdr:cNvSpPr txBox="1"/>
      </xdr:nvSpPr>
      <xdr:spPr>
        <a:xfrm>
          <a:off x="12547111" y="169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46736</xdr:rowOff>
    </xdr:from>
    <xdr:to>
      <xdr:col>116</xdr:col>
      <xdr:colOff>63500</xdr:colOff>
      <xdr:row>38</xdr:row>
      <xdr:rowOff>105410</xdr:rowOff>
    </xdr:to>
    <xdr:cxnSp macro="">
      <xdr:nvCxnSpPr>
        <xdr:cNvPr id="752" name="直線コネクタ 751"/>
        <xdr:cNvCxnSpPr/>
      </xdr:nvCxnSpPr>
      <xdr:spPr>
        <a:xfrm flipV="1">
          <a:off x="21323300" y="6561836"/>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378565" cy="259045"/>
    <xdr:sp macro="" textlink="">
      <xdr:nvSpPr>
        <xdr:cNvPr id="753" name="諸支出金平均値テキスト"/>
        <xdr:cNvSpPr txBox="1"/>
      </xdr:nvSpPr>
      <xdr:spPr>
        <a:xfrm>
          <a:off x="22212300" y="6554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148082</xdr:rowOff>
    </xdr:from>
    <xdr:to>
      <xdr:col>111</xdr:col>
      <xdr:colOff>177800</xdr:colOff>
      <xdr:row>38</xdr:row>
      <xdr:rowOff>105410</xdr:rowOff>
    </xdr:to>
    <xdr:cxnSp macro="">
      <xdr:nvCxnSpPr>
        <xdr:cNvPr id="755" name="直線コネクタ 754"/>
        <xdr:cNvCxnSpPr/>
      </xdr:nvCxnSpPr>
      <xdr:spPr>
        <a:xfrm>
          <a:off x="20434300" y="649173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148082</xdr:rowOff>
    </xdr:from>
    <xdr:to>
      <xdr:col>107</xdr:col>
      <xdr:colOff>50800</xdr:colOff>
      <xdr:row>38</xdr:row>
      <xdr:rowOff>35306</xdr:rowOff>
    </xdr:to>
    <xdr:cxnSp macro="">
      <xdr:nvCxnSpPr>
        <xdr:cNvPr id="758" name="直線コネクタ 757"/>
        <xdr:cNvCxnSpPr/>
      </xdr:nvCxnSpPr>
      <xdr:spPr>
        <a:xfrm flipV="1">
          <a:off x="19545300" y="649173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126001</xdr:rowOff>
    </xdr:from>
    <xdr:ext cx="378565" cy="259045"/>
    <xdr:sp macro="" textlink="">
      <xdr:nvSpPr>
        <xdr:cNvPr id="760" name="テキスト ボックス 759"/>
        <xdr:cNvSpPr txBox="1"/>
      </xdr:nvSpPr>
      <xdr:spPr>
        <a:xfrm>
          <a:off x="20245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64262</xdr:rowOff>
    </xdr:from>
    <xdr:to>
      <xdr:col>102</xdr:col>
      <xdr:colOff>114300</xdr:colOff>
      <xdr:row>38</xdr:row>
      <xdr:rowOff>35306</xdr:rowOff>
    </xdr:to>
    <xdr:cxnSp macro="">
      <xdr:nvCxnSpPr>
        <xdr:cNvPr id="761" name="直線コネクタ 760"/>
        <xdr:cNvCxnSpPr/>
      </xdr:nvCxnSpPr>
      <xdr:spPr>
        <a:xfrm>
          <a:off x="18656300" y="640791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109999</xdr:rowOff>
    </xdr:from>
    <xdr:ext cx="378565" cy="259045"/>
    <xdr:sp macro="" textlink="">
      <xdr:nvSpPr>
        <xdr:cNvPr id="765" name="テキスト ボックス 764"/>
        <xdr:cNvSpPr txBox="1"/>
      </xdr:nvSpPr>
      <xdr:spPr>
        <a:xfrm>
          <a:off x="18467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167386</xdr:rowOff>
    </xdr:from>
    <xdr:to>
      <xdr:col>116</xdr:col>
      <xdr:colOff>114300</xdr:colOff>
      <xdr:row>38</xdr:row>
      <xdr:rowOff>97536</xdr:rowOff>
    </xdr:to>
    <xdr:sp macro="" textlink="">
      <xdr:nvSpPr>
        <xdr:cNvPr id="771" name="楕円 770"/>
        <xdr:cNvSpPr/>
      </xdr:nvSpPr>
      <xdr:spPr>
        <a:xfrm>
          <a:off x="221107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18813</xdr:rowOff>
    </xdr:from>
    <xdr:ext cx="378565" cy="259045"/>
    <xdr:sp macro="" textlink="">
      <xdr:nvSpPr>
        <xdr:cNvPr id="772" name="諸支出金該当値テキスト"/>
        <xdr:cNvSpPr txBox="1"/>
      </xdr:nvSpPr>
      <xdr:spPr>
        <a:xfrm>
          <a:off x="22212300" y="636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54610</xdr:rowOff>
    </xdr:from>
    <xdr:to>
      <xdr:col>112</xdr:col>
      <xdr:colOff>38100</xdr:colOff>
      <xdr:row>38</xdr:row>
      <xdr:rowOff>156210</xdr:rowOff>
    </xdr:to>
    <xdr:sp macro="" textlink="">
      <xdr:nvSpPr>
        <xdr:cNvPr id="773" name="楕円 772"/>
        <xdr:cNvSpPr/>
      </xdr:nvSpPr>
      <xdr:spPr>
        <a:xfrm>
          <a:off x="21272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147337</xdr:rowOff>
    </xdr:from>
    <xdr:ext cx="378565" cy="259045"/>
    <xdr:sp macro="" textlink="">
      <xdr:nvSpPr>
        <xdr:cNvPr id="774" name="テキスト ボックス 773"/>
        <xdr:cNvSpPr txBox="1"/>
      </xdr:nvSpPr>
      <xdr:spPr>
        <a:xfrm>
          <a:off x="21134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97282</xdr:rowOff>
    </xdr:from>
    <xdr:to>
      <xdr:col>107</xdr:col>
      <xdr:colOff>101600</xdr:colOff>
      <xdr:row>38</xdr:row>
      <xdr:rowOff>27432</xdr:rowOff>
    </xdr:to>
    <xdr:sp macro="" textlink="">
      <xdr:nvSpPr>
        <xdr:cNvPr id="775" name="楕円 774"/>
        <xdr:cNvSpPr/>
      </xdr:nvSpPr>
      <xdr:spPr>
        <a:xfrm>
          <a:off x="20383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43959</xdr:rowOff>
    </xdr:from>
    <xdr:ext cx="378565" cy="259045"/>
    <xdr:sp macro="" textlink="">
      <xdr:nvSpPr>
        <xdr:cNvPr id="776" name="テキスト ボックス 775"/>
        <xdr:cNvSpPr txBox="1"/>
      </xdr:nvSpPr>
      <xdr:spPr>
        <a:xfrm>
          <a:off x="20245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155956</xdr:rowOff>
    </xdr:from>
    <xdr:to>
      <xdr:col>102</xdr:col>
      <xdr:colOff>165100</xdr:colOff>
      <xdr:row>38</xdr:row>
      <xdr:rowOff>86106</xdr:rowOff>
    </xdr:to>
    <xdr:sp macro="" textlink="">
      <xdr:nvSpPr>
        <xdr:cNvPr id="777" name="楕円 776"/>
        <xdr:cNvSpPr/>
      </xdr:nvSpPr>
      <xdr:spPr>
        <a:xfrm>
          <a:off x="19494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77233</xdr:rowOff>
    </xdr:from>
    <xdr:ext cx="378565" cy="259045"/>
    <xdr:sp macro="" textlink="">
      <xdr:nvSpPr>
        <xdr:cNvPr id="778" name="テキスト ボックス 777"/>
        <xdr:cNvSpPr txBox="1"/>
      </xdr:nvSpPr>
      <xdr:spPr>
        <a:xfrm>
          <a:off x="19356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xdr:rowOff>
    </xdr:from>
    <xdr:to>
      <xdr:col>98</xdr:col>
      <xdr:colOff>38100</xdr:colOff>
      <xdr:row>37</xdr:row>
      <xdr:rowOff>115062</xdr:rowOff>
    </xdr:to>
    <xdr:sp macro="" textlink="">
      <xdr:nvSpPr>
        <xdr:cNvPr id="779" name="楕円 778"/>
        <xdr:cNvSpPr/>
      </xdr:nvSpPr>
      <xdr:spPr>
        <a:xfrm>
          <a:off x="18605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131589</xdr:rowOff>
    </xdr:from>
    <xdr:ext cx="378565" cy="259045"/>
    <xdr:sp macro="" textlink="">
      <xdr:nvSpPr>
        <xdr:cNvPr id="780" name="テキスト ボックス 779"/>
        <xdr:cNvSpPr txBox="1"/>
      </xdr:nvSpPr>
      <xdr:spPr>
        <a:xfrm>
          <a:off x="18467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・全体的に、全国平均、類似団体を継続的に下回っている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・教育費については、小中併設校の事業費減により減少している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・実質収支において、歳出の減が大きかったため、標準財政規模に対する実質収支額は上昇した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55438319</v>
      </c>
      <c r="BO4" s="410"/>
      <c r="BP4" s="410"/>
      <c r="BQ4" s="410"/>
      <c r="BR4" s="410"/>
      <c r="BS4" s="410"/>
      <c r="BT4" s="410"/>
      <c r="BU4" s="411"/>
      <c r="BV4" s="409">
        <v>55878921</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7</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52953049</v>
      </c>
      <c r="BO5" s="447"/>
      <c r="BP5" s="447"/>
      <c r="BQ5" s="447"/>
      <c r="BR5" s="447"/>
      <c r="BS5" s="447"/>
      <c r="BT5" s="447"/>
      <c r="BU5" s="448"/>
      <c r="BV5" s="446">
        <v>54197733</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87.6</v>
      </c>
      <c r="CU5" s="444"/>
      <c r="CV5" s="444"/>
      <c r="CW5" s="444"/>
      <c r="CX5" s="444"/>
      <c r="CY5" s="444"/>
      <c r="CZ5" s="444"/>
      <c r="DA5" s="445"/>
      <c r="DB5" s="443">
        <v>88.1</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2485270</v>
      </c>
      <c r="BO6" s="447"/>
      <c r="BP6" s="447"/>
      <c r="BQ6" s="447"/>
      <c r="BR6" s="447"/>
      <c r="BS6" s="447"/>
      <c r="BT6" s="447"/>
      <c r="BU6" s="448"/>
      <c r="BV6" s="446">
        <v>1681188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92.2</v>
      </c>
      <c r="CU6" s="484"/>
      <c r="CV6" s="484"/>
      <c r="CW6" s="484"/>
      <c r="CX6" s="484"/>
      <c r="CY6" s="484"/>
      <c r="CZ6" s="484"/>
      <c r="DA6" s="485"/>
      <c r="DB6" s="483">
        <v>92.5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343136</v>
      </c>
      <c r="BO7" s="447"/>
      <c r="BP7" s="447"/>
      <c r="BQ7" s="447"/>
      <c r="BR7" s="447"/>
      <c r="BS7" s="447"/>
      <c r="BT7" s="447"/>
      <c r="BU7" s="448"/>
      <c r="BV7" s="446">
        <v>234126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30798618</v>
      </c>
      <c r="CU7" s="447"/>
      <c r="CV7" s="447"/>
      <c r="CW7" s="447"/>
      <c r="CX7" s="447"/>
      <c r="CY7" s="447"/>
      <c r="CZ7" s="447"/>
      <c r="DA7" s="448"/>
      <c r="DB7" s="446">
        <v>29741392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2142134</v>
      </c>
      <c r="BO8" s="447"/>
      <c r="BP8" s="447"/>
      <c r="BQ8" s="447"/>
      <c r="BR8" s="447"/>
      <c r="BS8" s="447"/>
      <c r="BT8" s="447"/>
      <c r="BU8" s="448"/>
      <c r="BV8" s="446">
        <v>1447062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174373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695072</v>
      </c>
      <c r="BO9" s="447"/>
      <c r="BP9" s="447"/>
      <c r="BQ9" s="447"/>
      <c r="BR9" s="447"/>
      <c r="BS9" s="447"/>
      <c r="BT9" s="447"/>
      <c r="BU9" s="448"/>
      <c r="BV9" s="446">
        <v>-38316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11.4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163984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316</v>
      </c>
      <c r="BO10" s="447"/>
      <c r="BP10" s="447"/>
      <c r="BQ10" s="447"/>
      <c r="BR10" s="447"/>
      <c r="BS10" s="447"/>
      <c r="BT10" s="447"/>
      <c r="BU10" s="448"/>
      <c r="BV10" s="446">
        <v>242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86</v>
      </c>
      <c r="AV11" s="479"/>
      <c r="AW11" s="479"/>
      <c r="AX11" s="479"/>
      <c r="AY11" s="480" t="s">
        <v>119</v>
      </c>
      <c r="AZ11" s="481"/>
      <c r="BA11" s="481"/>
      <c r="BB11" s="481"/>
      <c r="BC11" s="481"/>
      <c r="BD11" s="481"/>
      <c r="BE11" s="481"/>
      <c r="BF11" s="481"/>
      <c r="BG11" s="481"/>
      <c r="BH11" s="481"/>
      <c r="BI11" s="481"/>
      <c r="BJ11" s="481"/>
      <c r="BK11" s="481"/>
      <c r="BL11" s="481"/>
      <c r="BM11" s="482"/>
      <c r="BN11" s="446">
        <v>5700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185460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183083</v>
      </c>
      <c r="S13" s="528"/>
      <c r="T13" s="528"/>
      <c r="U13" s="528"/>
      <c r="V13" s="529"/>
      <c r="W13" s="462" t="s">
        <v>133</v>
      </c>
      <c r="X13" s="463"/>
      <c r="Y13" s="463"/>
      <c r="Z13" s="463"/>
      <c r="AA13" s="463"/>
      <c r="AB13" s="453"/>
      <c r="AC13" s="497">
        <v>702</v>
      </c>
      <c r="AD13" s="498"/>
      <c r="AE13" s="498"/>
      <c r="AF13" s="498"/>
      <c r="AG13" s="537"/>
      <c r="AH13" s="497">
        <v>714</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701088</v>
      </c>
      <c r="BO13" s="447"/>
      <c r="BP13" s="447"/>
      <c r="BQ13" s="447"/>
      <c r="BR13" s="447"/>
      <c r="BS13" s="447"/>
      <c r="BT13" s="447"/>
      <c r="BU13" s="448"/>
      <c r="BV13" s="446">
        <v>-38074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3.3</v>
      </c>
      <c r="CU13" s="444"/>
      <c r="CV13" s="444"/>
      <c r="CW13" s="444"/>
      <c r="CX13" s="444"/>
      <c r="CY13" s="444"/>
      <c r="CZ13" s="444"/>
      <c r="DA13" s="445"/>
      <c r="DB13" s="443">
        <v>3.7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180637</v>
      </c>
      <c r="S14" s="528"/>
      <c r="T14" s="528"/>
      <c r="U14" s="528"/>
      <c r="V14" s="529"/>
      <c r="W14" s="436"/>
      <c r="X14" s="437"/>
      <c r="Y14" s="437"/>
      <c r="Z14" s="437"/>
      <c r="AA14" s="437"/>
      <c r="AB14" s="426"/>
      <c r="AC14" s="530">
        <v>0.9</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30.6</v>
      </c>
      <c r="CU14" s="542"/>
      <c r="CV14" s="542"/>
      <c r="CW14" s="542"/>
      <c r="CX14" s="542"/>
      <c r="CY14" s="542"/>
      <c r="CZ14" s="542"/>
      <c r="DA14" s="543"/>
      <c r="DB14" s="541">
        <v>36.299999999999997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178579</v>
      </c>
      <c r="S15" s="528"/>
      <c r="T15" s="528"/>
      <c r="U15" s="528"/>
      <c r="V15" s="529"/>
      <c r="W15" s="462" t="s">
        <v>140</v>
      </c>
      <c r="X15" s="463"/>
      <c r="Y15" s="463"/>
      <c r="Z15" s="463"/>
      <c r="AA15" s="463"/>
      <c r="AB15" s="453"/>
      <c r="AC15" s="497">
        <v>15359</v>
      </c>
      <c r="AD15" s="498"/>
      <c r="AE15" s="498"/>
      <c r="AF15" s="498"/>
      <c r="AG15" s="537"/>
      <c r="AH15" s="497">
        <v>14359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21617282</v>
      </c>
      <c r="BO15" s="410"/>
      <c r="BP15" s="410"/>
      <c r="BQ15" s="410"/>
      <c r="BR15" s="410"/>
      <c r="BS15" s="410"/>
      <c r="BT15" s="410"/>
      <c r="BU15" s="411"/>
      <c r="BV15" s="409">
        <v>20834149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19.7</v>
      </c>
      <c r="AD16" s="531"/>
      <c r="AE16" s="531"/>
      <c r="AF16" s="531"/>
      <c r="AG16" s="532"/>
      <c r="AH16" s="530">
        <v>19.600000000000001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23039695</v>
      </c>
      <c r="BO16" s="447"/>
      <c r="BP16" s="447"/>
      <c r="BQ16" s="447"/>
      <c r="BR16" s="447"/>
      <c r="BS16" s="447"/>
      <c r="BT16" s="447"/>
      <c r="BU16" s="448"/>
      <c r="BV16" s="446">
        <v>22302574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62007</v>
      </c>
      <c r="AD17" s="498"/>
      <c r="AE17" s="498"/>
      <c r="AF17" s="498"/>
      <c r="AG17" s="537"/>
      <c r="AH17" s="497">
        <v>58207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27808178</v>
      </c>
      <c r="BO17" s="447"/>
      <c r="BP17" s="447"/>
      <c r="BQ17" s="447"/>
      <c r="BR17" s="447"/>
      <c r="BS17" s="447"/>
      <c r="BT17" s="447"/>
      <c r="BU17" s="448"/>
      <c r="BV17" s="446">
        <v>26836001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35.32</v>
      </c>
      <c r="M18" s="559"/>
      <c r="N18" s="559"/>
      <c r="O18" s="559"/>
      <c r="P18" s="559"/>
      <c r="Q18" s="559"/>
      <c r="R18" s="560"/>
      <c r="S18" s="560"/>
      <c r="T18" s="560"/>
      <c r="U18" s="560"/>
      <c r="V18" s="561"/>
      <c r="W18" s="464"/>
      <c r="X18" s="465"/>
      <c r="Y18" s="465"/>
      <c r="Z18" s="465"/>
      <c r="AA18" s="465"/>
      <c r="AB18" s="456"/>
      <c r="AC18" s="562">
        <v>79.400000000000006</v>
      </c>
      <c r="AD18" s="563"/>
      <c r="AE18" s="563"/>
      <c r="AF18" s="563"/>
      <c r="AG18" s="564"/>
      <c r="AH18" s="562">
        <v>79.400000000000006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27421086</v>
      </c>
      <c r="BO18" s="447"/>
      <c r="BP18" s="447"/>
      <c r="BQ18" s="447"/>
      <c r="BR18" s="447"/>
      <c r="BS18" s="447"/>
      <c r="BT18" s="447"/>
      <c r="BU18" s="448"/>
      <c r="BV18" s="446">
        <v>26532019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4937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36353384</v>
      </c>
      <c r="BO19" s="447"/>
      <c r="BP19" s="447"/>
      <c r="BQ19" s="447"/>
      <c r="BR19" s="447"/>
      <c r="BS19" s="447"/>
      <c r="BT19" s="447"/>
      <c r="BU19" s="448"/>
      <c r="BV19" s="446">
        <v>35053241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70802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48967063</v>
      </c>
      <c r="BO23" s="447"/>
      <c r="BP23" s="447"/>
      <c r="BQ23" s="447"/>
      <c r="BR23" s="447"/>
      <c r="BS23" s="447"/>
      <c r="BT23" s="447"/>
      <c r="BU23" s="448"/>
      <c r="BV23" s="446">
        <v>48154227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9265</v>
      </c>
      <c r="R24" s="498"/>
      <c r="S24" s="498"/>
      <c r="T24" s="498"/>
      <c r="U24" s="498"/>
      <c r="V24" s="537"/>
      <c r="W24" s="596"/>
      <c r="X24" s="584"/>
      <c r="Y24" s="585"/>
      <c r="Z24" s="496" t="s">
        <v>164</v>
      </c>
      <c r="AA24" s="476"/>
      <c r="AB24" s="476"/>
      <c r="AC24" s="476"/>
      <c r="AD24" s="476"/>
      <c r="AE24" s="476"/>
      <c r="AF24" s="476"/>
      <c r="AG24" s="477"/>
      <c r="AH24" s="497">
        <v>941</v>
      </c>
      <c r="AI24" s="498"/>
      <c r="AJ24" s="498"/>
      <c r="AK24" s="498"/>
      <c r="AL24" s="537"/>
      <c r="AM24" s="497">
        <v>2935920</v>
      </c>
      <c r="AN24" s="498"/>
      <c r="AO24" s="498"/>
      <c r="AP24" s="498"/>
      <c r="AQ24" s="498"/>
      <c r="AR24" s="537"/>
      <c r="AS24" s="497">
        <v>3120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42226232</v>
      </c>
      <c r="BO24" s="447"/>
      <c r="BP24" s="447"/>
      <c r="BQ24" s="447"/>
      <c r="BR24" s="447"/>
      <c r="BS24" s="447"/>
      <c r="BT24" s="447"/>
      <c r="BU24" s="448"/>
      <c r="BV24" s="446">
        <v>42619160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8000</v>
      </c>
      <c r="R25" s="498"/>
      <c r="S25" s="498"/>
      <c r="T25" s="498"/>
      <c r="U25" s="498"/>
      <c r="V25" s="537"/>
      <c r="W25" s="596"/>
      <c r="X25" s="584"/>
      <c r="Y25" s="585"/>
      <c r="Z25" s="496" t="s">
        <v>167</v>
      </c>
      <c r="AA25" s="476"/>
      <c r="AB25" s="476"/>
      <c r="AC25" s="476"/>
      <c r="AD25" s="476"/>
      <c r="AE25" s="476"/>
      <c r="AF25" s="476"/>
      <c r="AG25" s="477"/>
      <c r="AH25" s="497">
        <v>185</v>
      </c>
      <c r="AI25" s="498"/>
      <c r="AJ25" s="498"/>
      <c r="AK25" s="498"/>
      <c r="AL25" s="537"/>
      <c r="AM25" s="497">
        <v>569800</v>
      </c>
      <c r="AN25" s="498"/>
      <c r="AO25" s="498"/>
      <c r="AP25" s="498"/>
      <c r="AQ25" s="498"/>
      <c r="AR25" s="537"/>
      <c r="AS25" s="497">
        <v>3080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13009753</v>
      </c>
      <c r="BO25" s="410"/>
      <c r="BP25" s="410"/>
      <c r="BQ25" s="410"/>
      <c r="BR25" s="410"/>
      <c r="BS25" s="410"/>
      <c r="BT25" s="410"/>
      <c r="BU25" s="411"/>
      <c r="BV25" s="409">
        <v>14828409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7413</v>
      </c>
      <c r="R26" s="498"/>
      <c r="S26" s="498"/>
      <c r="T26" s="498"/>
      <c r="U26" s="498"/>
      <c r="V26" s="537"/>
      <c r="W26" s="596"/>
      <c r="X26" s="584"/>
      <c r="Y26" s="585"/>
      <c r="Z26" s="496" t="s">
        <v>170</v>
      </c>
      <c r="AA26" s="606"/>
      <c r="AB26" s="606"/>
      <c r="AC26" s="606"/>
      <c r="AD26" s="606"/>
      <c r="AE26" s="606"/>
      <c r="AF26" s="606"/>
      <c r="AG26" s="607"/>
      <c r="AH26" s="497">
        <v>86</v>
      </c>
      <c r="AI26" s="498"/>
      <c r="AJ26" s="498"/>
      <c r="AK26" s="498"/>
      <c r="AL26" s="537"/>
      <c r="AM26" s="497">
        <v>273996</v>
      </c>
      <c r="AN26" s="498"/>
      <c r="AO26" s="498"/>
      <c r="AP26" s="498"/>
      <c r="AQ26" s="498"/>
      <c r="AR26" s="537"/>
      <c r="AS26" s="497">
        <v>3186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5479</v>
      </c>
      <c r="R27" s="498"/>
      <c r="S27" s="498"/>
      <c r="T27" s="498"/>
      <c r="U27" s="498"/>
      <c r="V27" s="537"/>
      <c r="W27" s="596"/>
      <c r="X27" s="584"/>
      <c r="Y27" s="585"/>
      <c r="Z27" s="496" t="s">
        <v>173</v>
      </c>
      <c r="AA27" s="476"/>
      <c r="AB27" s="476"/>
      <c r="AC27" s="476"/>
      <c r="AD27" s="476"/>
      <c r="AE27" s="476"/>
      <c r="AF27" s="476"/>
      <c r="AG27" s="477"/>
      <c r="AH27" s="497">
        <v>24</v>
      </c>
      <c r="AI27" s="498"/>
      <c r="AJ27" s="498"/>
      <c r="AK27" s="498"/>
      <c r="AL27" s="537"/>
      <c r="AM27" s="497">
        <v>92812</v>
      </c>
      <c r="AN27" s="498"/>
      <c r="AO27" s="498"/>
      <c r="AP27" s="498"/>
      <c r="AQ27" s="498"/>
      <c r="AR27" s="537"/>
      <c r="AS27" s="497">
        <v>3867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1720000</v>
      </c>
      <c r="BO27" s="620"/>
      <c r="BP27" s="620"/>
      <c r="BQ27" s="620"/>
      <c r="BR27" s="620"/>
      <c r="BS27" s="620"/>
      <c r="BT27" s="620"/>
      <c r="BU27" s="621"/>
      <c r="BV27" s="619">
        <v>1720000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4881</v>
      </c>
      <c r="R28" s="498"/>
      <c r="S28" s="498"/>
      <c r="T28" s="498"/>
      <c r="U28" s="498"/>
      <c r="V28" s="537"/>
      <c r="W28" s="596"/>
      <c r="X28" s="584"/>
      <c r="Y28" s="585"/>
      <c r="Z28" s="496" t="s">
        <v>176</v>
      </c>
      <c r="AA28" s="476"/>
      <c r="AB28" s="476"/>
      <c r="AC28" s="476"/>
      <c r="AD28" s="476"/>
      <c r="AE28" s="476"/>
      <c r="AF28" s="476"/>
      <c r="AG28" s="477"/>
      <c r="AH28" s="497" t="s">
        <v>177</v>
      </c>
      <c r="AI28" s="498"/>
      <c r="AJ28" s="498"/>
      <c r="AK28" s="498"/>
      <c r="AL28" s="537"/>
      <c r="AM28" s="497" t="s">
        <v>177</v>
      </c>
      <c r="AN28" s="498"/>
      <c r="AO28" s="498"/>
      <c r="AP28" s="498"/>
      <c r="AQ28" s="498"/>
      <c r="AR28" s="537"/>
      <c r="AS28" s="497" t="s">
        <v>177</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4532845</v>
      </c>
      <c r="BO28" s="410"/>
      <c r="BP28" s="410"/>
      <c r="BQ28" s="410"/>
      <c r="BR28" s="410"/>
      <c r="BS28" s="410"/>
      <c r="BT28" s="410"/>
      <c r="BU28" s="411"/>
      <c r="BV28" s="409">
        <v>4532529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26</v>
      </c>
      <c r="M29" s="498"/>
      <c r="N29" s="498"/>
      <c r="O29" s="498"/>
      <c r="P29" s="537"/>
      <c r="Q29" s="497">
        <v>4583</v>
      </c>
      <c r="R29" s="498"/>
      <c r="S29" s="498"/>
      <c r="T29" s="498"/>
      <c r="U29" s="498"/>
      <c r="V29" s="537"/>
      <c r="W29" s="597"/>
      <c r="X29" s="598"/>
      <c r="Y29" s="599"/>
      <c r="Z29" s="496" t="s">
        <v>180</v>
      </c>
      <c r="AA29" s="476"/>
      <c r="AB29" s="476"/>
      <c r="AC29" s="476"/>
      <c r="AD29" s="476"/>
      <c r="AE29" s="476"/>
      <c r="AF29" s="476"/>
      <c r="AG29" s="477"/>
      <c r="AH29" s="497">
        <v>965</v>
      </c>
      <c r="AI29" s="498"/>
      <c r="AJ29" s="498"/>
      <c r="AK29" s="498"/>
      <c r="AL29" s="537"/>
      <c r="AM29" s="497">
        <v>3028732</v>
      </c>
      <c r="AN29" s="498"/>
      <c r="AO29" s="498"/>
      <c r="AP29" s="498"/>
      <c r="AQ29" s="498"/>
      <c r="AR29" s="537"/>
      <c r="AS29" s="497">
        <v>3139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33242</v>
      </c>
      <c r="BO29" s="447"/>
      <c r="BP29" s="447"/>
      <c r="BQ29" s="447"/>
      <c r="BR29" s="447"/>
      <c r="BS29" s="447"/>
      <c r="BT29" s="447"/>
      <c r="BU29" s="448"/>
      <c r="BV29" s="446">
        <v>33226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1300297</v>
      </c>
      <c r="BO30" s="620"/>
      <c r="BP30" s="620"/>
      <c r="BQ30" s="620"/>
      <c r="BR30" s="620"/>
      <c r="BS30" s="620"/>
      <c r="BT30" s="620"/>
      <c r="BU30" s="621"/>
      <c r="BV30" s="619">
        <v>1004257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北千葉広域水道企業団（水道用水供給事業会計）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流山市土地開発公社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東葛中部地区総合開発事務組合（一般会計）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千葉県後期高齢者広域連合（一般会計）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千葉県後期高齢者広域連合（特別会計）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千葉県市町村総合事務組合（千葉県自治会館管理運営特別会計）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千葉県市町村総合事務組合（千葉県自治研修センター特別会計）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千葉県市町村総合事務組合（千葉県市長村交通災害共済特別会計）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9+pUZIbotlI3iax8hTenKHbCn+Ma1U8Tm3Skmt1Fgd0oNT4ddCg27nacs/WbCrl7FuRQmnXU+F6tZ7yz98AMw==" saltValue="KkYeDUFmGmXlW1sSkAC9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561</v>
      </c>
      <c r="D34" s="1224"/>
      <c r="E34" s="1225"/>
      <c r="F34" s="32">
        <v>19.54</v>
      </c>
      <c r="G34" s="33">
        <v>18.170000000000002</v>
      </c>
      <c r="H34" s="33">
        <v>19.399999999999999</v>
      </c>
      <c r="I34" s="33">
        <v>18.84</v>
      </c>
      <c r="J34" s="34">
        <v>17.579999999999998</v>
      </c>
      <c r="K34" s="22"/>
      <c r="L34" s="22"/>
      <c r="M34" s="22"/>
      <c r="N34" s="22"/>
      <c r="O34" s="22"/>
      <c r="P34" s="22"/>
    </row>
    <row r="35" spans="1:16" ht="39" customHeight="1" x14ac:dyDescent="0.15">
      <c r="A35" s="22"/>
      <c r="B35" s="35"/>
      <c r="C35" s="1218" t="s">
        <v>562</v>
      </c>
      <c r="D35" s="1219"/>
      <c r="E35" s="1220"/>
      <c r="F35" s="36">
        <v>4.13</v>
      </c>
      <c r="G35" s="37">
        <v>3.16</v>
      </c>
      <c r="H35" s="37">
        <v>4.99</v>
      </c>
      <c r="I35" s="37">
        <v>4.8600000000000003</v>
      </c>
      <c r="J35" s="38">
        <v>6.95</v>
      </c>
      <c r="K35" s="22"/>
      <c r="L35" s="22"/>
      <c r="M35" s="22"/>
      <c r="N35" s="22"/>
      <c r="O35" s="22"/>
      <c r="P35" s="22"/>
    </row>
    <row r="36" spans="1:16" ht="39" customHeight="1" x14ac:dyDescent="0.15">
      <c r="A36" s="22"/>
      <c r="B36" s="35"/>
      <c r="C36" s="1218" t="s">
        <v>563</v>
      </c>
      <c r="D36" s="1219"/>
      <c r="E36" s="1220"/>
      <c r="F36" s="36" t="s">
        <v>511</v>
      </c>
      <c r="G36" s="37" t="s">
        <v>511</v>
      </c>
      <c r="H36" s="37">
        <v>1.22</v>
      </c>
      <c r="I36" s="37">
        <v>2.0099999999999998</v>
      </c>
      <c r="J36" s="38">
        <v>3.24</v>
      </c>
      <c r="K36" s="22"/>
      <c r="L36" s="22"/>
      <c r="M36" s="22"/>
      <c r="N36" s="22"/>
      <c r="O36" s="22"/>
      <c r="P36" s="22"/>
    </row>
    <row r="37" spans="1:16" ht="39" customHeight="1" x14ac:dyDescent="0.15">
      <c r="A37" s="22"/>
      <c r="B37" s="35"/>
      <c r="C37" s="1218" t="s">
        <v>564</v>
      </c>
      <c r="D37" s="1219"/>
      <c r="E37" s="1220"/>
      <c r="F37" s="36">
        <v>0.39</v>
      </c>
      <c r="G37" s="37">
        <v>0.65</v>
      </c>
      <c r="H37" s="37">
        <v>0.69</v>
      </c>
      <c r="I37" s="37">
        <v>1.22</v>
      </c>
      <c r="J37" s="38">
        <v>1.69</v>
      </c>
      <c r="K37" s="22"/>
      <c r="L37" s="22"/>
      <c r="M37" s="22"/>
      <c r="N37" s="22"/>
      <c r="O37" s="22"/>
      <c r="P37" s="22"/>
    </row>
    <row r="38" spans="1:16" ht="39" customHeight="1" x14ac:dyDescent="0.15">
      <c r="A38" s="22"/>
      <c r="B38" s="35"/>
      <c r="C38" s="1218" t="s">
        <v>565</v>
      </c>
      <c r="D38" s="1219"/>
      <c r="E38" s="1220"/>
      <c r="F38" s="36">
        <v>0.26</v>
      </c>
      <c r="G38" s="37">
        <v>0.15</v>
      </c>
      <c r="H38" s="37">
        <v>0.81</v>
      </c>
      <c r="I38" s="37">
        <v>1.56</v>
      </c>
      <c r="J38" s="38">
        <v>0.74</v>
      </c>
      <c r="K38" s="22"/>
      <c r="L38" s="22"/>
      <c r="M38" s="22"/>
      <c r="N38" s="22"/>
      <c r="O38" s="22"/>
      <c r="P38" s="22"/>
    </row>
    <row r="39" spans="1:16" ht="39" customHeight="1" x14ac:dyDescent="0.15">
      <c r="A39" s="22"/>
      <c r="B39" s="35"/>
      <c r="C39" s="1218" t="s">
        <v>566</v>
      </c>
      <c r="D39" s="1219"/>
      <c r="E39" s="1220"/>
      <c r="F39" s="36">
        <v>0.04</v>
      </c>
      <c r="G39" s="37">
        <v>0.03</v>
      </c>
      <c r="H39" s="37">
        <v>0.04</v>
      </c>
      <c r="I39" s="37">
        <v>0.15</v>
      </c>
      <c r="J39" s="38">
        <v>0.16</v>
      </c>
      <c r="K39" s="22"/>
      <c r="L39" s="22"/>
      <c r="M39" s="22"/>
      <c r="N39" s="22"/>
      <c r="O39" s="22"/>
      <c r="P39" s="22"/>
    </row>
    <row r="40" spans="1:16" ht="39" customHeight="1" x14ac:dyDescent="0.15">
      <c r="A40" s="22"/>
      <c r="B40" s="35"/>
      <c r="C40" s="1218" t="s">
        <v>567</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v>0.08</v>
      </c>
      <c r="G43" s="42">
        <v>0.64</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ygWjKPqWCiA/M2HI97NPIiUuDFZb1G/8twBabhHyTh5cq8XKrv2OZgRG5Ylh/5lcT4TR1Z2UxNtoMgwFfzpGA==" saltValue="raQ+Oj7IoJg8sSgS0wJR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3912</v>
      </c>
      <c r="L45" s="60">
        <v>4026</v>
      </c>
      <c r="M45" s="60">
        <v>3794</v>
      </c>
      <c r="N45" s="60">
        <v>4005</v>
      </c>
      <c r="O45" s="61">
        <v>4138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v>15</v>
      </c>
      <c r="L47" s="64">
        <v>15</v>
      </c>
      <c r="M47" s="64">
        <v>15</v>
      </c>
      <c r="N47" s="64">
        <v>15</v>
      </c>
      <c r="O47" s="65">
        <v>15</v>
      </c>
      <c r="P47" s="48"/>
      <c r="Q47" s="48"/>
      <c r="R47" s="48"/>
      <c r="S47" s="48"/>
      <c r="T47" s="48"/>
      <c r="U47" s="48"/>
    </row>
    <row r="48" spans="1:21" ht="30.75" customHeight="1" x14ac:dyDescent="0.15">
      <c r="A48" s="48"/>
      <c r="B48" s="1236"/>
      <c r="C48" s="1237"/>
      <c r="D48" s="62"/>
      <c r="E48" s="1228" t="s">
        <v>14</v>
      </c>
      <c r="F48" s="1228"/>
      <c r="G48" s="1228"/>
      <c r="H48" s="1228"/>
      <c r="I48" s="1228"/>
      <c r="J48" s="1229"/>
      <c r="K48" s="63">
        <v>1125</v>
      </c>
      <c r="L48" s="64">
        <v>1124</v>
      </c>
      <c r="M48" s="64">
        <v>1116</v>
      </c>
      <c r="N48" s="64">
        <v>1071</v>
      </c>
      <c r="O48" s="65">
        <v>637</v>
      </c>
      <c r="P48" s="48"/>
      <c r="Q48" s="48"/>
      <c r="R48" s="48"/>
      <c r="S48" s="48"/>
      <c r="T48" s="48"/>
      <c r="U48" s="48"/>
    </row>
    <row r="49" spans="1:21" ht="30.75" customHeight="1" x14ac:dyDescent="0.15">
      <c r="A49" s="48"/>
      <c r="B49" s="1236"/>
      <c r="C49" s="1237"/>
      <c r="D49" s="62"/>
      <c r="E49" s="1228" t="s">
        <v>15</v>
      </c>
      <c r="F49" s="1228"/>
      <c r="G49" s="1228"/>
      <c r="H49" s="1228"/>
      <c r="I49" s="1228"/>
      <c r="J49" s="1229"/>
      <c r="K49" s="63">
        <v>10</v>
      </c>
      <c r="L49" s="64">
        <v>10</v>
      </c>
      <c r="M49" s="64">
        <v>13</v>
      </c>
      <c r="N49" s="64">
        <v>20</v>
      </c>
      <c r="O49" s="65">
        <v>14</v>
      </c>
      <c r="P49" s="48"/>
      <c r="Q49" s="48"/>
      <c r="R49" s="48"/>
      <c r="S49" s="48"/>
      <c r="T49" s="48"/>
      <c r="U49" s="48"/>
    </row>
    <row r="50" spans="1:21" ht="30.75" customHeight="1" x14ac:dyDescent="0.15">
      <c r="A50" s="48"/>
      <c r="B50" s="1236"/>
      <c r="C50" s="1237"/>
      <c r="D50" s="62"/>
      <c r="E50" s="1228" t="s">
        <v>16</v>
      </c>
      <c r="F50" s="1228"/>
      <c r="G50" s="1228"/>
      <c r="H50" s="1228"/>
      <c r="I50" s="1228"/>
      <c r="J50" s="1229"/>
      <c r="K50" s="63">
        <v>34</v>
      </c>
      <c r="L50" s="64">
        <v>34</v>
      </c>
      <c r="M50" s="64">
        <v>34</v>
      </c>
      <c r="N50" s="64">
        <v>34</v>
      </c>
      <c r="O50" s="65">
        <v>34</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4050</v>
      </c>
      <c r="L52" s="64">
        <v>4199</v>
      </c>
      <c r="M52" s="64">
        <v>3962</v>
      </c>
      <c r="N52" s="64">
        <v>4211</v>
      </c>
      <c r="O52" s="65">
        <v>4084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1046</v>
      </c>
      <c r="L53" s="69">
        <v>1010</v>
      </c>
      <c r="M53" s="69">
        <v>1010</v>
      </c>
      <c r="N53" s="69">
        <v>934</v>
      </c>
      <c r="O53" s="70">
        <v>754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obeMNXrVYTZ2adNd/CKvWAPcza0hFiLRZfjjdYWVdiqItT9pXP/sEGHWqKpE9H0NV0OxMf4M/Eq3JoQ2OrNgQ==" saltValue="jdPkKLspep2jsRMIDDd7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2" t="s">
        <v>23</v>
      </c>
      <c r="C41" s="1243"/>
      <c r="D41" s="81"/>
      <c r="E41" s="1248" t="s">
        <v>24</v>
      </c>
      <c r="F41" s="1248"/>
      <c r="G41" s="1248"/>
      <c r="H41" s="1249"/>
      <c r="I41" s="82">
        <v>39497</v>
      </c>
      <c r="J41" s="83">
        <v>41203</v>
      </c>
      <c r="K41" s="83">
        <v>45967</v>
      </c>
      <c r="L41" s="83">
        <v>48154</v>
      </c>
      <c r="M41" s="84">
        <v>48967</v>
      </c>
    </row>
    <row r="42" spans="2:13" ht="27.75" customHeight="1" x14ac:dyDescent="0.15">
      <c r="B42" s="1244"/>
      <c r="C42" s="1245"/>
      <c r="D42" s="85"/>
      <c r="E42" s="1250" t="s">
        <v>25</v>
      </c>
      <c r="F42" s="1250"/>
      <c r="G42" s="1250"/>
      <c r="H42" s="1251"/>
      <c r="I42" s="86">
        <v>2118</v>
      </c>
      <c r="J42" s="87">
        <v>8932</v>
      </c>
      <c r="K42" s="87">
        <v>6614</v>
      </c>
      <c r="L42" s="87">
        <v>3164</v>
      </c>
      <c r="M42" s="88">
        <v>2653</v>
      </c>
    </row>
    <row r="43" spans="2:13" ht="27.75" customHeight="1" x14ac:dyDescent="0.15">
      <c r="B43" s="1244"/>
      <c r="C43" s="1245"/>
      <c r="D43" s="85"/>
      <c r="E43" s="1250" t="s">
        <v>26</v>
      </c>
      <c r="F43" s="1250"/>
      <c r="G43" s="1250"/>
      <c r="H43" s="1251"/>
      <c r="I43" s="86">
        <v>9036</v>
      </c>
      <c r="J43" s="87">
        <v>9325</v>
      </c>
      <c r="K43" s="87">
        <v>8995</v>
      </c>
      <c r="L43" s="87">
        <v>6984</v>
      </c>
      <c r="M43" s="88">
        <v>5508</v>
      </c>
    </row>
    <row r="44" spans="2:13" ht="27.75" customHeight="1" x14ac:dyDescent="0.15">
      <c r="B44" s="1244"/>
      <c r="C44" s="1245"/>
      <c r="D44" s="85"/>
      <c r="E44" s="1250" t="s">
        <v>27</v>
      </c>
      <c r="F44" s="1250"/>
      <c r="G44" s="1250"/>
      <c r="H44" s="1251"/>
      <c r="I44" s="86">
        <v>258</v>
      </c>
      <c r="J44" s="87">
        <v>264</v>
      </c>
      <c r="K44" s="87">
        <v>247</v>
      </c>
      <c r="L44" s="87">
        <v>225</v>
      </c>
      <c r="M44" s="88">
        <v>250</v>
      </c>
    </row>
    <row r="45" spans="2:13" ht="27.75" customHeight="1" x14ac:dyDescent="0.15">
      <c r="B45" s="1244"/>
      <c r="C45" s="1245"/>
      <c r="D45" s="85"/>
      <c r="E45" s="1250" t="s">
        <v>28</v>
      </c>
      <c r="F45" s="1250"/>
      <c r="G45" s="1250"/>
      <c r="H45" s="1251"/>
      <c r="I45" s="86">
        <v>6245</v>
      </c>
      <c r="J45" s="87">
        <v>5659</v>
      </c>
      <c r="K45" s="87">
        <v>4889</v>
      </c>
      <c r="L45" s="87">
        <v>5128</v>
      </c>
      <c r="M45" s="88">
        <v>4895</v>
      </c>
    </row>
    <row r="46" spans="2:13" ht="27.75" customHeight="1" x14ac:dyDescent="0.15">
      <c r="B46" s="1244"/>
      <c r="C46" s="1245"/>
      <c r="D46" s="89"/>
      <c r="E46" s="1250" t="s">
        <v>29</v>
      </c>
      <c r="F46" s="1250"/>
      <c r="G46" s="1250"/>
      <c r="H46" s="1251"/>
      <c r="I46" s="86">
        <v>3</v>
      </c>
      <c r="J46" s="87">
        <v>2</v>
      </c>
      <c r="K46" s="87" t="s">
        <v>511</v>
      </c>
      <c r="L46" s="87">
        <v>6</v>
      </c>
      <c r="M46" s="88" t="s">
        <v>511</v>
      </c>
    </row>
    <row r="47" spans="2:13" ht="27.75" customHeight="1" x14ac:dyDescent="0.15">
      <c r="B47" s="1244"/>
      <c r="C47" s="1245"/>
      <c r="D47" s="90"/>
      <c r="E47" s="1252" t="s">
        <v>30</v>
      </c>
      <c r="F47" s="1253"/>
      <c r="G47" s="1253"/>
      <c r="H47" s="1254"/>
      <c r="I47" s="86" t="s">
        <v>511</v>
      </c>
      <c r="J47" s="87" t="s">
        <v>511</v>
      </c>
      <c r="K47" s="87" t="s">
        <v>511</v>
      </c>
      <c r="L47" s="87" t="s">
        <v>511</v>
      </c>
      <c r="M47" s="88" t="s">
        <v>511</v>
      </c>
    </row>
    <row r="48" spans="2:13" ht="27.75" customHeight="1" x14ac:dyDescent="0.15">
      <c r="B48" s="1244"/>
      <c r="C48" s="1245"/>
      <c r="D48" s="85"/>
      <c r="E48" s="1250" t="s">
        <v>31</v>
      </c>
      <c r="F48" s="1250"/>
      <c r="G48" s="1250"/>
      <c r="H48" s="1251"/>
      <c r="I48" s="86" t="s">
        <v>511</v>
      </c>
      <c r="J48" s="87" t="s">
        <v>511</v>
      </c>
      <c r="K48" s="87" t="s">
        <v>511</v>
      </c>
      <c r="L48" s="87" t="s">
        <v>511</v>
      </c>
      <c r="M48" s="88" t="s">
        <v>511</v>
      </c>
    </row>
    <row r="49" spans="2:13" ht="27.75" customHeight="1" x14ac:dyDescent="0.15">
      <c r="B49" s="1246"/>
      <c r="C49" s="1247"/>
      <c r="D49" s="85"/>
      <c r="E49" s="1250" t="s">
        <v>32</v>
      </c>
      <c r="F49" s="1250"/>
      <c r="G49" s="1250"/>
      <c r="H49" s="1251"/>
      <c r="I49" s="86" t="s">
        <v>511</v>
      </c>
      <c r="J49" s="87" t="s">
        <v>511</v>
      </c>
      <c r="K49" s="87" t="s">
        <v>511</v>
      </c>
      <c r="L49" s="87" t="s">
        <v>511</v>
      </c>
      <c r="M49" s="88" t="s">
        <v>511</v>
      </c>
    </row>
    <row r="50" spans="2:13" ht="27.75" customHeight="1" x14ac:dyDescent="0.15">
      <c r="B50" s="1255" t="s">
        <v>33</v>
      </c>
      <c r="C50" s="1256"/>
      <c r="D50" s="91"/>
      <c r="E50" s="1250" t="s">
        <v>34</v>
      </c>
      <c r="F50" s="1250"/>
      <c r="G50" s="1250"/>
      <c r="H50" s="1251"/>
      <c r="I50" s="86">
        <v>7336</v>
      </c>
      <c r="J50" s="87">
        <v>7405</v>
      </c>
      <c r="K50" s="87">
        <v>7199</v>
      </c>
      <c r="L50" s="87">
        <v>6603</v>
      </c>
      <c r="M50" s="88">
        <v>7411</v>
      </c>
    </row>
    <row r="51" spans="2:13" ht="27.75" customHeight="1" x14ac:dyDescent="0.15">
      <c r="B51" s="1244"/>
      <c r="C51" s="1245"/>
      <c r="D51" s="85"/>
      <c r="E51" s="1250" t="s">
        <v>35</v>
      </c>
      <c r="F51" s="1250"/>
      <c r="G51" s="1250"/>
      <c r="H51" s="1251"/>
      <c r="I51" s="86">
        <v>7635</v>
      </c>
      <c r="J51" s="87">
        <v>9919</v>
      </c>
      <c r="K51" s="87">
        <v>10838</v>
      </c>
      <c r="L51" s="87">
        <v>9801</v>
      </c>
      <c r="M51" s="88">
        <v>8986</v>
      </c>
    </row>
    <row r="52" spans="2:13" ht="27.75" customHeight="1" x14ac:dyDescent="0.15">
      <c r="B52" s="1246"/>
      <c r="C52" s="1247"/>
      <c r="D52" s="85"/>
      <c r="E52" s="1250" t="s">
        <v>36</v>
      </c>
      <c r="F52" s="1250"/>
      <c r="G52" s="1250"/>
      <c r="H52" s="1251"/>
      <c r="I52" s="86">
        <v>36336</v>
      </c>
      <c r="J52" s="87">
        <v>36535</v>
      </c>
      <c r="K52" s="87">
        <v>36861</v>
      </c>
      <c r="L52" s="87">
        <v>37554</v>
      </c>
      <c r="M52" s="88">
        <v>37372</v>
      </c>
    </row>
    <row r="53" spans="2:13" ht="27.75" customHeight="1" thickBot="1" x14ac:dyDescent="0.2">
      <c r="B53" s="1257" t="s">
        <v>37</v>
      </c>
      <c r="C53" s="1258"/>
      <c r="D53" s="92"/>
      <c r="E53" s="1259" t="s">
        <v>38</v>
      </c>
      <c r="F53" s="1259"/>
      <c r="G53" s="1259"/>
      <c r="H53" s="1260"/>
      <c r="I53" s="93">
        <v>5851</v>
      </c>
      <c r="J53" s="94">
        <v>11526</v>
      </c>
      <c r="K53" s="94">
        <v>11813</v>
      </c>
      <c r="L53" s="94">
        <v>9703</v>
      </c>
      <c r="M53" s="95">
        <v>8504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2pslGuw4vtcRM+/THGFEqfSXRacH1t5h0N1ZMkummkWCYurv3vBYnWdBntJEnHImVvzUl4LosMyS4Fbz/VHdw==" saltValue="thtZ6tenr8Alif4FUgU5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41</v>
      </c>
      <c r="D55" s="1269"/>
      <c r="E55" s="1270"/>
      <c r="F55" s="107">
        <v>4532</v>
      </c>
      <c r="G55" s="107">
        <v>4533</v>
      </c>
      <c r="H55" s="108">
        <v>4533</v>
      </c>
    </row>
    <row r="56" spans="2:8" ht="52.5" customHeight="1" x14ac:dyDescent="0.15">
      <c r="B56" s="109"/>
      <c r="C56" s="1271" t="s">
        <v>42</v>
      </c>
      <c r="D56" s="1271"/>
      <c r="E56" s="1272"/>
      <c r="F56" s="110">
        <v>406</v>
      </c>
      <c r="G56" s="110">
        <v>33</v>
      </c>
      <c r="H56" s="111">
        <v>33</v>
      </c>
    </row>
    <row r="57" spans="2:8" ht="53.25" customHeight="1" x14ac:dyDescent="0.15">
      <c r="B57" s="109"/>
      <c r="C57" s="1273" t="s">
        <v>43</v>
      </c>
      <c r="D57" s="1273"/>
      <c r="E57" s="1274"/>
      <c r="F57" s="112">
        <v>1045</v>
      </c>
      <c r="G57" s="112">
        <v>1004</v>
      </c>
      <c r="H57" s="113">
        <v>1300</v>
      </c>
    </row>
    <row r="58" spans="2:8" ht="45.75" customHeight="1" thickBot="1" x14ac:dyDescent="0.2">
      <c r="B58" s="114"/>
      <c r="C58" s="1264" t="s">
        <v>582</v>
      </c>
      <c r="D58" s="1265"/>
      <c r="E58" s="1266"/>
      <c r="F58" s="118">
        <v>493</v>
      </c>
      <c r="G58" s="118">
        <v>494</v>
      </c>
      <c r="H58" s="119">
        <v>500</v>
      </c>
    </row>
    <row r="59" spans="2:8" ht="45.75" customHeight="1" x14ac:dyDescent="0.15">
      <c r="B59" s="114"/>
      <c r="C59" s="1261" t="s">
        <v>580</v>
      </c>
      <c r="D59" s="1262"/>
      <c r="E59" s="1263"/>
      <c r="F59" s="115">
        <v>129</v>
      </c>
      <c r="G59" s="115">
        <v>132</v>
      </c>
      <c r="H59" s="116">
        <v>265</v>
      </c>
    </row>
    <row r="60" spans="2:8" ht="45.75" customHeight="1" x14ac:dyDescent="0.15">
      <c r="B60" s="114"/>
      <c r="C60" s="1261" t="s">
        <v>585</v>
      </c>
      <c r="D60" s="1262"/>
      <c r="E60" s="1263"/>
      <c r="F60" s="115">
        <v>154</v>
      </c>
      <c r="G60" s="115">
        <v>96</v>
      </c>
      <c r="H60" s="116">
        <v>142</v>
      </c>
    </row>
    <row r="61" spans="2:8" ht="45.75" customHeight="1" x14ac:dyDescent="0.15">
      <c r="B61" s="114"/>
      <c r="C61" s="1261" t="s">
        <v>581</v>
      </c>
      <c r="D61" s="1262"/>
      <c r="E61" s="1263"/>
      <c r="F61" s="115">
        <v>103</v>
      </c>
      <c r="G61" s="115">
        <v>102</v>
      </c>
      <c r="H61" s="116">
        <v>130</v>
      </c>
    </row>
    <row r="62" spans="2:8" ht="45.75" customHeight="1" thickBot="1" x14ac:dyDescent="0.2">
      <c r="B62" s="117"/>
      <c r="C62" s="1264" t="s">
        <v>584</v>
      </c>
      <c r="D62" s="1265"/>
      <c r="E62" s="1266"/>
      <c r="F62" s="118">
        <v>16</v>
      </c>
      <c r="G62" s="118">
        <v>25</v>
      </c>
      <c r="H62" s="119">
        <v>95</v>
      </c>
    </row>
    <row r="63" spans="2:8" ht="52.5" customHeight="1" thickBot="1" x14ac:dyDescent="0.2">
      <c r="B63" s="120"/>
      <c r="C63" s="1267" t="s">
        <v>44</v>
      </c>
      <c r="D63" s="1267"/>
      <c r="E63" s="1268"/>
      <c r="F63" s="121">
        <v>5983</v>
      </c>
      <c r="G63" s="121">
        <v>5570</v>
      </c>
      <c r="H63" s="122">
        <v>5866</v>
      </c>
    </row>
    <row r="64" spans="2:8" ht="15" customHeight="1" x14ac:dyDescent="0.15"/>
    <row r="65" ht="0" hidden="1" customHeight="1" x14ac:dyDescent="0.15"/>
    <row r="66" ht="0" hidden="1" customHeight="1" x14ac:dyDescent="0.15"/>
  </sheetData>
  <sheetProtection algorithmName="SHA-512" hashValue="yVQYpU1/DtAiTcGgjU1gOTWMMUhDTt3tCAqeH1ZpvQNZT3q3B+IahK1yT8NKsLQBdCO77DU4IKAvGDIBGFYqhA==" saltValue="Vvu0vxP2ARG1X4jQJQgS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36.299999999999997</v>
      </c>
      <c r="CO51" s="1277"/>
      <c r="CP51" s="1277"/>
      <c r="CQ51" s="1277"/>
      <c r="CR51" s="1277"/>
      <c r="CS51" s="1277"/>
      <c r="CT51" s="1277"/>
      <c r="CU51" s="1277"/>
      <c r="CV51" s="1277">
        <v>30.6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44.2</v>
      </c>
      <c r="CO53" s="1277"/>
      <c r="CP53" s="1277"/>
      <c r="CQ53" s="1277"/>
      <c r="CR53" s="1277"/>
      <c r="CS53" s="1277"/>
      <c r="CT53" s="1277"/>
      <c r="CU53" s="1277"/>
      <c r="CV53" s="1277">
        <v>45.5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23.4</v>
      </c>
      <c r="BQ73" s="1277"/>
      <c r="BR73" s="1277"/>
      <c r="BS73" s="1277"/>
      <c r="BT73" s="1277"/>
      <c r="BU73" s="1277"/>
      <c r="BV73" s="1277"/>
      <c r="BW73" s="1277"/>
      <c r="BX73" s="1277">
        <v>46</v>
      </c>
      <c r="BY73" s="1277"/>
      <c r="BZ73" s="1277"/>
      <c r="CA73" s="1277"/>
      <c r="CB73" s="1277"/>
      <c r="CC73" s="1277"/>
      <c r="CD73" s="1277"/>
      <c r="CE73" s="1277"/>
      <c r="CF73" s="1277">
        <v>45</v>
      </c>
      <c r="CG73" s="1277"/>
      <c r="CH73" s="1277"/>
      <c r="CI73" s="1277"/>
      <c r="CJ73" s="1277"/>
      <c r="CK73" s="1277"/>
      <c r="CL73" s="1277"/>
      <c r="CM73" s="1277"/>
      <c r="CN73" s="1277">
        <v>36.299999999999997</v>
      </c>
      <c r="CO73" s="1277"/>
      <c r="CP73" s="1277"/>
      <c r="CQ73" s="1277"/>
      <c r="CR73" s="1277"/>
      <c r="CS73" s="1277"/>
      <c r="CT73" s="1277"/>
      <c r="CU73" s="1277"/>
      <c r="CV73" s="1277">
        <v>30.6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4.7</v>
      </c>
      <c r="BQ75" s="1277"/>
      <c r="BR75" s="1277"/>
      <c r="BS75" s="1277"/>
      <c r="BT75" s="1277"/>
      <c r="BU75" s="1277"/>
      <c r="BV75" s="1277"/>
      <c r="BW75" s="1277"/>
      <c r="BX75" s="1277">
        <v>4.0999999999999996</v>
      </c>
      <c r="BY75" s="1277"/>
      <c r="BZ75" s="1277"/>
      <c r="CA75" s="1277"/>
      <c r="CB75" s="1277"/>
      <c r="CC75" s="1277"/>
      <c r="CD75" s="1277"/>
      <c r="CE75" s="1277"/>
      <c r="CF75" s="1277">
        <v>4</v>
      </c>
      <c r="CG75" s="1277"/>
      <c r="CH75" s="1277"/>
      <c r="CI75" s="1277"/>
      <c r="CJ75" s="1277"/>
      <c r="CK75" s="1277"/>
      <c r="CL75" s="1277"/>
      <c r="CM75" s="1277"/>
      <c r="CN75" s="1277">
        <v>3.7</v>
      </c>
      <c r="CO75" s="1277"/>
      <c r="CP75" s="1277"/>
      <c r="CQ75" s="1277"/>
      <c r="CR75" s="1277"/>
      <c r="CS75" s="1277"/>
      <c r="CT75" s="1277"/>
      <c r="CU75" s="1277"/>
      <c r="CV75" s="1277">
        <v>3.3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601</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RLUSdDB+QFrFkQIdTYG4QXhgf8MngqWoJ0W8rsRNTvZ4gc1hW/3VmC5c8uTnuBsEI3U8qLUwa+oGjQVINp8BA==" saltValue="nVkWXCWbX7+BEx3++Xzv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Ut5gOqwTLvrtuIzzhKBBKXbJ4EAowOeUw08mU9hZb+6mjct5JIfLCqaYjyKfyRzmpkVekYKwKL+YgNZM8Fxeg==" saltValue="x4E8OZNpA8T43uAtntYH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Wyn3JuRRQ1z4DZEUYe//RmuR+2QqES4xbMvoYuw4j+r+Fd9/G+D6mRlf/r11fBnCWIAatu59PLxGOv9ilESvQ==" saltValue="VQDFc7JryH5BfG6BhEWUq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68689</v>
      </c>
      <c r="E3" s="141"/>
      <c r="F3" s="142">
        <v>43141</v>
      </c>
      <c r="G3" s="143"/>
      <c r="H3" s="144"/>
    </row>
    <row r="4" spans="1:8" x14ac:dyDescent="0.15">
      <c r="A4" s="145"/>
      <c r="B4" s="146"/>
      <c r="C4" s="147"/>
      <c r="D4" s="148">
        <v>16169</v>
      </c>
      <c r="E4" s="149"/>
      <c r="F4" s="150">
        <v>21887</v>
      </c>
      <c r="G4" s="151"/>
      <c r="H4" s="152"/>
    </row>
    <row r="5" spans="1:8" x14ac:dyDescent="0.15">
      <c r="A5" s="133" t="s">
        <v>545</v>
      </c>
      <c r="B5" s="138"/>
      <c r="C5" s="139"/>
      <c r="D5" s="140">
        <v>43179</v>
      </c>
      <c r="E5" s="141"/>
      <c r="F5" s="142">
        <v>45117</v>
      </c>
      <c r="G5" s="143"/>
      <c r="H5" s="144"/>
    </row>
    <row r="6" spans="1:8" x14ac:dyDescent="0.15">
      <c r="A6" s="145"/>
      <c r="B6" s="146"/>
      <c r="C6" s="147"/>
      <c r="D6" s="148">
        <v>15630</v>
      </c>
      <c r="E6" s="149"/>
      <c r="F6" s="150">
        <v>25589</v>
      </c>
      <c r="G6" s="151"/>
      <c r="H6" s="152"/>
    </row>
    <row r="7" spans="1:8" x14ac:dyDescent="0.15">
      <c r="A7" s="133" t="s">
        <v>546</v>
      </c>
      <c r="B7" s="138"/>
      <c r="C7" s="139"/>
      <c r="D7" s="140">
        <v>71457</v>
      </c>
      <c r="E7" s="141"/>
      <c r="F7" s="142">
        <v>39951</v>
      </c>
      <c r="G7" s="143"/>
      <c r="H7" s="144"/>
    </row>
    <row r="8" spans="1:8" x14ac:dyDescent="0.15">
      <c r="A8" s="145"/>
      <c r="B8" s="146"/>
      <c r="C8" s="147"/>
      <c r="D8" s="148">
        <v>31764</v>
      </c>
      <c r="E8" s="149"/>
      <c r="F8" s="150">
        <v>22555</v>
      </c>
      <c r="G8" s="151"/>
      <c r="H8" s="152"/>
    </row>
    <row r="9" spans="1:8" x14ac:dyDescent="0.15">
      <c r="A9" s="133" t="s">
        <v>547</v>
      </c>
      <c r="B9" s="138"/>
      <c r="C9" s="139"/>
      <c r="D9" s="140">
        <v>57367</v>
      </c>
      <c r="E9" s="141"/>
      <c r="F9" s="142">
        <v>39893</v>
      </c>
      <c r="G9" s="143"/>
      <c r="H9" s="144"/>
    </row>
    <row r="10" spans="1:8" x14ac:dyDescent="0.15">
      <c r="A10" s="145"/>
      <c r="B10" s="146"/>
      <c r="C10" s="147"/>
      <c r="D10" s="148">
        <v>18595</v>
      </c>
      <c r="E10" s="149"/>
      <c r="F10" s="150">
        <v>26170</v>
      </c>
      <c r="G10" s="151"/>
      <c r="H10" s="152"/>
    </row>
    <row r="11" spans="1:8" x14ac:dyDescent="0.15">
      <c r="A11" s="133" t="s">
        <v>548</v>
      </c>
      <c r="B11" s="138"/>
      <c r="C11" s="139"/>
      <c r="D11" s="140">
        <v>38139</v>
      </c>
      <c r="E11" s="141"/>
      <c r="F11" s="142">
        <v>41080</v>
      </c>
      <c r="G11" s="143"/>
      <c r="H11" s="144"/>
    </row>
    <row r="12" spans="1:8" x14ac:dyDescent="0.15">
      <c r="A12" s="145"/>
      <c r="B12" s="146"/>
      <c r="C12" s="153"/>
      <c r="D12" s="148">
        <v>16056</v>
      </c>
      <c r="E12" s="149"/>
      <c r="F12" s="150">
        <v>27265</v>
      </c>
      <c r="G12" s="151"/>
      <c r="H12" s="152"/>
    </row>
    <row r="13" spans="1:8" x14ac:dyDescent="0.15">
      <c r="A13" s="133"/>
      <c r="B13" s="138"/>
      <c r="C13" s="154"/>
      <c r="D13" s="155">
        <v>55766</v>
      </c>
      <c r="E13" s="156"/>
      <c r="F13" s="157">
        <v>41836</v>
      </c>
      <c r="G13" s="158"/>
      <c r="H13" s="144"/>
    </row>
    <row r="14" spans="1:8" x14ac:dyDescent="0.15">
      <c r="A14" s="145"/>
      <c r="B14" s="146"/>
      <c r="C14" s="147"/>
      <c r="D14" s="148">
        <v>19643</v>
      </c>
      <c r="E14" s="149"/>
      <c r="F14" s="150">
        <v>24693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4.13</v>
      </c>
      <c r="C19" s="159">
        <f>ROUND(VALUE(SUBSTITUTE(実質収支比率等に係る経年分析!G$48,"▲","-")),2)</f>
        <v>3.16</v>
      </c>
      <c r="D19" s="159">
        <f>ROUND(VALUE(SUBSTITUTE(実質収支比率等に係る経年分析!H$48,"▲","-")),2)</f>
        <v>4.99</v>
      </c>
      <c r="E19" s="159">
        <f>ROUND(VALUE(SUBSTITUTE(実質収支比率等に係る経年分析!I$48,"▲","-")),2)</f>
        <v>4.87</v>
      </c>
      <c r="F19" s="159">
        <f>ROUND(VALUE(SUBSTITUTE(実質収支比率等に係る経年分析!J$48,"▲","-")),2)</f>
        <v>6.96</v>
      </c>
    </row>
    <row r="20" spans="1:11" x14ac:dyDescent="0.15">
      <c r="A20" s="159" t="s">
        <v>48</v>
      </c>
      <c r="B20" s="159">
        <f>ROUND(VALUE(SUBSTITUTE(実質収支比率等に係る経年分析!F$47,"▲","-")),2)</f>
        <v>16.18</v>
      </c>
      <c r="C20" s="159">
        <f>ROUND(VALUE(SUBSTITUTE(実質収支比率等に係る経年分析!G$47,"▲","-")),2)</f>
        <v>16.03</v>
      </c>
      <c r="D20" s="159">
        <f>ROUND(VALUE(SUBSTITUTE(実質収支比率等に係る経年分析!H$47,"▲","-")),2)</f>
        <v>15.57</v>
      </c>
      <c r="E20" s="159">
        <f>ROUND(VALUE(SUBSTITUTE(実質収支比率等に係る経年分析!I$47,"▲","-")),2)</f>
        <v>15.24</v>
      </c>
      <c r="F20" s="159">
        <f>ROUND(VALUE(SUBSTITUTE(実質収支比率等に係る経年分析!J$47,"▲","-")),2)</f>
        <v>14.72</v>
      </c>
    </row>
    <row r="21" spans="1:11" x14ac:dyDescent="0.15">
      <c r="A21" s="159" t="s">
        <v>49</v>
      </c>
      <c r="B21" s="159">
        <f>IF(ISNUMBER(VALUE(SUBSTITUTE(実質収支比率等に係る経年分析!F$49,"▲","-"))),ROUND(VALUE(SUBSTITUTE(実質収支比率等に係る経年分析!F$49,"▲","-")),2),NA())</f>
        <v>-1.07</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1.96</v>
      </c>
      <c r="E21" s="159">
        <f>IF(ISNUMBER(VALUE(SUBSTITUTE(実質収支比率等に係る経年分析!I$49,"▲","-"))),ROUND(VALUE(SUBSTITUTE(実質収支比率等に係る経年分析!I$49,"▲","-")),2),NA())</f>
        <v>-0.13</v>
      </c>
      <c r="F21" s="159">
        <f>IF(ISNUMBER(VALUE(SUBSTITUTE(実質収支比率等に係る経年分析!J$49,"▲","-"))),ROUND(VALUE(SUBSTITUTE(実質収支比率等に係る経年分析!J$49,"▲","-")),2),NA())</f>
        <v>2.2799999999999998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0.64</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4.8600000000000003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18.170000000000002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19.399999999999999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17.579999999999998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4050</v>
      </c>
      <c r="E42" s="161"/>
      <c r="F42" s="161"/>
      <c r="G42" s="161">
        <f>'実質公債費比率（分子）の構造'!L$52</f>
        <v>4199</v>
      </c>
      <c r="H42" s="161"/>
      <c r="I42" s="161"/>
      <c r="J42" s="161">
        <f>'実質公債費比率（分子）の構造'!M$52</f>
        <v>3962</v>
      </c>
      <c r="K42" s="161"/>
      <c r="L42" s="161"/>
      <c r="M42" s="161">
        <f>'実質公債費比率（分子）の構造'!N$52</f>
        <v>4211</v>
      </c>
      <c r="N42" s="161"/>
      <c r="O42" s="161"/>
      <c r="P42" s="161">
        <f>'実質公債費比率（分子）の構造'!O$52</f>
        <v>4084</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34</v>
      </c>
      <c r="C44" s="161"/>
      <c r="D44" s="161"/>
      <c r="E44" s="161">
        <f>'実質公債費比率（分子）の構造'!L$50</f>
        <v>34</v>
      </c>
      <c r="F44" s="161"/>
      <c r="G44" s="161"/>
      <c r="H44" s="161">
        <f>'実質公債費比率（分子）の構造'!M$50</f>
        <v>34</v>
      </c>
      <c r="I44" s="161"/>
      <c r="J44" s="161"/>
      <c r="K44" s="161">
        <f>'実質公債費比率（分子）の構造'!N$50</f>
        <v>34</v>
      </c>
      <c r="L44" s="161"/>
      <c r="M44" s="161"/>
      <c r="N44" s="161">
        <f>'実質公債費比率（分子）の構造'!O$50</f>
        <v>34</v>
      </c>
      <c r="O44" s="161"/>
      <c r="P44" s="161"/>
    </row>
    <row r="45" spans="1:16" x14ac:dyDescent="0.15">
      <c r="A45" s="161" t="s">
        <v>58</v>
      </c>
      <c r="B45" s="161">
        <f>'実質公債費比率（分子）の構造'!K$49</f>
        <v>10</v>
      </c>
      <c r="C45" s="161"/>
      <c r="D45" s="161"/>
      <c r="E45" s="161">
        <f>'実質公債費比率（分子）の構造'!L$49</f>
        <v>10</v>
      </c>
      <c r="F45" s="161"/>
      <c r="G45" s="161"/>
      <c r="H45" s="161">
        <f>'実質公債費比率（分子）の構造'!M$49</f>
        <v>13</v>
      </c>
      <c r="I45" s="161"/>
      <c r="J45" s="161"/>
      <c r="K45" s="161">
        <f>'実質公債費比率（分子）の構造'!N$49</f>
        <v>20</v>
      </c>
      <c r="L45" s="161"/>
      <c r="M45" s="161"/>
      <c r="N45" s="161">
        <f>'実質公債費比率（分子）の構造'!O$49</f>
        <v>14</v>
      </c>
      <c r="O45" s="161"/>
      <c r="P45" s="161"/>
    </row>
    <row r="46" spans="1:16" x14ac:dyDescent="0.15">
      <c r="A46" s="161" t="s">
        <v>59</v>
      </c>
      <c r="B46" s="161">
        <f>'実質公債費比率（分子）の構造'!K$48</f>
        <v>1125</v>
      </c>
      <c r="C46" s="161"/>
      <c r="D46" s="161"/>
      <c r="E46" s="161">
        <f>'実質公債費比率（分子）の構造'!L$48</f>
        <v>1124</v>
      </c>
      <c r="F46" s="161"/>
      <c r="G46" s="161"/>
      <c r="H46" s="161">
        <f>'実質公債費比率（分子）の構造'!M$48</f>
        <v>1116</v>
      </c>
      <c r="I46" s="161"/>
      <c r="J46" s="161"/>
      <c r="K46" s="161">
        <f>'実質公債費比率（分子）の構造'!N$48</f>
        <v>1071</v>
      </c>
      <c r="L46" s="161"/>
      <c r="M46" s="161"/>
      <c r="N46" s="161">
        <f>'実質公債費比率（分子）の構造'!O$48</f>
        <v>637</v>
      </c>
      <c r="O46" s="161"/>
      <c r="P46" s="161"/>
    </row>
    <row r="47" spans="1:16" x14ac:dyDescent="0.15">
      <c r="A47" s="161" t="s">
        <v>60</v>
      </c>
      <c r="B47" s="161">
        <f>'実質公債費比率（分子）の構造'!K$47</f>
        <v>15</v>
      </c>
      <c r="C47" s="161"/>
      <c r="D47" s="161"/>
      <c r="E47" s="161">
        <f>'実質公債費比率（分子）の構造'!L$47</f>
        <v>15</v>
      </c>
      <c r="F47" s="161"/>
      <c r="G47" s="161"/>
      <c r="H47" s="161">
        <f>'実質公債費比率（分子）の構造'!M$47</f>
        <v>15</v>
      </c>
      <c r="I47" s="161"/>
      <c r="J47" s="161"/>
      <c r="K47" s="161">
        <f>'実質公債費比率（分子）の構造'!N$47</f>
        <v>15</v>
      </c>
      <c r="L47" s="161"/>
      <c r="M47" s="161"/>
      <c r="N47" s="161">
        <f>'実質公債費比率（分子）の構造'!O$47</f>
        <v>15</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3912</v>
      </c>
      <c r="C49" s="161"/>
      <c r="D49" s="161"/>
      <c r="E49" s="161">
        <f>'実質公債費比率（分子）の構造'!L$45</f>
        <v>4026</v>
      </c>
      <c r="F49" s="161"/>
      <c r="G49" s="161"/>
      <c r="H49" s="161">
        <f>'実質公債費比率（分子）の構造'!M$45</f>
        <v>3794</v>
      </c>
      <c r="I49" s="161"/>
      <c r="J49" s="161"/>
      <c r="K49" s="161">
        <f>'実質公債費比率（分子）の構造'!N$45</f>
        <v>4005</v>
      </c>
      <c r="L49" s="161"/>
      <c r="M49" s="161"/>
      <c r="N49" s="161">
        <f>'実質公債費比率（分子）の構造'!O$45</f>
        <v>4138</v>
      </c>
      <c r="O49" s="161"/>
      <c r="P49" s="161"/>
    </row>
    <row r="50" spans="1:16" x14ac:dyDescent="0.15">
      <c r="A50" s="161" t="s">
        <v>63</v>
      </c>
      <c r="B50" s="161" t="e">
        <f>NA()</f>
        <v>#N/A</v>
      </c>
      <c r="C50" s="161">
        <f>IF(ISNUMBER('実質公債費比率（分子）の構造'!K$53),'実質公債費比率（分子）の構造'!K$53,NA())</f>
        <v>1046</v>
      </c>
      <c r="D50" s="161" t="e">
        <f>NA()</f>
        <v>#N/A</v>
      </c>
      <c r="E50" s="161" t="e">
        <f>NA()</f>
        <v>#N/A</v>
      </c>
      <c r="F50" s="161">
        <f>IF(ISNUMBER('実質公債費比率（分子）の構造'!L$53),'実質公債費比率（分子）の構造'!L$53,NA())</f>
        <v>1010</v>
      </c>
      <c r="G50" s="161" t="e">
        <f>NA()</f>
        <v>#N/A</v>
      </c>
      <c r="H50" s="161" t="e">
        <f>NA()</f>
        <v>#N/A</v>
      </c>
      <c r="I50" s="161">
        <f>IF(ISNUMBER('実質公債費比率（分子）の構造'!M$53),'実質公債費比率（分子）の構造'!M$53,NA())</f>
        <v>1010</v>
      </c>
      <c r="J50" s="161" t="e">
        <f>NA()</f>
        <v>#N/A</v>
      </c>
      <c r="K50" s="161" t="e">
        <f>NA()</f>
        <v>#N/A</v>
      </c>
      <c r="L50" s="161">
        <f>IF(ISNUMBER('実質公債費比率（分子）の構造'!N$53),'実質公債費比率（分子）の構造'!N$53,NA())</f>
        <v>934</v>
      </c>
      <c r="M50" s="161" t="e">
        <f>NA()</f>
        <v>#N/A</v>
      </c>
      <c r="N50" s="161" t="e">
        <f>NA()</f>
        <v>#N/A</v>
      </c>
      <c r="O50" s="161">
        <f>IF(ISNUMBER('実質公債費比率（分子）の構造'!O$53),'実質公債費比率（分子）の構造'!O$53,NA())</f>
        <v>754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36336</v>
      </c>
      <c r="E56" s="160"/>
      <c r="F56" s="160"/>
      <c r="G56" s="160">
        <f>'将来負担比率（分子）の構造'!J$52</f>
        <v>36535</v>
      </c>
      <c r="H56" s="160"/>
      <c r="I56" s="160"/>
      <c r="J56" s="160">
        <f>'将来負担比率（分子）の構造'!K$52</f>
        <v>36861</v>
      </c>
      <c r="K56" s="160"/>
      <c r="L56" s="160"/>
      <c r="M56" s="160">
        <f>'将来負担比率（分子）の構造'!L$52</f>
        <v>37554</v>
      </c>
      <c r="N56" s="160"/>
      <c r="O56" s="160"/>
      <c r="P56" s="160">
        <f>'将来負担比率（分子）の構造'!M$52</f>
        <v>37372</v>
      </c>
    </row>
    <row r="57" spans="1:16" x14ac:dyDescent="0.15">
      <c r="A57" s="160" t="s">
        <v>35</v>
      </c>
      <c r="B57" s="160"/>
      <c r="C57" s="160"/>
      <c r="D57" s="160">
        <f>'将来負担比率（分子）の構造'!I$51</f>
        <v>7635</v>
      </c>
      <c r="E57" s="160"/>
      <c r="F57" s="160"/>
      <c r="G57" s="160">
        <f>'将来負担比率（分子）の構造'!J$51</f>
        <v>9919</v>
      </c>
      <c r="H57" s="160"/>
      <c r="I57" s="160"/>
      <c r="J57" s="160">
        <f>'将来負担比率（分子）の構造'!K$51</f>
        <v>10838</v>
      </c>
      <c r="K57" s="160"/>
      <c r="L57" s="160"/>
      <c r="M57" s="160">
        <f>'将来負担比率（分子）の構造'!L$51</f>
        <v>9801</v>
      </c>
      <c r="N57" s="160"/>
      <c r="O57" s="160"/>
      <c r="P57" s="160">
        <f>'将来負担比率（分子）の構造'!M$51</f>
        <v>8986</v>
      </c>
    </row>
    <row r="58" spans="1:16" x14ac:dyDescent="0.15">
      <c r="A58" s="160" t="s">
        <v>34</v>
      </c>
      <c r="B58" s="160"/>
      <c r="C58" s="160"/>
      <c r="D58" s="160">
        <f>'将来負担比率（分子）の構造'!I$50</f>
        <v>7336</v>
      </c>
      <c r="E58" s="160"/>
      <c r="F58" s="160"/>
      <c r="G58" s="160">
        <f>'将来負担比率（分子）の構造'!J$50</f>
        <v>7405</v>
      </c>
      <c r="H58" s="160"/>
      <c r="I58" s="160"/>
      <c r="J58" s="160">
        <f>'将来負担比率（分子）の構造'!K$50</f>
        <v>7199</v>
      </c>
      <c r="K58" s="160"/>
      <c r="L58" s="160"/>
      <c r="M58" s="160">
        <f>'将来負担比率（分子）の構造'!L$50</f>
        <v>6603</v>
      </c>
      <c r="N58" s="160"/>
      <c r="O58" s="160"/>
      <c r="P58" s="160">
        <f>'将来負担比率（分子）の構造'!M$50</f>
        <v>7411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2</v>
      </c>
      <c r="F61" s="160"/>
      <c r="G61" s="160"/>
      <c r="H61" s="160" t="str">
        <f>'将来負担比率（分子）の構造'!K$46</f>
        <v>-</v>
      </c>
      <c r="I61" s="160"/>
      <c r="J61" s="160"/>
      <c r="K61" s="160">
        <f>'将来負担比率（分子）の構造'!L$46</f>
        <v>6</v>
      </c>
      <c r="L61" s="160"/>
      <c r="M61" s="160"/>
      <c r="N61" s="160" t="str">
        <f>'将来負担比率（分子）の構造'!M$46</f>
        <v>-</v>
      </c>
      <c r="O61" s="160"/>
      <c r="P61" s="160"/>
    </row>
    <row r="62" spans="1:16" x14ac:dyDescent="0.15">
      <c r="A62" s="160" t="s">
        <v>28</v>
      </c>
      <c r="B62" s="160">
        <f>'将来負担比率（分子）の構造'!I$45</f>
        <v>6245</v>
      </c>
      <c r="C62" s="160"/>
      <c r="D62" s="160"/>
      <c r="E62" s="160">
        <f>'将来負担比率（分子）の構造'!J$45</f>
        <v>5659</v>
      </c>
      <c r="F62" s="160"/>
      <c r="G62" s="160"/>
      <c r="H62" s="160">
        <f>'将来負担比率（分子）の構造'!K$45</f>
        <v>4889</v>
      </c>
      <c r="I62" s="160"/>
      <c r="J62" s="160"/>
      <c r="K62" s="160">
        <f>'将来負担比率（分子）の構造'!L$45</f>
        <v>5128</v>
      </c>
      <c r="L62" s="160"/>
      <c r="M62" s="160"/>
      <c r="N62" s="160">
        <f>'将来負担比率（分子）の構造'!M$45</f>
        <v>4895</v>
      </c>
      <c r="O62" s="160"/>
      <c r="P62" s="160"/>
    </row>
    <row r="63" spans="1:16" x14ac:dyDescent="0.15">
      <c r="A63" s="160" t="s">
        <v>27</v>
      </c>
      <c r="B63" s="160">
        <f>'将来負担比率（分子）の構造'!I$44</f>
        <v>258</v>
      </c>
      <c r="C63" s="160"/>
      <c r="D63" s="160"/>
      <c r="E63" s="160">
        <f>'将来負担比率（分子）の構造'!J$44</f>
        <v>264</v>
      </c>
      <c r="F63" s="160"/>
      <c r="G63" s="160"/>
      <c r="H63" s="160">
        <f>'将来負担比率（分子）の構造'!K$44</f>
        <v>247</v>
      </c>
      <c r="I63" s="160"/>
      <c r="J63" s="160"/>
      <c r="K63" s="160">
        <f>'将来負担比率（分子）の構造'!L$44</f>
        <v>225</v>
      </c>
      <c r="L63" s="160"/>
      <c r="M63" s="160"/>
      <c r="N63" s="160">
        <f>'将来負担比率（分子）の構造'!M$44</f>
        <v>250</v>
      </c>
      <c r="O63" s="160"/>
      <c r="P63" s="160"/>
    </row>
    <row r="64" spans="1:16" x14ac:dyDescent="0.15">
      <c r="A64" s="160" t="s">
        <v>26</v>
      </c>
      <c r="B64" s="160">
        <f>'将来負担比率（分子）の構造'!I$43</f>
        <v>9036</v>
      </c>
      <c r="C64" s="160"/>
      <c r="D64" s="160"/>
      <c r="E64" s="160">
        <f>'将来負担比率（分子）の構造'!J$43</f>
        <v>9325</v>
      </c>
      <c r="F64" s="160"/>
      <c r="G64" s="160"/>
      <c r="H64" s="160">
        <f>'将来負担比率（分子）の構造'!K$43</f>
        <v>8995</v>
      </c>
      <c r="I64" s="160"/>
      <c r="J64" s="160"/>
      <c r="K64" s="160">
        <f>'将来負担比率（分子）の構造'!L$43</f>
        <v>6984</v>
      </c>
      <c r="L64" s="160"/>
      <c r="M64" s="160"/>
      <c r="N64" s="160">
        <f>'将来負担比率（分子）の構造'!M$43</f>
        <v>5508</v>
      </c>
      <c r="O64" s="160"/>
      <c r="P64" s="160"/>
    </row>
    <row r="65" spans="1:16" x14ac:dyDescent="0.15">
      <c r="A65" s="160" t="s">
        <v>25</v>
      </c>
      <c r="B65" s="160">
        <f>'将来負担比率（分子）の構造'!I$42</f>
        <v>2118</v>
      </c>
      <c r="C65" s="160"/>
      <c r="D65" s="160"/>
      <c r="E65" s="160">
        <f>'将来負担比率（分子）の構造'!J$42</f>
        <v>8932</v>
      </c>
      <c r="F65" s="160"/>
      <c r="G65" s="160"/>
      <c r="H65" s="160">
        <f>'将来負担比率（分子）の構造'!K$42</f>
        <v>6614</v>
      </c>
      <c r="I65" s="160"/>
      <c r="J65" s="160"/>
      <c r="K65" s="160">
        <f>'将来負担比率（分子）の構造'!L$42</f>
        <v>3164</v>
      </c>
      <c r="L65" s="160"/>
      <c r="M65" s="160"/>
      <c r="N65" s="160">
        <f>'将来負担比率（分子）の構造'!M$42</f>
        <v>2653</v>
      </c>
      <c r="O65" s="160"/>
      <c r="P65" s="160"/>
    </row>
    <row r="66" spans="1:16" x14ac:dyDescent="0.15">
      <c r="A66" s="160" t="s">
        <v>24</v>
      </c>
      <c r="B66" s="160">
        <f>'将来負担比率（分子）の構造'!I$41</f>
        <v>39497</v>
      </c>
      <c r="C66" s="160"/>
      <c r="D66" s="160"/>
      <c r="E66" s="160">
        <f>'将来負担比率（分子）の構造'!J$41</f>
        <v>41203</v>
      </c>
      <c r="F66" s="160"/>
      <c r="G66" s="160"/>
      <c r="H66" s="160">
        <f>'将来負担比率（分子）の構造'!K$41</f>
        <v>45967</v>
      </c>
      <c r="I66" s="160"/>
      <c r="J66" s="160"/>
      <c r="K66" s="160">
        <f>'将来負担比率（分子）の構造'!L$41</f>
        <v>48154</v>
      </c>
      <c r="L66" s="160"/>
      <c r="M66" s="160"/>
      <c r="N66" s="160">
        <f>'将来負担比率（分子）の構造'!M$41</f>
        <v>48967</v>
      </c>
      <c r="O66" s="160"/>
      <c r="P66" s="160"/>
    </row>
    <row r="67" spans="1:16" x14ac:dyDescent="0.15">
      <c r="A67" s="160" t="s">
        <v>67</v>
      </c>
      <c r="B67" s="160" t="e">
        <f>NA()</f>
        <v>#N/A</v>
      </c>
      <c r="C67" s="160">
        <f>IF(ISNUMBER('将来負担比率（分子）の構造'!I$53), IF('将来負担比率（分子）の構造'!I$53 &lt; 0, 0, '将来負担比率（分子）の構造'!I$53), NA())</f>
        <v>5851</v>
      </c>
      <c r="D67" s="160" t="e">
        <f>NA()</f>
        <v>#N/A</v>
      </c>
      <c r="E67" s="160" t="e">
        <f>NA()</f>
        <v>#N/A</v>
      </c>
      <c r="F67" s="160">
        <f>IF(ISNUMBER('将来負担比率（分子）の構造'!J$53), IF('将来負担比率（分子）の構造'!J$53 &lt; 0, 0, '将来負担比率（分子）の構造'!J$53), NA())</f>
        <v>11526</v>
      </c>
      <c r="G67" s="160" t="e">
        <f>NA()</f>
        <v>#N/A</v>
      </c>
      <c r="H67" s="160" t="e">
        <f>NA()</f>
        <v>#N/A</v>
      </c>
      <c r="I67" s="160">
        <f>IF(ISNUMBER('将来負担比率（分子）の構造'!K$53), IF('将来負担比率（分子）の構造'!K$53 &lt; 0, 0, '将来負担比率（分子）の構造'!K$53), NA())</f>
        <v>11813</v>
      </c>
      <c r="J67" s="160" t="e">
        <f>NA()</f>
        <v>#N/A</v>
      </c>
      <c r="K67" s="160" t="e">
        <f>NA()</f>
        <v>#N/A</v>
      </c>
      <c r="L67" s="160">
        <f>IF(ISNUMBER('将来負担比率（分子）の構造'!L$53), IF('将来負担比率（分子）の構造'!L$53 &lt; 0, 0, '将来負担比率（分子）の構造'!L$53), NA())</f>
        <v>9703</v>
      </c>
      <c r="M67" s="160" t="e">
        <f>NA()</f>
        <v>#N/A</v>
      </c>
      <c r="N67" s="160" t="e">
        <f>NA()</f>
        <v>#N/A</v>
      </c>
      <c r="O67" s="160">
        <f>IF(ISNUMBER('将来負担比率（分子）の構造'!M$53), IF('将来負担比率（分子）の構造'!M$53 &lt; 0, 0, '将来負担比率（分子）の構造'!M$53), NA())</f>
        <v>8504</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4532</v>
      </c>
      <c r="C72" s="164">
        <f>基金残高に係る経年分析!G55</f>
        <v>4533</v>
      </c>
      <c r="D72" s="164">
        <f>基金残高に係る経年分析!H55</f>
        <v>4533</v>
      </c>
    </row>
    <row r="73" spans="1:16" x14ac:dyDescent="0.15">
      <c r="A73" s="163" t="s">
        <v>70</v>
      </c>
      <c r="B73" s="164">
        <f>基金残高に係る経年分析!F56</f>
        <v>406</v>
      </c>
      <c r="C73" s="164">
        <f>基金残高に係る経年分析!G56</f>
        <v>33</v>
      </c>
      <c r="D73" s="164">
        <f>基金残高に係る経年分析!H56</f>
        <v>33</v>
      </c>
    </row>
    <row r="74" spans="1:16" x14ac:dyDescent="0.15">
      <c r="A74" s="163" t="s">
        <v>71</v>
      </c>
      <c r="B74" s="164">
        <f>基金残高に係る経年分析!F57</f>
        <v>1045</v>
      </c>
      <c r="C74" s="164">
        <f>基金残高に係る経年分析!G57</f>
        <v>1004</v>
      </c>
      <c r="D74" s="164">
        <f>基金残高に係る経年分析!H57</f>
        <v>1300</v>
      </c>
    </row>
  </sheetData>
  <sheetProtection algorithmName="SHA-512" hashValue="ooLvcWiy1JZNJJXJGMcGNbjjR7YJk6oxuIzyvbe+JL3xuqcN5mbnXzzvHb01B514NIL2kLejcdp2em4KIUqn6w==" saltValue="Ay7AVSvVj4esGhUVhVxdu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26709671</v>
      </c>
      <c r="S5" s="649"/>
      <c r="T5" s="649"/>
      <c r="U5" s="649"/>
      <c r="V5" s="649"/>
      <c r="W5" s="649"/>
      <c r="X5" s="649"/>
      <c r="Y5" s="650"/>
      <c r="Z5" s="651">
        <v>48.2</v>
      </c>
      <c r="AA5" s="651"/>
      <c r="AB5" s="651"/>
      <c r="AC5" s="651"/>
      <c r="AD5" s="652">
        <v>24548261</v>
      </c>
      <c r="AE5" s="652"/>
      <c r="AF5" s="652"/>
      <c r="AG5" s="652"/>
      <c r="AH5" s="652"/>
      <c r="AI5" s="652"/>
      <c r="AJ5" s="652"/>
      <c r="AK5" s="652"/>
      <c r="AL5" s="653">
        <v>82.6</v>
      </c>
      <c r="AM5" s="654"/>
      <c r="AN5" s="654"/>
      <c r="AO5" s="655"/>
      <c r="AP5" s="645" t="s">
        <v>222</v>
      </c>
      <c r="AQ5" s="646"/>
      <c r="AR5" s="646"/>
      <c r="AS5" s="646"/>
      <c r="AT5" s="646"/>
      <c r="AU5" s="646"/>
      <c r="AV5" s="646"/>
      <c r="AW5" s="646"/>
      <c r="AX5" s="646"/>
      <c r="AY5" s="646"/>
      <c r="AZ5" s="646"/>
      <c r="BA5" s="646"/>
      <c r="BB5" s="646"/>
      <c r="BC5" s="646"/>
      <c r="BD5" s="646"/>
      <c r="BE5" s="646"/>
      <c r="BF5" s="647"/>
      <c r="BG5" s="659">
        <v>24548261</v>
      </c>
      <c r="BH5" s="660"/>
      <c r="BI5" s="660"/>
      <c r="BJ5" s="660"/>
      <c r="BK5" s="660"/>
      <c r="BL5" s="660"/>
      <c r="BM5" s="660"/>
      <c r="BN5" s="661"/>
      <c r="BO5" s="662">
        <v>91.9</v>
      </c>
      <c r="BP5" s="662"/>
      <c r="BQ5" s="662"/>
      <c r="BR5" s="662"/>
      <c r="BS5" s="663">
        <v>135905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329063</v>
      </c>
      <c r="S6" s="660"/>
      <c r="T6" s="660"/>
      <c r="U6" s="660"/>
      <c r="V6" s="660"/>
      <c r="W6" s="660"/>
      <c r="X6" s="660"/>
      <c r="Y6" s="661"/>
      <c r="Z6" s="662">
        <v>0.6</v>
      </c>
      <c r="AA6" s="662"/>
      <c r="AB6" s="662"/>
      <c r="AC6" s="662"/>
      <c r="AD6" s="663">
        <v>329063</v>
      </c>
      <c r="AE6" s="663"/>
      <c r="AF6" s="663"/>
      <c r="AG6" s="663"/>
      <c r="AH6" s="663"/>
      <c r="AI6" s="663"/>
      <c r="AJ6" s="663"/>
      <c r="AK6" s="663"/>
      <c r="AL6" s="664">
        <v>1.1000000000000001</v>
      </c>
      <c r="AM6" s="665"/>
      <c r="AN6" s="665"/>
      <c r="AO6" s="666"/>
      <c r="AP6" s="656" t="s">
        <v>227</v>
      </c>
      <c r="AQ6" s="657"/>
      <c r="AR6" s="657"/>
      <c r="AS6" s="657"/>
      <c r="AT6" s="657"/>
      <c r="AU6" s="657"/>
      <c r="AV6" s="657"/>
      <c r="AW6" s="657"/>
      <c r="AX6" s="657"/>
      <c r="AY6" s="657"/>
      <c r="AZ6" s="657"/>
      <c r="BA6" s="657"/>
      <c r="BB6" s="657"/>
      <c r="BC6" s="657"/>
      <c r="BD6" s="657"/>
      <c r="BE6" s="657"/>
      <c r="BF6" s="658"/>
      <c r="BG6" s="659">
        <v>24548261</v>
      </c>
      <c r="BH6" s="660"/>
      <c r="BI6" s="660"/>
      <c r="BJ6" s="660"/>
      <c r="BK6" s="660"/>
      <c r="BL6" s="660"/>
      <c r="BM6" s="660"/>
      <c r="BN6" s="661"/>
      <c r="BO6" s="662">
        <v>91.9</v>
      </c>
      <c r="BP6" s="662"/>
      <c r="BQ6" s="662"/>
      <c r="BR6" s="662"/>
      <c r="BS6" s="663">
        <v>135905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394959</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394683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42358</v>
      </c>
      <c r="S7" s="660"/>
      <c r="T7" s="660"/>
      <c r="U7" s="660"/>
      <c r="V7" s="660"/>
      <c r="W7" s="660"/>
      <c r="X7" s="660"/>
      <c r="Y7" s="661"/>
      <c r="Z7" s="662">
        <v>0.1</v>
      </c>
      <c r="AA7" s="662"/>
      <c r="AB7" s="662"/>
      <c r="AC7" s="662"/>
      <c r="AD7" s="663">
        <v>42358</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13755708</v>
      </c>
      <c r="BH7" s="660"/>
      <c r="BI7" s="660"/>
      <c r="BJ7" s="660"/>
      <c r="BK7" s="660"/>
      <c r="BL7" s="660"/>
      <c r="BM7" s="660"/>
      <c r="BN7" s="661"/>
      <c r="BO7" s="662">
        <v>51.5</v>
      </c>
      <c r="BP7" s="662"/>
      <c r="BQ7" s="662"/>
      <c r="BR7" s="662"/>
      <c r="BS7" s="663">
        <v>135905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4524127</v>
      </c>
      <c r="CS7" s="660"/>
      <c r="CT7" s="660"/>
      <c r="CU7" s="660"/>
      <c r="CV7" s="660"/>
      <c r="CW7" s="660"/>
      <c r="CX7" s="660"/>
      <c r="CY7" s="661"/>
      <c r="CZ7" s="662">
        <v>8.5</v>
      </c>
      <c r="DA7" s="662"/>
      <c r="DB7" s="662"/>
      <c r="DC7" s="662"/>
      <c r="DD7" s="668">
        <v>238989</v>
      </c>
      <c r="DE7" s="660"/>
      <c r="DF7" s="660"/>
      <c r="DG7" s="660"/>
      <c r="DH7" s="660"/>
      <c r="DI7" s="660"/>
      <c r="DJ7" s="660"/>
      <c r="DK7" s="660"/>
      <c r="DL7" s="660"/>
      <c r="DM7" s="660"/>
      <c r="DN7" s="660"/>
      <c r="DO7" s="660"/>
      <c r="DP7" s="661"/>
      <c r="DQ7" s="668">
        <v>3832392</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163340</v>
      </c>
      <c r="S8" s="660"/>
      <c r="T8" s="660"/>
      <c r="U8" s="660"/>
      <c r="V8" s="660"/>
      <c r="W8" s="660"/>
      <c r="X8" s="660"/>
      <c r="Y8" s="661"/>
      <c r="Z8" s="662">
        <v>0.3</v>
      </c>
      <c r="AA8" s="662"/>
      <c r="AB8" s="662"/>
      <c r="AC8" s="662"/>
      <c r="AD8" s="663">
        <v>163340</v>
      </c>
      <c r="AE8" s="663"/>
      <c r="AF8" s="663"/>
      <c r="AG8" s="663"/>
      <c r="AH8" s="663"/>
      <c r="AI8" s="663"/>
      <c r="AJ8" s="663"/>
      <c r="AK8" s="663"/>
      <c r="AL8" s="664">
        <v>0.5</v>
      </c>
      <c r="AM8" s="665"/>
      <c r="AN8" s="665"/>
      <c r="AO8" s="666"/>
      <c r="AP8" s="656" t="s">
        <v>233</v>
      </c>
      <c r="AQ8" s="657"/>
      <c r="AR8" s="657"/>
      <c r="AS8" s="657"/>
      <c r="AT8" s="657"/>
      <c r="AU8" s="657"/>
      <c r="AV8" s="657"/>
      <c r="AW8" s="657"/>
      <c r="AX8" s="657"/>
      <c r="AY8" s="657"/>
      <c r="AZ8" s="657"/>
      <c r="BA8" s="657"/>
      <c r="BB8" s="657"/>
      <c r="BC8" s="657"/>
      <c r="BD8" s="657"/>
      <c r="BE8" s="657"/>
      <c r="BF8" s="658"/>
      <c r="BG8" s="659">
        <v>324765</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23510123</v>
      </c>
      <c r="CS8" s="660"/>
      <c r="CT8" s="660"/>
      <c r="CU8" s="660"/>
      <c r="CV8" s="660"/>
      <c r="CW8" s="660"/>
      <c r="CX8" s="660"/>
      <c r="CY8" s="661"/>
      <c r="CZ8" s="662">
        <v>44.4</v>
      </c>
      <c r="DA8" s="662"/>
      <c r="DB8" s="662"/>
      <c r="DC8" s="662"/>
      <c r="DD8" s="668">
        <v>756697</v>
      </c>
      <c r="DE8" s="660"/>
      <c r="DF8" s="660"/>
      <c r="DG8" s="660"/>
      <c r="DH8" s="660"/>
      <c r="DI8" s="660"/>
      <c r="DJ8" s="660"/>
      <c r="DK8" s="660"/>
      <c r="DL8" s="660"/>
      <c r="DM8" s="660"/>
      <c r="DN8" s="660"/>
      <c r="DO8" s="660"/>
      <c r="DP8" s="661"/>
      <c r="DQ8" s="668">
        <v>10652575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191801</v>
      </c>
      <c r="S9" s="660"/>
      <c r="T9" s="660"/>
      <c r="U9" s="660"/>
      <c r="V9" s="660"/>
      <c r="W9" s="660"/>
      <c r="X9" s="660"/>
      <c r="Y9" s="661"/>
      <c r="Z9" s="662">
        <v>0.3</v>
      </c>
      <c r="AA9" s="662"/>
      <c r="AB9" s="662"/>
      <c r="AC9" s="662"/>
      <c r="AD9" s="663">
        <v>191801</v>
      </c>
      <c r="AE9" s="663"/>
      <c r="AF9" s="663"/>
      <c r="AG9" s="663"/>
      <c r="AH9" s="663"/>
      <c r="AI9" s="663"/>
      <c r="AJ9" s="663"/>
      <c r="AK9" s="663"/>
      <c r="AL9" s="664">
        <v>0.6</v>
      </c>
      <c r="AM9" s="665"/>
      <c r="AN9" s="665"/>
      <c r="AO9" s="666"/>
      <c r="AP9" s="656" t="s">
        <v>236</v>
      </c>
      <c r="AQ9" s="657"/>
      <c r="AR9" s="657"/>
      <c r="AS9" s="657"/>
      <c r="AT9" s="657"/>
      <c r="AU9" s="657"/>
      <c r="AV9" s="657"/>
      <c r="AW9" s="657"/>
      <c r="AX9" s="657"/>
      <c r="AY9" s="657"/>
      <c r="AZ9" s="657"/>
      <c r="BA9" s="657"/>
      <c r="BB9" s="657"/>
      <c r="BC9" s="657"/>
      <c r="BD9" s="657"/>
      <c r="BE9" s="657"/>
      <c r="BF9" s="658"/>
      <c r="BG9" s="659">
        <v>12393670</v>
      </c>
      <c r="BH9" s="660"/>
      <c r="BI9" s="660"/>
      <c r="BJ9" s="660"/>
      <c r="BK9" s="660"/>
      <c r="BL9" s="660"/>
      <c r="BM9" s="660"/>
      <c r="BN9" s="661"/>
      <c r="BO9" s="662">
        <v>46.4</v>
      </c>
      <c r="BP9" s="662"/>
      <c r="BQ9" s="662"/>
      <c r="BR9" s="662"/>
      <c r="BS9" s="668" t="s">
        <v>122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5238431</v>
      </c>
      <c r="CS9" s="660"/>
      <c r="CT9" s="660"/>
      <c r="CU9" s="660"/>
      <c r="CV9" s="660"/>
      <c r="CW9" s="660"/>
      <c r="CX9" s="660"/>
      <c r="CY9" s="661"/>
      <c r="CZ9" s="662">
        <v>9.9</v>
      </c>
      <c r="DA9" s="662"/>
      <c r="DB9" s="662"/>
      <c r="DC9" s="662"/>
      <c r="DD9" s="668">
        <v>42180</v>
      </c>
      <c r="DE9" s="660"/>
      <c r="DF9" s="660"/>
      <c r="DG9" s="660"/>
      <c r="DH9" s="660"/>
      <c r="DI9" s="660"/>
      <c r="DJ9" s="660"/>
      <c r="DK9" s="660"/>
      <c r="DL9" s="660"/>
      <c r="DM9" s="660"/>
      <c r="DN9" s="660"/>
      <c r="DO9" s="660"/>
      <c r="DP9" s="661"/>
      <c r="DQ9" s="668">
        <v>4604008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349966</v>
      </c>
      <c r="BH10" s="660"/>
      <c r="BI10" s="660"/>
      <c r="BJ10" s="660"/>
      <c r="BK10" s="660"/>
      <c r="BL10" s="660"/>
      <c r="BM10" s="660"/>
      <c r="BN10" s="661"/>
      <c r="BO10" s="662">
        <v>1.3</v>
      </c>
      <c r="BP10" s="662"/>
      <c r="BQ10" s="662"/>
      <c r="BR10" s="662"/>
      <c r="BS10" s="668" t="s">
        <v>239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83994</v>
      </c>
      <c r="CS10" s="660"/>
      <c r="CT10" s="660"/>
      <c r="CU10" s="660"/>
      <c r="CV10" s="660"/>
      <c r="CW10" s="660"/>
      <c r="CX10" s="660"/>
      <c r="CY10" s="661"/>
      <c r="CZ10" s="662">
        <v>0.2</v>
      </c>
      <c r="DA10" s="662"/>
      <c r="DB10" s="662"/>
      <c r="DC10" s="662"/>
      <c r="DD10" s="668">
        <v>49740</v>
      </c>
      <c r="DE10" s="660"/>
      <c r="DF10" s="660"/>
      <c r="DG10" s="660"/>
      <c r="DH10" s="660"/>
      <c r="DI10" s="660"/>
      <c r="DJ10" s="660"/>
      <c r="DK10" s="660"/>
      <c r="DL10" s="660"/>
      <c r="DM10" s="660"/>
      <c r="DN10" s="660"/>
      <c r="DO10" s="660"/>
      <c r="DP10" s="661"/>
      <c r="DQ10" s="668">
        <v>83994</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239</v>
      </c>
      <c r="S11" s="660"/>
      <c r="T11" s="660"/>
      <c r="U11" s="660"/>
      <c r="V11" s="660"/>
      <c r="W11" s="660"/>
      <c r="X11" s="660"/>
      <c r="Y11" s="661"/>
      <c r="Z11" s="662" t="s">
        <v>239</v>
      </c>
      <c r="AA11" s="662"/>
      <c r="AB11" s="662"/>
      <c r="AC11" s="662"/>
      <c r="AD11" s="663" t="s">
        <v>239</v>
      </c>
      <c r="AE11" s="663"/>
      <c r="AF11" s="663"/>
      <c r="AG11" s="663"/>
      <c r="AH11" s="663"/>
      <c r="AI11" s="663"/>
      <c r="AJ11" s="663"/>
      <c r="AK11" s="663"/>
      <c r="AL11" s="664" t="s">
        <v>239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687307</v>
      </c>
      <c r="BH11" s="660"/>
      <c r="BI11" s="660"/>
      <c r="BJ11" s="660"/>
      <c r="BK11" s="660"/>
      <c r="BL11" s="660"/>
      <c r="BM11" s="660"/>
      <c r="BN11" s="661"/>
      <c r="BO11" s="662">
        <v>2.6</v>
      </c>
      <c r="BP11" s="662"/>
      <c r="BQ11" s="662"/>
      <c r="BR11" s="662"/>
      <c r="BS11" s="668">
        <v>135905</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158311</v>
      </c>
      <c r="CS11" s="660"/>
      <c r="CT11" s="660"/>
      <c r="CU11" s="660"/>
      <c r="CV11" s="660"/>
      <c r="CW11" s="660"/>
      <c r="CX11" s="660"/>
      <c r="CY11" s="661"/>
      <c r="CZ11" s="662">
        <v>0.3</v>
      </c>
      <c r="DA11" s="662"/>
      <c r="DB11" s="662"/>
      <c r="DC11" s="662"/>
      <c r="DD11" s="668">
        <v>4921</v>
      </c>
      <c r="DE11" s="660"/>
      <c r="DF11" s="660"/>
      <c r="DG11" s="660"/>
      <c r="DH11" s="660"/>
      <c r="DI11" s="660"/>
      <c r="DJ11" s="660"/>
      <c r="DK11" s="660"/>
      <c r="DL11" s="660"/>
      <c r="DM11" s="660"/>
      <c r="DN11" s="660"/>
      <c r="DO11" s="660"/>
      <c r="DP11" s="661"/>
      <c r="DQ11" s="668">
        <v>142740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2536293</v>
      </c>
      <c r="S12" s="660"/>
      <c r="T12" s="660"/>
      <c r="U12" s="660"/>
      <c r="V12" s="660"/>
      <c r="W12" s="660"/>
      <c r="X12" s="660"/>
      <c r="Y12" s="661"/>
      <c r="Z12" s="662">
        <v>4.5999999999999996</v>
      </c>
      <c r="AA12" s="662"/>
      <c r="AB12" s="662"/>
      <c r="AC12" s="662"/>
      <c r="AD12" s="663">
        <v>2536293</v>
      </c>
      <c r="AE12" s="663"/>
      <c r="AF12" s="663"/>
      <c r="AG12" s="663"/>
      <c r="AH12" s="663"/>
      <c r="AI12" s="663"/>
      <c r="AJ12" s="663"/>
      <c r="AK12" s="663"/>
      <c r="AL12" s="664">
        <v>8.5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9809946</v>
      </c>
      <c r="BH12" s="660"/>
      <c r="BI12" s="660"/>
      <c r="BJ12" s="660"/>
      <c r="BK12" s="660"/>
      <c r="BL12" s="660"/>
      <c r="BM12" s="660"/>
      <c r="BN12" s="661"/>
      <c r="BO12" s="662">
        <v>36.700000000000003</v>
      </c>
      <c r="BP12" s="662"/>
      <c r="BQ12" s="662"/>
      <c r="BR12" s="662"/>
      <c r="BS12" s="668" t="s">
        <v>239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321114</v>
      </c>
      <c r="CS12" s="660"/>
      <c r="CT12" s="660"/>
      <c r="CU12" s="660"/>
      <c r="CV12" s="660"/>
      <c r="CW12" s="660"/>
      <c r="CX12" s="660"/>
      <c r="CY12" s="661"/>
      <c r="CZ12" s="662">
        <v>0.6</v>
      </c>
      <c r="DA12" s="662"/>
      <c r="DB12" s="662"/>
      <c r="DC12" s="662"/>
      <c r="DD12" s="668">
        <v>2603</v>
      </c>
      <c r="DE12" s="660"/>
      <c r="DF12" s="660"/>
      <c r="DG12" s="660"/>
      <c r="DH12" s="660"/>
      <c r="DI12" s="660"/>
      <c r="DJ12" s="660"/>
      <c r="DK12" s="660"/>
      <c r="DL12" s="660"/>
      <c r="DM12" s="660"/>
      <c r="DN12" s="660"/>
      <c r="DO12" s="660"/>
      <c r="DP12" s="661"/>
      <c r="DQ12" s="668">
        <v>181154</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239</v>
      </c>
      <c r="AA13" s="662"/>
      <c r="AB13" s="662"/>
      <c r="AC13" s="662"/>
      <c r="AD13" s="663" t="s">
        <v>239</v>
      </c>
      <c r="AE13" s="663"/>
      <c r="AF13" s="663"/>
      <c r="AG13" s="663"/>
      <c r="AH13" s="663"/>
      <c r="AI13" s="663"/>
      <c r="AJ13" s="663"/>
      <c r="AK13" s="663"/>
      <c r="AL13" s="664" t="s">
        <v>122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9762953</v>
      </c>
      <c r="BH13" s="660"/>
      <c r="BI13" s="660"/>
      <c r="BJ13" s="660"/>
      <c r="BK13" s="660"/>
      <c r="BL13" s="660"/>
      <c r="BM13" s="660"/>
      <c r="BN13" s="661"/>
      <c r="BO13" s="662">
        <v>36.6</v>
      </c>
      <c r="BP13" s="662"/>
      <c r="BQ13" s="662"/>
      <c r="BR13" s="662"/>
      <c r="BS13" s="668" t="s">
        <v>239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5465644</v>
      </c>
      <c r="CS13" s="660"/>
      <c r="CT13" s="660"/>
      <c r="CU13" s="660"/>
      <c r="CV13" s="660"/>
      <c r="CW13" s="660"/>
      <c r="CX13" s="660"/>
      <c r="CY13" s="661"/>
      <c r="CZ13" s="662">
        <v>10.3</v>
      </c>
      <c r="DA13" s="662"/>
      <c r="DB13" s="662"/>
      <c r="DC13" s="662"/>
      <c r="DD13" s="668">
        <v>2754461</v>
      </c>
      <c r="DE13" s="660"/>
      <c r="DF13" s="660"/>
      <c r="DG13" s="660"/>
      <c r="DH13" s="660"/>
      <c r="DI13" s="660"/>
      <c r="DJ13" s="660"/>
      <c r="DK13" s="660"/>
      <c r="DL13" s="660"/>
      <c r="DM13" s="660"/>
      <c r="DN13" s="660"/>
      <c r="DO13" s="660"/>
      <c r="DP13" s="661"/>
      <c r="DQ13" s="668">
        <v>3367755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239</v>
      </c>
      <c r="AA14" s="662"/>
      <c r="AB14" s="662"/>
      <c r="AC14" s="662"/>
      <c r="AD14" s="663" t="s">
        <v>122</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168428</v>
      </c>
      <c r="BH14" s="660"/>
      <c r="BI14" s="660"/>
      <c r="BJ14" s="660"/>
      <c r="BK14" s="660"/>
      <c r="BL14" s="660"/>
      <c r="BM14" s="660"/>
      <c r="BN14" s="661"/>
      <c r="BO14" s="662">
        <v>0.6</v>
      </c>
      <c r="BP14" s="662"/>
      <c r="BQ14" s="662"/>
      <c r="BR14" s="662"/>
      <c r="BS14" s="668" t="s">
        <v>239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1939513</v>
      </c>
      <c r="CS14" s="660"/>
      <c r="CT14" s="660"/>
      <c r="CU14" s="660"/>
      <c r="CV14" s="660"/>
      <c r="CW14" s="660"/>
      <c r="CX14" s="660"/>
      <c r="CY14" s="661"/>
      <c r="CZ14" s="662">
        <v>3.7</v>
      </c>
      <c r="DA14" s="662"/>
      <c r="DB14" s="662"/>
      <c r="DC14" s="662"/>
      <c r="DD14" s="668">
        <v>99092</v>
      </c>
      <c r="DE14" s="660"/>
      <c r="DF14" s="660"/>
      <c r="DG14" s="660"/>
      <c r="DH14" s="660"/>
      <c r="DI14" s="660"/>
      <c r="DJ14" s="660"/>
      <c r="DK14" s="660"/>
      <c r="DL14" s="660"/>
      <c r="DM14" s="660"/>
      <c r="DN14" s="660"/>
      <c r="DO14" s="660"/>
      <c r="DP14" s="661"/>
      <c r="DQ14" s="668">
        <v>1871293</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131227</v>
      </c>
      <c r="S15" s="660"/>
      <c r="T15" s="660"/>
      <c r="U15" s="660"/>
      <c r="V15" s="660"/>
      <c r="W15" s="660"/>
      <c r="X15" s="660"/>
      <c r="Y15" s="661"/>
      <c r="Z15" s="662">
        <v>0.2</v>
      </c>
      <c r="AA15" s="662"/>
      <c r="AB15" s="662"/>
      <c r="AC15" s="662"/>
      <c r="AD15" s="663">
        <v>131227</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814179</v>
      </c>
      <c r="BH15" s="660"/>
      <c r="BI15" s="660"/>
      <c r="BJ15" s="660"/>
      <c r="BK15" s="660"/>
      <c r="BL15" s="660"/>
      <c r="BM15" s="660"/>
      <c r="BN15" s="661"/>
      <c r="BO15" s="662">
        <v>3</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7131548</v>
      </c>
      <c r="CS15" s="660"/>
      <c r="CT15" s="660"/>
      <c r="CU15" s="660"/>
      <c r="CV15" s="660"/>
      <c r="CW15" s="660"/>
      <c r="CX15" s="660"/>
      <c r="CY15" s="661"/>
      <c r="CZ15" s="662">
        <v>13.5</v>
      </c>
      <c r="DA15" s="662"/>
      <c r="DB15" s="662"/>
      <c r="DC15" s="662"/>
      <c r="DD15" s="668">
        <v>3083449</v>
      </c>
      <c r="DE15" s="660"/>
      <c r="DF15" s="660"/>
      <c r="DG15" s="660"/>
      <c r="DH15" s="660"/>
      <c r="DI15" s="660"/>
      <c r="DJ15" s="660"/>
      <c r="DK15" s="660"/>
      <c r="DL15" s="660"/>
      <c r="DM15" s="660"/>
      <c r="DN15" s="660"/>
      <c r="DO15" s="660"/>
      <c r="DP15" s="661"/>
      <c r="DQ15" s="668">
        <v>4552235</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239</v>
      </c>
      <c r="AA16" s="662"/>
      <c r="AB16" s="662"/>
      <c r="AC16" s="662"/>
      <c r="AD16" s="663" t="s">
        <v>239</v>
      </c>
      <c r="AE16" s="663"/>
      <c r="AF16" s="663"/>
      <c r="AG16" s="663"/>
      <c r="AH16" s="663"/>
      <c r="AI16" s="663"/>
      <c r="AJ16" s="663"/>
      <c r="AK16" s="663"/>
      <c r="AL16" s="664" t="s">
        <v>239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239</v>
      </c>
      <c r="BH16" s="660"/>
      <c r="BI16" s="660"/>
      <c r="BJ16" s="660"/>
      <c r="BK16" s="660"/>
      <c r="BL16" s="660"/>
      <c r="BM16" s="660"/>
      <c r="BN16" s="661"/>
      <c r="BO16" s="662" t="s">
        <v>239</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122</v>
      </c>
      <c r="DA16" s="662"/>
      <c r="DB16" s="662"/>
      <c r="DC16" s="662"/>
      <c r="DD16" s="668" t="s">
        <v>239</v>
      </c>
      <c r="DE16" s="660"/>
      <c r="DF16" s="660"/>
      <c r="DG16" s="660"/>
      <c r="DH16" s="660"/>
      <c r="DI16" s="660"/>
      <c r="DJ16" s="660"/>
      <c r="DK16" s="660"/>
      <c r="DL16" s="660"/>
      <c r="DM16" s="660"/>
      <c r="DN16" s="660"/>
      <c r="DO16" s="660"/>
      <c r="DP16" s="661"/>
      <c r="DQ16" s="668" t="s">
        <v>239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189163</v>
      </c>
      <c r="S17" s="660"/>
      <c r="T17" s="660"/>
      <c r="U17" s="660"/>
      <c r="V17" s="660"/>
      <c r="W17" s="660"/>
      <c r="X17" s="660"/>
      <c r="Y17" s="661"/>
      <c r="Z17" s="662">
        <v>0.3</v>
      </c>
      <c r="AA17" s="662"/>
      <c r="AB17" s="662"/>
      <c r="AC17" s="662"/>
      <c r="AD17" s="663">
        <v>189163</v>
      </c>
      <c r="AE17" s="663"/>
      <c r="AF17" s="663"/>
      <c r="AG17" s="663"/>
      <c r="AH17" s="663"/>
      <c r="AI17" s="663"/>
      <c r="AJ17" s="663"/>
      <c r="AK17" s="663"/>
      <c r="AL17" s="664">
        <v>0.6</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239</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4144102</v>
      </c>
      <c r="CS17" s="660"/>
      <c r="CT17" s="660"/>
      <c r="CU17" s="660"/>
      <c r="CV17" s="660"/>
      <c r="CW17" s="660"/>
      <c r="CX17" s="660"/>
      <c r="CY17" s="661"/>
      <c r="CZ17" s="662">
        <v>7.8</v>
      </c>
      <c r="DA17" s="662"/>
      <c r="DB17" s="662"/>
      <c r="DC17" s="662"/>
      <c r="DD17" s="668" t="s">
        <v>239</v>
      </c>
      <c r="DE17" s="660"/>
      <c r="DF17" s="660"/>
      <c r="DG17" s="660"/>
      <c r="DH17" s="660"/>
      <c r="DI17" s="660"/>
      <c r="DJ17" s="660"/>
      <c r="DK17" s="660"/>
      <c r="DL17" s="660"/>
      <c r="DM17" s="660"/>
      <c r="DN17" s="660"/>
      <c r="DO17" s="660"/>
      <c r="DP17" s="661"/>
      <c r="DQ17" s="668">
        <v>4144102</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1589836</v>
      </c>
      <c r="S18" s="660"/>
      <c r="T18" s="660"/>
      <c r="U18" s="660"/>
      <c r="V18" s="660"/>
      <c r="W18" s="660"/>
      <c r="X18" s="660"/>
      <c r="Y18" s="661"/>
      <c r="Z18" s="662">
        <v>2.9</v>
      </c>
      <c r="AA18" s="662"/>
      <c r="AB18" s="662"/>
      <c r="AC18" s="662"/>
      <c r="AD18" s="663">
        <v>1404237</v>
      </c>
      <c r="AE18" s="663"/>
      <c r="AF18" s="663"/>
      <c r="AG18" s="663"/>
      <c r="AH18" s="663"/>
      <c r="AI18" s="663"/>
      <c r="AJ18" s="663"/>
      <c r="AK18" s="663"/>
      <c r="AL18" s="664">
        <v>4.7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122</v>
      </c>
      <c r="BP18" s="662"/>
      <c r="BQ18" s="662"/>
      <c r="BR18" s="662"/>
      <c r="BS18" s="668" t="s">
        <v>239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41183</v>
      </c>
      <c r="CS18" s="660"/>
      <c r="CT18" s="660"/>
      <c r="CU18" s="660"/>
      <c r="CV18" s="660"/>
      <c r="CW18" s="660"/>
      <c r="CX18" s="660"/>
      <c r="CY18" s="661"/>
      <c r="CZ18" s="662">
        <v>0.1</v>
      </c>
      <c r="DA18" s="662"/>
      <c r="DB18" s="662"/>
      <c r="DC18" s="662"/>
      <c r="DD18" s="668">
        <v>41183</v>
      </c>
      <c r="DE18" s="660"/>
      <c r="DF18" s="660"/>
      <c r="DG18" s="660"/>
      <c r="DH18" s="660"/>
      <c r="DI18" s="660"/>
      <c r="DJ18" s="660"/>
      <c r="DK18" s="660"/>
      <c r="DL18" s="660"/>
      <c r="DM18" s="660"/>
      <c r="DN18" s="660"/>
      <c r="DO18" s="660"/>
      <c r="DP18" s="661"/>
      <c r="DQ18" s="668">
        <v>41183</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1404237</v>
      </c>
      <c r="S19" s="660"/>
      <c r="T19" s="660"/>
      <c r="U19" s="660"/>
      <c r="V19" s="660"/>
      <c r="W19" s="660"/>
      <c r="X19" s="660"/>
      <c r="Y19" s="661"/>
      <c r="Z19" s="662">
        <v>2.5</v>
      </c>
      <c r="AA19" s="662"/>
      <c r="AB19" s="662"/>
      <c r="AC19" s="662"/>
      <c r="AD19" s="663">
        <v>1404237</v>
      </c>
      <c r="AE19" s="663"/>
      <c r="AF19" s="663"/>
      <c r="AG19" s="663"/>
      <c r="AH19" s="663"/>
      <c r="AI19" s="663"/>
      <c r="AJ19" s="663"/>
      <c r="AK19" s="663"/>
      <c r="AL19" s="664">
        <v>4.7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2161410</v>
      </c>
      <c r="BH19" s="660"/>
      <c r="BI19" s="660"/>
      <c r="BJ19" s="660"/>
      <c r="BK19" s="660"/>
      <c r="BL19" s="660"/>
      <c r="BM19" s="660"/>
      <c r="BN19" s="661"/>
      <c r="BO19" s="662">
        <v>8.1</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122</v>
      </c>
      <c r="DA19" s="662"/>
      <c r="DB19" s="662"/>
      <c r="DC19" s="662"/>
      <c r="DD19" s="668" t="s">
        <v>239</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185094</v>
      </c>
      <c r="S20" s="660"/>
      <c r="T20" s="660"/>
      <c r="U20" s="660"/>
      <c r="V20" s="660"/>
      <c r="W20" s="660"/>
      <c r="X20" s="660"/>
      <c r="Y20" s="661"/>
      <c r="Z20" s="662">
        <v>0.3</v>
      </c>
      <c r="AA20" s="662"/>
      <c r="AB20" s="662"/>
      <c r="AC20" s="662"/>
      <c r="AD20" s="663" t="s">
        <v>122</v>
      </c>
      <c r="AE20" s="663"/>
      <c r="AF20" s="663"/>
      <c r="AG20" s="663"/>
      <c r="AH20" s="663"/>
      <c r="AI20" s="663"/>
      <c r="AJ20" s="663"/>
      <c r="AK20" s="663"/>
      <c r="AL20" s="664" t="s">
        <v>239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2161410</v>
      </c>
      <c r="BH20" s="660"/>
      <c r="BI20" s="660"/>
      <c r="BJ20" s="660"/>
      <c r="BK20" s="660"/>
      <c r="BL20" s="660"/>
      <c r="BM20" s="660"/>
      <c r="BN20" s="661"/>
      <c r="BO20" s="662">
        <v>8.1</v>
      </c>
      <c r="BP20" s="662"/>
      <c r="BQ20" s="662"/>
      <c r="BR20" s="662"/>
      <c r="BS20" s="668" t="s">
        <v>239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52953049</v>
      </c>
      <c r="CS20" s="660"/>
      <c r="CT20" s="660"/>
      <c r="CU20" s="660"/>
      <c r="CV20" s="660"/>
      <c r="CW20" s="660"/>
      <c r="CX20" s="660"/>
      <c r="CY20" s="661"/>
      <c r="CZ20" s="662">
        <v>100</v>
      </c>
      <c r="DA20" s="662"/>
      <c r="DB20" s="662"/>
      <c r="DC20" s="662"/>
      <c r="DD20" s="668">
        <v>7073315</v>
      </c>
      <c r="DE20" s="660"/>
      <c r="DF20" s="660"/>
      <c r="DG20" s="660"/>
      <c r="DH20" s="660"/>
      <c r="DI20" s="660"/>
      <c r="DJ20" s="660"/>
      <c r="DK20" s="660"/>
      <c r="DL20" s="660"/>
      <c r="DM20" s="660"/>
      <c r="DN20" s="660"/>
      <c r="DO20" s="660"/>
      <c r="DP20" s="661"/>
      <c r="DQ20" s="668">
        <v>33868114</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505</v>
      </c>
      <c r="S21" s="660"/>
      <c r="T21" s="660"/>
      <c r="U21" s="660"/>
      <c r="V21" s="660"/>
      <c r="W21" s="660"/>
      <c r="X21" s="660"/>
      <c r="Y21" s="661"/>
      <c r="Z21" s="662">
        <v>0</v>
      </c>
      <c r="AA21" s="662"/>
      <c r="AB21" s="662"/>
      <c r="AC21" s="662"/>
      <c r="AD21" s="663" t="s">
        <v>239</v>
      </c>
      <c r="AE21" s="663"/>
      <c r="AF21" s="663"/>
      <c r="AG21" s="663"/>
      <c r="AH21" s="663"/>
      <c r="AI21" s="663"/>
      <c r="AJ21" s="663"/>
      <c r="AK21" s="663"/>
      <c r="AL21" s="664" t="s">
        <v>239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239</v>
      </c>
      <c r="BH21" s="660"/>
      <c r="BI21" s="660"/>
      <c r="BJ21" s="660"/>
      <c r="BK21" s="660"/>
      <c r="BL21" s="660"/>
      <c r="BM21" s="660"/>
      <c r="BN21" s="661"/>
      <c r="BO21" s="662" t="s">
        <v>122</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31882752</v>
      </c>
      <c r="S22" s="660"/>
      <c r="T22" s="660"/>
      <c r="U22" s="660"/>
      <c r="V22" s="660"/>
      <c r="W22" s="660"/>
      <c r="X22" s="660"/>
      <c r="Y22" s="661"/>
      <c r="Z22" s="662">
        <v>57.5</v>
      </c>
      <c r="AA22" s="662"/>
      <c r="AB22" s="662"/>
      <c r="AC22" s="662"/>
      <c r="AD22" s="663">
        <v>29535743</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20332</v>
      </c>
      <c r="S23" s="660"/>
      <c r="T23" s="660"/>
      <c r="U23" s="660"/>
      <c r="V23" s="660"/>
      <c r="W23" s="660"/>
      <c r="X23" s="660"/>
      <c r="Y23" s="661"/>
      <c r="Z23" s="662">
        <v>0</v>
      </c>
      <c r="AA23" s="662"/>
      <c r="AB23" s="662"/>
      <c r="AC23" s="662"/>
      <c r="AD23" s="663">
        <v>20332</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2161410</v>
      </c>
      <c r="BH23" s="660"/>
      <c r="BI23" s="660"/>
      <c r="BJ23" s="660"/>
      <c r="BK23" s="660"/>
      <c r="BL23" s="660"/>
      <c r="BM23" s="660"/>
      <c r="BN23" s="661"/>
      <c r="BO23" s="662">
        <v>8.1</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1419375</v>
      </c>
      <c r="S24" s="660"/>
      <c r="T24" s="660"/>
      <c r="U24" s="660"/>
      <c r="V24" s="660"/>
      <c r="W24" s="660"/>
      <c r="X24" s="660"/>
      <c r="Y24" s="661"/>
      <c r="Z24" s="662">
        <v>2.6</v>
      </c>
      <c r="AA24" s="662"/>
      <c r="AB24" s="662"/>
      <c r="AC24" s="662"/>
      <c r="AD24" s="663" t="s">
        <v>239</v>
      </c>
      <c r="AE24" s="663"/>
      <c r="AF24" s="663"/>
      <c r="AG24" s="663"/>
      <c r="AH24" s="663"/>
      <c r="AI24" s="663"/>
      <c r="AJ24" s="663"/>
      <c r="AK24" s="663"/>
      <c r="AL24" s="664" t="s">
        <v>239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239</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28046123</v>
      </c>
      <c r="CS24" s="649"/>
      <c r="CT24" s="649"/>
      <c r="CU24" s="649"/>
      <c r="CV24" s="649"/>
      <c r="CW24" s="649"/>
      <c r="CX24" s="649"/>
      <c r="CY24" s="650"/>
      <c r="CZ24" s="653">
        <v>53</v>
      </c>
      <c r="DA24" s="654"/>
      <c r="DB24" s="654"/>
      <c r="DC24" s="673"/>
      <c r="DD24" s="692">
        <v>16426895</v>
      </c>
      <c r="DE24" s="649"/>
      <c r="DF24" s="649"/>
      <c r="DG24" s="649"/>
      <c r="DH24" s="649"/>
      <c r="DI24" s="649"/>
      <c r="DJ24" s="649"/>
      <c r="DK24" s="650"/>
      <c r="DL24" s="692">
        <v>16417577</v>
      </c>
      <c r="DM24" s="649"/>
      <c r="DN24" s="649"/>
      <c r="DO24" s="649"/>
      <c r="DP24" s="649"/>
      <c r="DQ24" s="649"/>
      <c r="DR24" s="649"/>
      <c r="DS24" s="649"/>
      <c r="DT24" s="649"/>
      <c r="DU24" s="649"/>
      <c r="DV24" s="650"/>
      <c r="DW24" s="653">
        <v>52.4</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435097</v>
      </c>
      <c r="S25" s="660"/>
      <c r="T25" s="660"/>
      <c r="U25" s="660"/>
      <c r="V25" s="660"/>
      <c r="W25" s="660"/>
      <c r="X25" s="660"/>
      <c r="Y25" s="661"/>
      <c r="Z25" s="662">
        <v>0.8</v>
      </c>
      <c r="AA25" s="662"/>
      <c r="AB25" s="662"/>
      <c r="AC25" s="662"/>
      <c r="AD25" s="663">
        <v>110464</v>
      </c>
      <c r="AE25" s="663"/>
      <c r="AF25" s="663"/>
      <c r="AG25" s="663"/>
      <c r="AH25" s="663"/>
      <c r="AI25" s="663"/>
      <c r="AJ25" s="663"/>
      <c r="AK25" s="663"/>
      <c r="AL25" s="664">
        <v>0.4</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122</v>
      </c>
      <c r="BP25" s="662"/>
      <c r="BQ25" s="662"/>
      <c r="BR25" s="662"/>
      <c r="BS25" s="668" t="s">
        <v>239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8583934</v>
      </c>
      <c r="CS25" s="695"/>
      <c r="CT25" s="695"/>
      <c r="CU25" s="695"/>
      <c r="CV25" s="695"/>
      <c r="CW25" s="695"/>
      <c r="CX25" s="695"/>
      <c r="CY25" s="696"/>
      <c r="CZ25" s="664">
        <v>16.2</v>
      </c>
      <c r="DA25" s="693"/>
      <c r="DB25" s="693"/>
      <c r="DC25" s="697"/>
      <c r="DD25" s="668">
        <v>7960303</v>
      </c>
      <c r="DE25" s="695"/>
      <c r="DF25" s="695"/>
      <c r="DG25" s="695"/>
      <c r="DH25" s="695"/>
      <c r="DI25" s="695"/>
      <c r="DJ25" s="695"/>
      <c r="DK25" s="696"/>
      <c r="DL25" s="668">
        <v>7956061</v>
      </c>
      <c r="DM25" s="695"/>
      <c r="DN25" s="695"/>
      <c r="DO25" s="695"/>
      <c r="DP25" s="695"/>
      <c r="DQ25" s="695"/>
      <c r="DR25" s="695"/>
      <c r="DS25" s="695"/>
      <c r="DT25" s="695"/>
      <c r="DU25" s="695"/>
      <c r="DV25" s="696"/>
      <c r="DW25" s="664">
        <v>25.4</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363479</v>
      </c>
      <c r="S26" s="660"/>
      <c r="T26" s="660"/>
      <c r="U26" s="660"/>
      <c r="V26" s="660"/>
      <c r="W26" s="660"/>
      <c r="X26" s="660"/>
      <c r="Y26" s="661"/>
      <c r="Z26" s="662">
        <v>0.7</v>
      </c>
      <c r="AA26" s="662"/>
      <c r="AB26" s="662"/>
      <c r="AC26" s="662"/>
      <c r="AD26" s="663" t="s">
        <v>122</v>
      </c>
      <c r="AE26" s="663"/>
      <c r="AF26" s="663"/>
      <c r="AG26" s="663"/>
      <c r="AH26" s="663"/>
      <c r="AI26" s="663"/>
      <c r="AJ26" s="663"/>
      <c r="AK26" s="663"/>
      <c r="AL26" s="664" t="s">
        <v>239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6102811</v>
      </c>
      <c r="CS26" s="660"/>
      <c r="CT26" s="660"/>
      <c r="CU26" s="660"/>
      <c r="CV26" s="660"/>
      <c r="CW26" s="660"/>
      <c r="CX26" s="660"/>
      <c r="CY26" s="661"/>
      <c r="CZ26" s="664">
        <v>11.5</v>
      </c>
      <c r="DA26" s="693"/>
      <c r="DB26" s="693"/>
      <c r="DC26" s="697"/>
      <c r="DD26" s="668">
        <v>5491978</v>
      </c>
      <c r="DE26" s="660"/>
      <c r="DF26" s="660"/>
      <c r="DG26" s="660"/>
      <c r="DH26" s="660"/>
      <c r="DI26" s="660"/>
      <c r="DJ26" s="660"/>
      <c r="DK26" s="661"/>
      <c r="DL26" s="668" t="s">
        <v>122</v>
      </c>
      <c r="DM26" s="660"/>
      <c r="DN26" s="660"/>
      <c r="DO26" s="660"/>
      <c r="DP26" s="660"/>
      <c r="DQ26" s="660"/>
      <c r="DR26" s="660"/>
      <c r="DS26" s="660"/>
      <c r="DT26" s="660"/>
      <c r="DU26" s="660"/>
      <c r="DV26" s="661"/>
      <c r="DW26" s="664" t="s">
        <v>239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10137877</v>
      </c>
      <c r="S27" s="660"/>
      <c r="T27" s="660"/>
      <c r="U27" s="660"/>
      <c r="V27" s="660"/>
      <c r="W27" s="660"/>
      <c r="X27" s="660"/>
      <c r="Y27" s="661"/>
      <c r="Z27" s="662">
        <v>18.3</v>
      </c>
      <c r="AA27" s="662"/>
      <c r="AB27" s="662"/>
      <c r="AC27" s="662"/>
      <c r="AD27" s="663" t="s">
        <v>239</v>
      </c>
      <c r="AE27" s="663"/>
      <c r="AF27" s="663"/>
      <c r="AG27" s="663"/>
      <c r="AH27" s="663"/>
      <c r="AI27" s="663"/>
      <c r="AJ27" s="663"/>
      <c r="AK27" s="663"/>
      <c r="AL27" s="664" t="s">
        <v>239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26709671</v>
      </c>
      <c r="BH27" s="660"/>
      <c r="BI27" s="660"/>
      <c r="BJ27" s="660"/>
      <c r="BK27" s="660"/>
      <c r="BL27" s="660"/>
      <c r="BM27" s="660"/>
      <c r="BN27" s="661"/>
      <c r="BO27" s="662">
        <v>100</v>
      </c>
      <c r="BP27" s="662"/>
      <c r="BQ27" s="662"/>
      <c r="BR27" s="662"/>
      <c r="BS27" s="668">
        <v>135905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15318087</v>
      </c>
      <c r="CS27" s="695"/>
      <c r="CT27" s="695"/>
      <c r="CU27" s="695"/>
      <c r="CV27" s="695"/>
      <c r="CW27" s="695"/>
      <c r="CX27" s="695"/>
      <c r="CY27" s="696"/>
      <c r="CZ27" s="664">
        <v>28.9</v>
      </c>
      <c r="DA27" s="693"/>
      <c r="DB27" s="693"/>
      <c r="DC27" s="697"/>
      <c r="DD27" s="668">
        <v>4322490</v>
      </c>
      <c r="DE27" s="695"/>
      <c r="DF27" s="695"/>
      <c r="DG27" s="695"/>
      <c r="DH27" s="695"/>
      <c r="DI27" s="695"/>
      <c r="DJ27" s="695"/>
      <c r="DK27" s="696"/>
      <c r="DL27" s="668">
        <v>4317414</v>
      </c>
      <c r="DM27" s="695"/>
      <c r="DN27" s="695"/>
      <c r="DO27" s="695"/>
      <c r="DP27" s="695"/>
      <c r="DQ27" s="695"/>
      <c r="DR27" s="695"/>
      <c r="DS27" s="695"/>
      <c r="DT27" s="695"/>
      <c r="DU27" s="695"/>
      <c r="DV27" s="696"/>
      <c r="DW27" s="664">
        <v>13.8</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239</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4144102</v>
      </c>
      <c r="CS28" s="660"/>
      <c r="CT28" s="660"/>
      <c r="CU28" s="660"/>
      <c r="CV28" s="660"/>
      <c r="CW28" s="660"/>
      <c r="CX28" s="660"/>
      <c r="CY28" s="661"/>
      <c r="CZ28" s="664">
        <v>7.8</v>
      </c>
      <c r="DA28" s="693"/>
      <c r="DB28" s="693"/>
      <c r="DC28" s="697"/>
      <c r="DD28" s="668">
        <v>4144102</v>
      </c>
      <c r="DE28" s="660"/>
      <c r="DF28" s="660"/>
      <c r="DG28" s="660"/>
      <c r="DH28" s="660"/>
      <c r="DI28" s="660"/>
      <c r="DJ28" s="660"/>
      <c r="DK28" s="661"/>
      <c r="DL28" s="668">
        <v>4144102</v>
      </c>
      <c r="DM28" s="660"/>
      <c r="DN28" s="660"/>
      <c r="DO28" s="660"/>
      <c r="DP28" s="660"/>
      <c r="DQ28" s="660"/>
      <c r="DR28" s="660"/>
      <c r="DS28" s="660"/>
      <c r="DT28" s="660"/>
      <c r="DU28" s="660"/>
      <c r="DV28" s="661"/>
      <c r="DW28" s="664">
        <v>13.2</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3249035</v>
      </c>
      <c r="S29" s="660"/>
      <c r="T29" s="660"/>
      <c r="U29" s="660"/>
      <c r="V29" s="660"/>
      <c r="W29" s="660"/>
      <c r="X29" s="660"/>
      <c r="Y29" s="661"/>
      <c r="Z29" s="662">
        <v>5.9</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4144102</v>
      </c>
      <c r="CS29" s="695"/>
      <c r="CT29" s="695"/>
      <c r="CU29" s="695"/>
      <c r="CV29" s="695"/>
      <c r="CW29" s="695"/>
      <c r="CX29" s="695"/>
      <c r="CY29" s="696"/>
      <c r="CZ29" s="664">
        <v>7.8</v>
      </c>
      <c r="DA29" s="693"/>
      <c r="DB29" s="693"/>
      <c r="DC29" s="697"/>
      <c r="DD29" s="668">
        <v>4144102</v>
      </c>
      <c r="DE29" s="695"/>
      <c r="DF29" s="695"/>
      <c r="DG29" s="695"/>
      <c r="DH29" s="695"/>
      <c r="DI29" s="695"/>
      <c r="DJ29" s="695"/>
      <c r="DK29" s="696"/>
      <c r="DL29" s="668">
        <v>4144102</v>
      </c>
      <c r="DM29" s="695"/>
      <c r="DN29" s="695"/>
      <c r="DO29" s="695"/>
      <c r="DP29" s="695"/>
      <c r="DQ29" s="695"/>
      <c r="DR29" s="695"/>
      <c r="DS29" s="695"/>
      <c r="DT29" s="695"/>
      <c r="DU29" s="695"/>
      <c r="DV29" s="696"/>
      <c r="DW29" s="664">
        <v>13.2</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494945</v>
      </c>
      <c r="S30" s="660"/>
      <c r="T30" s="660"/>
      <c r="U30" s="660"/>
      <c r="V30" s="660"/>
      <c r="W30" s="660"/>
      <c r="X30" s="660"/>
      <c r="Y30" s="661"/>
      <c r="Z30" s="662">
        <v>0.9</v>
      </c>
      <c r="AA30" s="662"/>
      <c r="AB30" s="662"/>
      <c r="AC30" s="662"/>
      <c r="AD30" s="663">
        <v>64428</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99.2</v>
      </c>
      <c r="BH30" s="720"/>
      <c r="BI30" s="720"/>
      <c r="BJ30" s="720"/>
      <c r="BK30" s="720"/>
      <c r="BL30" s="720"/>
      <c r="BM30" s="654">
        <v>97.9</v>
      </c>
      <c r="BN30" s="720"/>
      <c r="BO30" s="720"/>
      <c r="BP30" s="720"/>
      <c r="BQ30" s="721"/>
      <c r="BR30" s="719">
        <v>99</v>
      </c>
      <c r="BS30" s="720"/>
      <c r="BT30" s="720"/>
      <c r="BU30" s="720"/>
      <c r="BV30" s="720"/>
      <c r="BW30" s="720"/>
      <c r="BX30" s="654">
        <v>97.3</v>
      </c>
      <c r="BY30" s="720"/>
      <c r="BZ30" s="720"/>
      <c r="CA30" s="720"/>
      <c r="CB30" s="721"/>
      <c r="CD30" s="724"/>
      <c r="CE30" s="725"/>
      <c r="CF30" s="674" t="s">
        <v>306</v>
      </c>
      <c r="CG30" s="675"/>
      <c r="CH30" s="675"/>
      <c r="CI30" s="675"/>
      <c r="CJ30" s="675"/>
      <c r="CK30" s="675"/>
      <c r="CL30" s="675"/>
      <c r="CM30" s="675"/>
      <c r="CN30" s="675"/>
      <c r="CO30" s="675"/>
      <c r="CP30" s="675"/>
      <c r="CQ30" s="676"/>
      <c r="CR30" s="659">
        <v>3789064</v>
      </c>
      <c r="CS30" s="660"/>
      <c r="CT30" s="660"/>
      <c r="CU30" s="660"/>
      <c r="CV30" s="660"/>
      <c r="CW30" s="660"/>
      <c r="CX30" s="660"/>
      <c r="CY30" s="661"/>
      <c r="CZ30" s="664">
        <v>7.2</v>
      </c>
      <c r="DA30" s="693"/>
      <c r="DB30" s="693"/>
      <c r="DC30" s="697"/>
      <c r="DD30" s="668">
        <v>3789064</v>
      </c>
      <c r="DE30" s="660"/>
      <c r="DF30" s="660"/>
      <c r="DG30" s="660"/>
      <c r="DH30" s="660"/>
      <c r="DI30" s="660"/>
      <c r="DJ30" s="660"/>
      <c r="DK30" s="661"/>
      <c r="DL30" s="668">
        <v>3789064</v>
      </c>
      <c r="DM30" s="660"/>
      <c r="DN30" s="660"/>
      <c r="DO30" s="660"/>
      <c r="DP30" s="660"/>
      <c r="DQ30" s="660"/>
      <c r="DR30" s="660"/>
      <c r="DS30" s="660"/>
      <c r="DT30" s="660"/>
      <c r="DU30" s="660"/>
      <c r="DV30" s="661"/>
      <c r="DW30" s="664">
        <v>12.1</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76511</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95"/>
      <c r="BI31" s="695"/>
      <c r="BJ31" s="695"/>
      <c r="BK31" s="695"/>
      <c r="BL31" s="695"/>
      <c r="BM31" s="665">
        <v>97.5</v>
      </c>
      <c r="BN31" s="717"/>
      <c r="BO31" s="717"/>
      <c r="BP31" s="717"/>
      <c r="BQ31" s="718"/>
      <c r="BR31" s="716">
        <v>98.9</v>
      </c>
      <c r="BS31" s="695"/>
      <c r="BT31" s="695"/>
      <c r="BU31" s="695"/>
      <c r="BV31" s="695"/>
      <c r="BW31" s="695"/>
      <c r="BX31" s="665">
        <v>96.8</v>
      </c>
      <c r="BY31" s="717"/>
      <c r="BZ31" s="717"/>
      <c r="CA31" s="717"/>
      <c r="CB31" s="718"/>
      <c r="CD31" s="724"/>
      <c r="CE31" s="725"/>
      <c r="CF31" s="674" t="s">
        <v>310</v>
      </c>
      <c r="CG31" s="675"/>
      <c r="CH31" s="675"/>
      <c r="CI31" s="675"/>
      <c r="CJ31" s="675"/>
      <c r="CK31" s="675"/>
      <c r="CL31" s="675"/>
      <c r="CM31" s="675"/>
      <c r="CN31" s="675"/>
      <c r="CO31" s="675"/>
      <c r="CP31" s="675"/>
      <c r="CQ31" s="676"/>
      <c r="CR31" s="659">
        <v>355038</v>
      </c>
      <c r="CS31" s="695"/>
      <c r="CT31" s="695"/>
      <c r="CU31" s="695"/>
      <c r="CV31" s="695"/>
      <c r="CW31" s="695"/>
      <c r="CX31" s="695"/>
      <c r="CY31" s="696"/>
      <c r="CZ31" s="664">
        <v>0.7</v>
      </c>
      <c r="DA31" s="693"/>
      <c r="DB31" s="693"/>
      <c r="DC31" s="697"/>
      <c r="DD31" s="668">
        <v>355038</v>
      </c>
      <c r="DE31" s="695"/>
      <c r="DF31" s="695"/>
      <c r="DG31" s="695"/>
      <c r="DH31" s="695"/>
      <c r="DI31" s="695"/>
      <c r="DJ31" s="695"/>
      <c r="DK31" s="696"/>
      <c r="DL31" s="668">
        <v>355038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14466</v>
      </c>
      <c r="S32" s="660"/>
      <c r="T32" s="660"/>
      <c r="U32" s="660"/>
      <c r="V32" s="660"/>
      <c r="W32" s="660"/>
      <c r="X32" s="660"/>
      <c r="Y32" s="661"/>
      <c r="Z32" s="662">
        <v>0</v>
      </c>
      <c r="AA32" s="662"/>
      <c r="AB32" s="662"/>
      <c r="AC32" s="662"/>
      <c r="AD32" s="663" t="s">
        <v>239</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99.3</v>
      </c>
      <c r="BH32" s="729"/>
      <c r="BI32" s="729"/>
      <c r="BJ32" s="729"/>
      <c r="BK32" s="729"/>
      <c r="BL32" s="729"/>
      <c r="BM32" s="730">
        <v>98.3</v>
      </c>
      <c r="BN32" s="729"/>
      <c r="BO32" s="729"/>
      <c r="BP32" s="729"/>
      <c r="BQ32" s="731"/>
      <c r="BR32" s="728">
        <v>99.1</v>
      </c>
      <c r="BS32" s="729"/>
      <c r="BT32" s="729"/>
      <c r="BU32" s="729"/>
      <c r="BV32" s="729"/>
      <c r="BW32" s="729"/>
      <c r="BX32" s="730">
        <v>97.7</v>
      </c>
      <c r="BY32" s="729"/>
      <c r="BZ32" s="729"/>
      <c r="CA32" s="729"/>
      <c r="CB32" s="731"/>
      <c r="CD32" s="726"/>
      <c r="CE32" s="727"/>
      <c r="CF32" s="674" t="s">
        <v>313</v>
      </c>
      <c r="CG32" s="675"/>
      <c r="CH32" s="675"/>
      <c r="CI32" s="675"/>
      <c r="CJ32" s="675"/>
      <c r="CK32" s="675"/>
      <c r="CL32" s="675"/>
      <c r="CM32" s="675"/>
      <c r="CN32" s="675"/>
      <c r="CO32" s="675"/>
      <c r="CP32" s="675"/>
      <c r="CQ32" s="676"/>
      <c r="CR32" s="659" t="s">
        <v>239</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239</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1680688</v>
      </c>
      <c r="S33" s="660"/>
      <c r="T33" s="660"/>
      <c r="U33" s="660"/>
      <c r="V33" s="660"/>
      <c r="W33" s="660"/>
      <c r="X33" s="660"/>
      <c r="Y33" s="661"/>
      <c r="Z33" s="662">
        <v>3</v>
      </c>
      <c r="AA33" s="662"/>
      <c r="AB33" s="662"/>
      <c r="AC33" s="662"/>
      <c r="AD33" s="663" t="s">
        <v>239</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17833611</v>
      </c>
      <c r="CS33" s="695"/>
      <c r="CT33" s="695"/>
      <c r="CU33" s="695"/>
      <c r="CV33" s="695"/>
      <c r="CW33" s="695"/>
      <c r="CX33" s="695"/>
      <c r="CY33" s="696"/>
      <c r="CZ33" s="664">
        <v>33.700000000000003</v>
      </c>
      <c r="DA33" s="693"/>
      <c r="DB33" s="693"/>
      <c r="DC33" s="697"/>
      <c r="DD33" s="668">
        <v>15341196</v>
      </c>
      <c r="DE33" s="695"/>
      <c r="DF33" s="695"/>
      <c r="DG33" s="695"/>
      <c r="DH33" s="695"/>
      <c r="DI33" s="695"/>
      <c r="DJ33" s="695"/>
      <c r="DK33" s="696"/>
      <c r="DL33" s="668">
        <v>11003509</v>
      </c>
      <c r="DM33" s="695"/>
      <c r="DN33" s="695"/>
      <c r="DO33" s="695"/>
      <c r="DP33" s="695"/>
      <c r="DQ33" s="695"/>
      <c r="DR33" s="695"/>
      <c r="DS33" s="695"/>
      <c r="DT33" s="695"/>
      <c r="DU33" s="695"/>
      <c r="DV33" s="696"/>
      <c r="DW33" s="664">
        <v>35.1</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1061862</v>
      </c>
      <c r="S34" s="660"/>
      <c r="T34" s="660"/>
      <c r="U34" s="660"/>
      <c r="V34" s="660"/>
      <c r="W34" s="660"/>
      <c r="X34" s="660"/>
      <c r="Y34" s="661"/>
      <c r="Z34" s="662">
        <v>1.9</v>
      </c>
      <c r="AA34" s="662"/>
      <c r="AB34" s="662"/>
      <c r="AC34" s="662"/>
      <c r="AD34" s="663">
        <v>1000</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9504533</v>
      </c>
      <c r="CS34" s="660"/>
      <c r="CT34" s="660"/>
      <c r="CU34" s="660"/>
      <c r="CV34" s="660"/>
      <c r="CW34" s="660"/>
      <c r="CX34" s="660"/>
      <c r="CY34" s="661"/>
      <c r="CZ34" s="664">
        <v>17.899999999999999</v>
      </c>
      <c r="DA34" s="693"/>
      <c r="DB34" s="693"/>
      <c r="DC34" s="697"/>
      <c r="DD34" s="668">
        <v>8380837</v>
      </c>
      <c r="DE34" s="660"/>
      <c r="DF34" s="660"/>
      <c r="DG34" s="660"/>
      <c r="DH34" s="660"/>
      <c r="DI34" s="660"/>
      <c r="DJ34" s="660"/>
      <c r="DK34" s="661"/>
      <c r="DL34" s="668">
        <v>5755498</v>
      </c>
      <c r="DM34" s="660"/>
      <c r="DN34" s="660"/>
      <c r="DO34" s="660"/>
      <c r="DP34" s="660"/>
      <c r="DQ34" s="660"/>
      <c r="DR34" s="660"/>
      <c r="DS34" s="660"/>
      <c r="DT34" s="660"/>
      <c r="DU34" s="660"/>
      <c r="DV34" s="661"/>
      <c r="DW34" s="664">
        <v>18.399999999999999</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4601900</v>
      </c>
      <c r="S35" s="660"/>
      <c r="T35" s="660"/>
      <c r="U35" s="660"/>
      <c r="V35" s="660"/>
      <c r="W35" s="660"/>
      <c r="X35" s="660"/>
      <c r="Y35" s="661"/>
      <c r="Z35" s="662">
        <v>8.3000000000000007</v>
      </c>
      <c r="AA35" s="662"/>
      <c r="AB35" s="662"/>
      <c r="AC35" s="662"/>
      <c r="AD35" s="663" t="s">
        <v>239</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5208480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521140</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365810</v>
      </c>
      <c r="CS35" s="695"/>
      <c r="CT35" s="695"/>
      <c r="CU35" s="695"/>
      <c r="CV35" s="695"/>
      <c r="CW35" s="695"/>
      <c r="CX35" s="695"/>
      <c r="CY35" s="696"/>
      <c r="CZ35" s="664">
        <v>0.7</v>
      </c>
      <c r="DA35" s="693"/>
      <c r="DB35" s="693"/>
      <c r="DC35" s="697"/>
      <c r="DD35" s="668">
        <v>361291</v>
      </c>
      <c r="DE35" s="695"/>
      <c r="DF35" s="695"/>
      <c r="DG35" s="695"/>
      <c r="DH35" s="695"/>
      <c r="DI35" s="695"/>
      <c r="DJ35" s="695"/>
      <c r="DK35" s="696"/>
      <c r="DL35" s="668">
        <v>279249</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239</v>
      </c>
      <c r="AE36" s="663"/>
      <c r="AF36" s="663"/>
      <c r="AG36" s="663"/>
      <c r="AH36" s="663"/>
      <c r="AI36" s="663"/>
      <c r="AJ36" s="663"/>
      <c r="AK36" s="663"/>
      <c r="AL36" s="664" t="s">
        <v>239</v>
      </c>
      <c r="AM36" s="665"/>
      <c r="AN36" s="665"/>
      <c r="AO36" s="666"/>
      <c r="AQ36" s="736" t="s">
        <v>325</v>
      </c>
      <c r="AR36" s="737"/>
      <c r="AS36" s="737"/>
      <c r="AT36" s="737"/>
      <c r="AU36" s="737"/>
      <c r="AV36" s="737"/>
      <c r="AW36" s="737"/>
      <c r="AX36" s="737"/>
      <c r="AY36" s="738"/>
      <c r="AZ36" s="659">
        <v>661596</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307826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2711642</v>
      </c>
      <c r="CS36" s="660"/>
      <c r="CT36" s="660"/>
      <c r="CU36" s="660"/>
      <c r="CV36" s="660"/>
      <c r="CW36" s="660"/>
      <c r="CX36" s="660"/>
      <c r="CY36" s="661"/>
      <c r="CZ36" s="664">
        <v>5.0999999999999996</v>
      </c>
      <c r="DA36" s="693"/>
      <c r="DB36" s="693"/>
      <c r="DC36" s="697"/>
      <c r="DD36" s="668">
        <v>2183302</v>
      </c>
      <c r="DE36" s="660"/>
      <c r="DF36" s="660"/>
      <c r="DG36" s="660"/>
      <c r="DH36" s="660"/>
      <c r="DI36" s="660"/>
      <c r="DJ36" s="660"/>
      <c r="DK36" s="661"/>
      <c r="DL36" s="668">
        <v>1602544</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1586200</v>
      </c>
      <c r="S37" s="660"/>
      <c r="T37" s="660"/>
      <c r="U37" s="660"/>
      <c r="V37" s="660"/>
      <c r="W37" s="660"/>
      <c r="X37" s="660"/>
      <c r="Y37" s="661"/>
      <c r="Z37" s="662">
        <v>2.9</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395221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22593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156557</v>
      </c>
      <c r="CS37" s="695"/>
      <c r="CT37" s="695"/>
      <c r="CU37" s="695"/>
      <c r="CV37" s="695"/>
      <c r="CW37" s="695"/>
      <c r="CX37" s="695"/>
      <c r="CY37" s="696"/>
      <c r="CZ37" s="664">
        <v>0.3</v>
      </c>
      <c r="DA37" s="693"/>
      <c r="DB37" s="693"/>
      <c r="DC37" s="697"/>
      <c r="DD37" s="668">
        <v>156557</v>
      </c>
      <c r="DE37" s="695"/>
      <c r="DF37" s="695"/>
      <c r="DG37" s="695"/>
      <c r="DH37" s="695"/>
      <c r="DI37" s="695"/>
      <c r="DJ37" s="695"/>
      <c r="DK37" s="696"/>
      <c r="DL37" s="668">
        <v>156108</v>
      </c>
      <c r="DM37" s="695"/>
      <c r="DN37" s="695"/>
      <c r="DO37" s="695"/>
      <c r="DP37" s="695"/>
      <c r="DQ37" s="695"/>
      <c r="DR37" s="695"/>
      <c r="DS37" s="695"/>
      <c r="DT37" s="695"/>
      <c r="DU37" s="695"/>
      <c r="DV37" s="696"/>
      <c r="DW37" s="664">
        <v>0.5</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55438319</v>
      </c>
      <c r="S38" s="740"/>
      <c r="T38" s="740"/>
      <c r="U38" s="740"/>
      <c r="V38" s="740"/>
      <c r="W38" s="740"/>
      <c r="X38" s="740"/>
      <c r="Y38" s="741"/>
      <c r="Z38" s="742">
        <v>100</v>
      </c>
      <c r="AA38" s="742"/>
      <c r="AB38" s="742"/>
      <c r="AC38" s="742"/>
      <c r="AD38" s="743">
        <v>29731967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26450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36139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4522968</v>
      </c>
      <c r="CS38" s="660"/>
      <c r="CT38" s="660"/>
      <c r="CU38" s="660"/>
      <c r="CV38" s="660"/>
      <c r="CW38" s="660"/>
      <c r="CX38" s="660"/>
      <c r="CY38" s="661"/>
      <c r="CZ38" s="664">
        <v>8.5</v>
      </c>
      <c r="DA38" s="693"/>
      <c r="DB38" s="693"/>
      <c r="DC38" s="697"/>
      <c r="DD38" s="668">
        <v>3917936</v>
      </c>
      <c r="DE38" s="660"/>
      <c r="DF38" s="660"/>
      <c r="DG38" s="660"/>
      <c r="DH38" s="660"/>
      <c r="DI38" s="660"/>
      <c r="DJ38" s="660"/>
      <c r="DK38" s="661"/>
      <c r="DL38" s="668">
        <v>3358058</v>
      </c>
      <c r="DM38" s="660"/>
      <c r="DN38" s="660"/>
      <c r="DO38" s="660"/>
      <c r="DP38" s="660"/>
      <c r="DQ38" s="660"/>
      <c r="DR38" s="660"/>
      <c r="DS38" s="660"/>
      <c r="DT38" s="660"/>
      <c r="DU38" s="660"/>
      <c r="DV38" s="661"/>
      <c r="DW38" s="664">
        <v>10.7</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23916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103</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310338</v>
      </c>
      <c r="CS39" s="695"/>
      <c r="CT39" s="695"/>
      <c r="CU39" s="695"/>
      <c r="CV39" s="695"/>
      <c r="CW39" s="695"/>
      <c r="CX39" s="695"/>
      <c r="CY39" s="696"/>
      <c r="CZ39" s="664">
        <v>0.6</v>
      </c>
      <c r="DA39" s="693"/>
      <c r="DB39" s="693"/>
      <c r="DC39" s="697"/>
      <c r="DD39" s="668">
        <v>233070</v>
      </c>
      <c r="DE39" s="695"/>
      <c r="DF39" s="695"/>
      <c r="DG39" s="695"/>
      <c r="DH39" s="695"/>
      <c r="DI39" s="695"/>
      <c r="DJ39" s="695"/>
      <c r="DK39" s="696"/>
      <c r="DL39" s="668" t="s">
        <v>239</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943558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418320</v>
      </c>
      <c r="CS40" s="660"/>
      <c r="CT40" s="660"/>
      <c r="CU40" s="660"/>
      <c r="CV40" s="660"/>
      <c r="CW40" s="660"/>
      <c r="CX40" s="660"/>
      <c r="CY40" s="661"/>
      <c r="CZ40" s="664">
        <v>0.8</v>
      </c>
      <c r="DA40" s="693"/>
      <c r="DB40" s="693"/>
      <c r="DC40" s="697"/>
      <c r="DD40" s="668">
        <v>264760</v>
      </c>
      <c r="DE40" s="660"/>
      <c r="DF40" s="660"/>
      <c r="DG40" s="660"/>
      <c r="DH40" s="660"/>
      <c r="DI40" s="660"/>
      <c r="DJ40" s="660"/>
      <c r="DK40" s="661"/>
      <c r="DL40" s="668">
        <v>8160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3157739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296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122</v>
      </c>
      <c r="DA41" s="693"/>
      <c r="DB41" s="693"/>
      <c r="DC41" s="697"/>
      <c r="DD41" s="668" t="s">
        <v>239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7073315</v>
      </c>
      <c r="CS42" s="660"/>
      <c r="CT42" s="660"/>
      <c r="CU42" s="660"/>
      <c r="CV42" s="660"/>
      <c r="CW42" s="660"/>
      <c r="CX42" s="660"/>
      <c r="CY42" s="661"/>
      <c r="CZ42" s="664">
        <v>13.4</v>
      </c>
      <c r="DA42" s="665"/>
      <c r="DB42" s="665"/>
      <c r="DC42" s="760"/>
      <c r="DD42" s="668">
        <v>2100023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244874</v>
      </c>
      <c r="CS43" s="695"/>
      <c r="CT43" s="695"/>
      <c r="CU43" s="695"/>
      <c r="CV43" s="695"/>
      <c r="CW43" s="695"/>
      <c r="CX43" s="695"/>
      <c r="CY43" s="696"/>
      <c r="CZ43" s="664">
        <v>0.5</v>
      </c>
      <c r="DA43" s="693"/>
      <c r="DB43" s="693"/>
      <c r="DC43" s="697"/>
      <c r="DD43" s="668">
        <v>244874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7073315</v>
      </c>
      <c r="CS44" s="660"/>
      <c r="CT44" s="660"/>
      <c r="CU44" s="660"/>
      <c r="CV44" s="660"/>
      <c r="CW44" s="660"/>
      <c r="CX44" s="660"/>
      <c r="CY44" s="661"/>
      <c r="CZ44" s="664">
        <v>13.4</v>
      </c>
      <c r="DA44" s="665"/>
      <c r="DB44" s="665"/>
      <c r="DC44" s="760"/>
      <c r="DD44" s="668">
        <v>2100023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2962599</v>
      </c>
      <c r="CS45" s="695"/>
      <c r="CT45" s="695"/>
      <c r="CU45" s="695"/>
      <c r="CV45" s="695"/>
      <c r="CW45" s="695"/>
      <c r="CX45" s="695"/>
      <c r="CY45" s="696"/>
      <c r="CZ45" s="664">
        <v>5.6</v>
      </c>
      <c r="DA45" s="693"/>
      <c r="DB45" s="693"/>
      <c r="DC45" s="697"/>
      <c r="DD45" s="668">
        <v>317326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2977682</v>
      </c>
      <c r="CS46" s="660"/>
      <c r="CT46" s="660"/>
      <c r="CU46" s="660"/>
      <c r="CV46" s="660"/>
      <c r="CW46" s="660"/>
      <c r="CX46" s="660"/>
      <c r="CY46" s="661"/>
      <c r="CZ46" s="664">
        <v>5.6</v>
      </c>
      <c r="DA46" s="665"/>
      <c r="DB46" s="665"/>
      <c r="DC46" s="760"/>
      <c r="DD46" s="668">
        <v>1338065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239</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52953049</v>
      </c>
      <c r="CS49" s="729"/>
      <c r="CT49" s="729"/>
      <c r="CU49" s="729"/>
      <c r="CV49" s="729"/>
      <c r="CW49" s="729"/>
      <c r="CX49" s="729"/>
      <c r="CY49" s="761"/>
      <c r="CZ49" s="744">
        <v>100</v>
      </c>
      <c r="DA49" s="762"/>
      <c r="DB49" s="762"/>
      <c r="DC49" s="763"/>
      <c r="DD49" s="764">
        <v>33868114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gQ9WMcqpxQ4itLi6GiXG/e+Ph9slXHnrnRo/EetZt7bKoSOEUXvQghmr6GkiGlMrZNOENL5Kx8jEi+AXZjwVg==" saltValue="8MOTbT8DHDWCVZDnjO1q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55088</v>
      </c>
      <c r="R7" s="795"/>
      <c r="S7" s="795"/>
      <c r="T7" s="795"/>
      <c r="U7" s="795"/>
      <c r="V7" s="795">
        <v>52624</v>
      </c>
      <c r="W7" s="795"/>
      <c r="X7" s="795"/>
      <c r="Y7" s="795"/>
      <c r="Z7" s="795"/>
      <c r="AA7" s="795">
        <v>2464</v>
      </c>
      <c r="AB7" s="795"/>
      <c r="AC7" s="795"/>
      <c r="AD7" s="795"/>
      <c r="AE7" s="796"/>
      <c r="AF7" s="797">
        <v>2142</v>
      </c>
      <c r="AG7" s="798"/>
      <c r="AH7" s="798"/>
      <c r="AI7" s="798"/>
      <c r="AJ7" s="799"/>
      <c r="AK7" s="834">
        <v>14</v>
      </c>
      <c r="AL7" s="835"/>
      <c r="AM7" s="835"/>
      <c r="AN7" s="835"/>
      <c r="AO7" s="835"/>
      <c r="AP7" s="835">
        <v>48967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v>
      </c>
      <c r="CI7" s="832"/>
      <c r="CJ7" s="832"/>
      <c r="CK7" s="832"/>
      <c r="CL7" s="833"/>
      <c r="CM7" s="831">
        <v>88</v>
      </c>
      <c r="CN7" s="832"/>
      <c r="CO7" s="832"/>
      <c r="CP7" s="832"/>
      <c r="CQ7" s="833"/>
      <c r="CR7" s="831">
        <v>5</v>
      </c>
      <c r="CS7" s="832"/>
      <c r="CT7" s="832"/>
      <c r="CU7" s="832"/>
      <c r="CV7" s="833"/>
      <c r="CW7" s="831">
        <v>0</v>
      </c>
      <c r="CX7" s="832"/>
      <c r="CY7" s="832"/>
      <c r="CZ7" s="832"/>
      <c r="DA7" s="833"/>
      <c r="DB7" s="831" t="s">
        <v>578</v>
      </c>
      <c r="DC7" s="832"/>
      <c r="DD7" s="832"/>
      <c r="DE7" s="832"/>
      <c r="DF7" s="833"/>
      <c r="DG7" s="831" t="s">
        <v>578</v>
      </c>
      <c r="DH7" s="832"/>
      <c r="DI7" s="832"/>
      <c r="DJ7" s="832"/>
      <c r="DK7" s="833"/>
      <c r="DL7" s="831" t="s">
        <v>578</v>
      </c>
      <c r="DM7" s="832"/>
      <c r="DN7" s="832"/>
      <c r="DO7" s="832"/>
      <c r="DP7" s="833"/>
      <c r="DQ7" s="831" t="s">
        <v>578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55088</v>
      </c>
      <c r="R23" s="854"/>
      <c r="S23" s="854"/>
      <c r="T23" s="854"/>
      <c r="U23" s="854"/>
      <c r="V23" s="854">
        <v>52624</v>
      </c>
      <c r="W23" s="854"/>
      <c r="X23" s="854"/>
      <c r="Y23" s="854"/>
      <c r="Z23" s="854"/>
      <c r="AA23" s="854">
        <v>2464</v>
      </c>
      <c r="AB23" s="854"/>
      <c r="AC23" s="854"/>
      <c r="AD23" s="854"/>
      <c r="AE23" s="855"/>
      <c r="AF23" s="856">
        <v>2142</v>
      </c>
      <c r="AG23" s="854"/>
      <c r="AH23" s="854"/>
      <c r="AI23" s="854"/>
      <c r="AJ23" s="857"/>
      <c r="AK23" s="858"/>
      <c r="AL23" s="859"/>
      <c r="AM23" s="859"/>
      <c r="AN23" s="859"/>
      <c r="AO23" s="859"/>
      <c r="AP23" s="854">
        <v>48967</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18080</v>
      </c>
      <c r="R28" s="883"/>
      <c r="S28" s="883"/>
      <c r="T28" s="883"/>
      <c r="U28" s="883"/>
      <c r="V28" s="883">
        <v>17559</v>
      </c>
      <c r="W28" s="883"/>
      <c r="X28" s="883"/>
      <c r="Y28" s="883"/>
      <c r="Z28" s="883"/>
      <c r="AA28" s="883">
        <v>521</v>
      </c>
      <c r="AB28" s="883"/>
      <c r="AC28" s="883"/>
      <c r="AD28" s="883"/>
      <c r="AE28" s="884"/>
      <c r="AF28" s="885">
        <v>521</v>
      </c>
      <c r="AG28" s="883"/>
      <c r="AH28" s="883"/>
      <c r="AI28" s="883"/>
      <c r="AJ28" s="886"/>
      <c r="AK28" s="887">
        <v>872</v>
      </c>
      <c r="AL28" s="878"/>
      <c r="AM28" s="878"/>
      <c r="AN28" s="878"/>
      <c r="AO28" s="878"/>
      <c r="AP28" s="878" t="s">
        <v>583</v>
      </c>
      <c r="AQ28" s="878"/>
      <c r="AR28" s="878"/>
      <c r="AS28" s="878"/>
      <c r="AT28" s="878"/>
      <c r="AU28" s="878" t="s">
        <v>583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11474</v>
      </c>
      <c r="R29" s="819"/>
      <c r="S29" s="819"/>
      <c r="T29" s="819"/>
      <c r="U29" s="819"/>
      <c r="V29" s="819">
        <v>11245</v>
      </c>
      <c r="W29" s="819"/>
      <c r="X29" s="819"/>
      <c r="Y29" s="819"/>
      <c r="Z29" s="819"/>
      <c r="AA29" s="819">
        <v>230</v>
      </c>
      <c r="AB29" s="819"/>
      <c r="AC29" s="819"/>
      <c r="AD29" s="819"/>
      <c r="AE29" s="820"/>
      <c r="AF29" s="821">
        <v>230</v>
      </c>
      <c r="AG29" s="822"/>
      <c r="AH29" s="822"/>
      <c r="AI29" s="822"/>
      <c r="AJ29" s="823"/>
      <c r="AK29" s="890">
        <v>1525</v>
      </c>
      <c r="AL29" s="891"/>
      <c r="AM29" s="891"/>
      <c r="AN29" s="891"/>
      <c r="AO29" s="891"/>
      <c r="AP29" s="891" t="s">
        <v>583</v>
      </c>
      <c r="AQ29" s="891"/>
      <c r="AR29" s="891"/>
      <c r="AS29" s="891"/>
      <c r="AT29" s="891"/>
      <c r="AU29" s="891" t="s">
        <v>583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2105</v>
      </c>
      <c r="R30" s="819"/>
      <c r="S30" s="819"/>
      <c r="T30" s="819"/>
      <c r="U30" s="819"/>
      <c r="V30" s="819">
        <v>2054</v>
      </c>
      <c r="W30" s="819"/>
      <c r="X30" s="819"/>
      <c r="Y30" s="819"/>
      <c r="Z30" s="819"/>
      <c r="AA30" s="819">
        <v>51</v>
      </c>
      <c r="AB30" s="819"/>
      <c r="AC30" s="819"/>
      <c r="AD30" s="819"/>
      <c r="AE30" s="820"/>
      <c r="AF30" s="821">
        <v>51</v>
      </c>
      <c r="AG30" s="822"/>
      <c r="AH30" s="822"/>
      <c r="AI30" s="822"/>
      <c r="AJ30" s="823"/>
      <c r="AK30" s="890">
        <v>291</v>
      </c>
      <c r="AL30" s="891"/>
      <c r="AM30" s="891"/>
      <c r="AN30" s="891"/>
      <c r="AO30" s="891"/>
      <c r="AP30" s="891" t="s">
        <v>583</v>
      </c>
      <c r="AQ30" s="891"/>
      <c r="AR30" s="891"/>
      <c r="AS30" s="891"/>
      <c r="AT30" s="891"/>
      <c r="AU30" s="891" t="s">
        <v>583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4109</v>
      </c>
      <c r="R31" s="819"/>
      <c r="S31" s="819"/>
      <c r="T31" s="819"/>
      <c r="U31" s="819"/>
      <c r="V31" s="819">
        <v>2986</v>
      </c>
      <c r="W31" s="819"/>
      <c r="X31" s="819"/>
      <c r="Y31" s="819"/>
      <c r="Z31" s="819"/>
      <c r="AA31" s="819">
        <v>1123</v>
      </c>
      <c r="AB31" s="819"/>
      <c r="AC31" s="819"/>
      <c r="AD31" s="819"/>
      <c r="AE31" s="820"/>
      <c r="AF31" s="821">
        <v>5416</v>
      </c>
      <c r="AG31" s="822"/>
      <c r="AH31" s="822"/>
      <c r="AI31" s="822"/>
      <c r="AJ31" s="823"/>
      <c r="AK31" s="890">
        <v>4</v>
      </c>
      <c r="AL31" s="891"/>
      <c r="AM31" s="891"/>
      <c r="AN31" s="891"/>
      <c r="AO31" s="891"/>
      <c r="AP31" s="891">
        <v>8275</v>
      </c>
      <c r="AQ31" s="891"/>
      <c r="AR31" s="891"/>
      <c r="AS31" s="891"/>
      <c r="AT31" s="891"/>
      <c r="AU31" s="891">
        <v>17</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2980</v>
      </c>
      <c r="R32" s="819"/>
      <c r="S32" s="819"/>
      <c r="T32" s="819"/>
      <c r="U32" s="819"/>
      <c r="V32" s="819">
        <v>2981</v>
      </c>
      <c r="W32" s="819"/>
      <c r="X32" s="819"/>
      <c r="Y32" s="819"/>
      <c r="Z32" s="819"/>
      <c r="AA32" s="819">
        <v>-2</v>
      </c>
      <c r="AB32" s="819"/>
      <c r="AC32" s="819"/>
      <c r="AD32" s="819"/>
      <c r="AE32" s="820"/>
      <c r="AF32" s="821">
        <v>1000</v>
      </c>
      <c r="AG32" s="822"/>
      <c r="AH32" s="822"/>
      <c r="AI32" s="822"/>
      <c r="AJ32" s="823"/>
      <c r="AK32" s="890">
        <v>407</v>
      </c>
      <c r="AL32" s="891"/>
      <c r="AM32" s="891"/>
      <c r="AN32" s="891"/>
      <c r="AO32" s="891"/>
      <c r="AP32" s="891">
        <v>17967</v>
      </c>
      <c r="AQ32" s="891"/>
      <c r="AR32" s="891"/>
      <c r="AS32" s="891"/>
      <c r="AT32" s="891"/>
      <c r="AU32" s="891">
        <v>5157</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1664</v>
      </c>
      <c r="R33" s="819"/>
      <c r="S33" s="819"/>
      <c r="T33" s="819"/>
      <c r="U33" s="819"/>
      <c r="V33" s="819">
        <v>1142</v>
      </c>
      <c r="W33" s="819"/>
      <c r="X33" s="819"/>
      <c r="Y33" s="819"/>
      <c r="Z33" s="819"/>
      <c r="AA33" s="819">
        <v>522</v>
      </c>
      <c r="AB33" s="819"/>
      <c r="AC33" s="819"/>
      <c r="AD33" s="819"/>
      <c r="AE33" s="820"/>
      <c r="AF33" s="821" t="s">
        <v>122</v>
      </c>
      <c r="AG33" s="822"/>
      <c r="AH33" s="822"/>
      <c r="AI33" s="822"/>
      <c r="AJ33" s="823"/>
      <c r="AK33" s="890">
        <v>390</v>
      </c>
      <c r="AL33" s="891"/>
      <c r="AM33" s="891"/>
      <c r="AN33" s="891"/>
      <c r="AO33" s="891"/>
      <c r="AP33" s="891">
        <v>847</v>
      </c>
      <c r="AQ33" s="891"/>
      <c r="AR33" s="891"/>
      <c r="AS33" s="891"/>
      <c r="AT33" s="891"/>
      <c r="AU33" s="891">
        <v>335</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7217</v>
      </c>
      <c r="AG63" s="902"/>
      <c r="AH63" s="902"/>
      <c r="AI63" s="902"/>
      <c r="AJ63" s="903"/>
      <c r="AK63" s="904"/>
      <c r="AL63" s="899"/>
      <c r="AM63" s="899"/>
      <c r="AN63" s="899"/>
      <c r="AO63" s="899"/>
      <c r="AP63" s="902">
        <v>27089</v>
      </c>
      <c r="AQ63" s="902"/>
      <c r="AR63" s="902"/>
      <c r="AS63" s="902"/>
      <c r="AT63" s="902"/>
      <c r="AU63" s="902">
        <v>5508</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385</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389</v>
      </c>
      <c r="AL66" s="801"/>
      <c r="AM66" s="801"/>
      <c r="AN66" s="801"/>
      <c r="AO66" s="802"/>
      <c r="AP66" s="777" t="s">
        <v>390</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12057</v>
      </c>
      <c r="R68" s="926"/>
      <c r="S68" s="926"/>
      <c r="T68" s="926"/>
      <c r="U68" s="926"/>
      <c r="V68" s="926">
        <v>9496</v>
      </c>
      <c r="W68" s="926"/>
      <c r="X68" s="926"/>
      <c r="Y68" s="926"/>
      <c r="Z68" s="926"/>
      <c r="AA68" s="926">
        <v>2561</v>
      </c>
      <c r="AB68" s="926"/>
      <c r="AC68" s="926"/>
      <c r="AD68" s="926"/>
      <c r="AE68" s="926"/>
      <c r="AF68" s="926">
        <v>12251</v>
      </c>
      <c r="AG68" s="926"/>
      <c r="AH68" s="926"/>
      <c r="AI68" s="926"/>
      <c r="AJ68" s="926"/>
      <c r="AK68" s="926">
        <v>4</v>
      </c>
      <c r="AL68" s="926"/>
      <c r="AM68" s="926"/>
      <c r="AN68" s="926"/>
      <c r="AO68" s="926"/>
      <c r="AP68" s="926">
        <v>33278</v>
      </c>
      <c r="AQ68" s="926"/>
      <c r="AR68" s="926"/>
      <c r="AS68" s="926"/>
      <c r="AT68" s="926"/>
      <c r="AU68" s="926">
        <v>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891</v>
      </c>
      <c r="R69" s="891"/>
      <c r="S69" s="891"/>
      <c r="T69" s="891"/>
      <c r="U69" s="891"/>
      <c r="V69" s="891">
        <v>838</v>
      </c>
      <c r="W69" s="891"/>
      <c r="X69" s="891"/>
      <c r="Y69" s="891"/>
      <c r="Z69" s="891"/>
      <c r="AA69" s="891">
        <v>36</v>
      </c>
      <c r="AB69" s="891"/>
      <c r="AC69" s="891"/>
      <c r="AD69" s="891"/>
      <c r="AE69" s="891"/>
      <c r="AF69" s="891">
        <v>36</v>
      </c>
      <c r="AG69" s="891"/>
      <c r="AH69" s="891"/>
      <c r="AI69" s="891"/>
      <c r="AJ69" s="891"/>
      <c r="AK69" s="891">
        <v>75</v>
      </c>
      <c r="AL69" s="891"/>
      <c r="AM69" s="891"/>
      <c r="AN69" s="891"/>
      <c r="AO69" s="891"/>
      <c r="AP69" s="891">
        <v>926</v>
      </c>
      <c r="AQ69" s="891"/>
      <c r="AR69" s="891"/>
      <c r="AS69" s="891"/>
      <c r="AT69" s="891"/>
      <c r="AU69" s="891">
        <v>248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2217</v>
      </c>
      <c r="R70" s="891"/>
      <c r="S70" s="891"/>
      <c r="T70" s="891"/>
      <c r="U70" s="891"/>
      <c r="V70" s="891">
        <v>1583</v>
      </c>
      <c r="W70" s="891"/>
      <c r="X70" s="891"/>
      <c r="Y70" s="891"/>
      <c r="Z70" s="891"/>
      <c r="AA70" s="891">
        <v>634</v>
      </c>
      <c r="AB70" s="891"/>
      <c r="AC70" s="891"/>
      <c r="AD70" s="891"/>
      <c r="AE70" s="891"/>
      <c r="AF70" s="891">
        <v>634</v>
      </c>
      <c r="AG70" s="891"/>
      <c r="AH70" s="891"/>
      <c r="AI70" s="891"/>
      <c r="AJ70" s="891"/>
      <c r="AK70" s="891">
        <v>128</v>
      </c>
      <c r="AL70" s="891"/>
      <c r="AM70" s="891"/>
      <c r="AN70" s="891"/>
      <c r="AO70" s="891"/>
      <c r="AP70" s="891" t="s">
        <v>578</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597893</v>
      </c>
      <c r="R71" s="891"/>
      <c r="S71" s="891"/>
      <c r="T71" s="891"/>
      <c r="U71" s="891"/>
      <c r="V71" s="891">
        <v>589317</v>
      </c>
      <c r="W71" s="891"/>
      <c r="X71" s="891"/>
      <c r="Y71" s="891"/>
      <c r="Z71" s="891"/>
      <c r="AA71" s="891">
        <v>8576</v>
      </c>
      <c r="AB71" s="891"/>
      <c r="AC71" s="891"/>
      <c r="AD71" s="891"/>
      <c r="AE71" s="891"/>
      <c r="AF71" s="891">
        <v>8576</v>
      </c>
      <c r="AG71" s="891"/>
      <c r="AH71" s="891"/>
      <c r="AI71" s="891"/>
      <c r="AJ71" s="891"/>
      <c r="AK71" s="891">
        <v>3188</v>
      </c>
      <c r="AL71" s="891"/>
      <c r="AM71" s="891"/>
      <c r="AN71" s="891"/>
      <c r="AO71" s="891"/>
      <c r="AP71" s="891" t="s">
        <v>578</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24203</v>
      </c>
      <c r="R72" s="891"/>
      <c r="S72" s="891"/>
      <c r="T72" s="891"/>
      <c r="U72" s="891"/>
      <c r="V72" s="891">
        <v>22513</v>
      </c>
      <c r="W72" s="891"/>
      <c r="X72" s="891"/>
      <c r="Y72" s="891"/>
      <c r="Z72" s="891"/>
      <c r="AA72" s="891">
        <v>1690</v>
      </c>
      <c r="AB72" s="891"/>
      <c r="AC72" s="891"/>
      <c r="AD72" s="891"/>
      <c r="AE72" s="891"/>
      <c r="AF72" s="891">
        <v>1690</v>
      </c>
      <c r="AG72" s="891"/>
      <c r="AH72" s="891"/>
      <c r="AI72" s="891"/>
      <c r="AJ72" s="891"/>
      <c r="AK72" s="891">
        <v>32</v>
      </c>
      <c r="AL72" s="891"/>
      <c r="AM72" s="891"/>
      <c r="AN72" s="891"/>
      <c r="AO72" s="891"/>
      <c r="AP72" s="891" t="s">
        <v>578</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176</v>
      </c>
      <c r="R73" s="891"/>
      <c r="S73" s="891"/>
      <c r="T73" s="891"/>
      <c r="U73" s="891"/>
      <c r="V73" s="891">
        <v>143</v>
      </c>
      <c r="W73" s="891"/>
      <c r="X73" s="891"/>
      <c r="Y73" s="891"/>
      <c r="Z73" s="891"/>
      <c r="AA73" s="891">
        <v>33</v>
      </c>
      <c r="AB73" s="891"/>
      <c r="AC73" s="891"/>
      <c r="AD73" s="891"/>
      <c r="AE73" s="891"/>
      <c r="AF73" s="891">
        <v>33</v>
      </c>
      <c r="AG73" s="891"/>
      <c r="AH73" s="891"/>
      <c r="AI73" s="891"/>
      <c r="AJ73" s="891"/>
      <c r="AK73" s="891" t="s">
        <v>578</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113</v>
      </c>
      <c r="R74" s="891"/>
      <c r="S74" s="891"/>
      <c r="T74" s="891"/>
      <c r="U74" s="891"/>
      <c r="V74" s="891">
        <v>105</v>
      </c>
      <c r="W74" s="891"/>
      <c r="X74" s="891"/>
      <c r="Y74" s="891"/>
      <c r="Z74" s="891"/>
      <c r="AA74" s="891">
        <v>7</v>
      </c>
      <c r="AB74" s="891"/>
      <c r="AC74" s="891"/>
      <c r="AD74" s="891"/>
      <c r="AE74" s="891"/>
      <c r="AF74" s="891">
        <v>7</v>
      </c>
      <c r="AG74" s="891"/>
      <c r="AH74" s="891"/>
      <c r="AI74" s="891"/>
      <c r="AJ74" s="891"/>
      <c r="AK74" s="891">
        <v>2</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116</v>
      </c>
      <c r="R75" s="940"/>
      <c r="S75" s="940"/>
      <c r="T75" s="940"/>
      <c r="U75" s="890"/>
      <c r="V75" s="941">
        <v>88</v>
      </c>
      <c r="W75" s="940"/>
      <c r="X75" s="940"/>
      <c r="Y75" s="940"/>
      <c r="Z75" s="890"/>
      <c r="AA75" s="941">
        <v>27</v>
      </c>
      <c r="AB75" s="940"/>
      <c r="AC75" s="940"/>
      <c r="AD75" s="940"/>
      <c r="AE75" s="890"/>
      <c r="AF75" s="941">
        <v>27</v>
      </c>
      <c r="AG75" s="940"/>
      <c r="AH75" s="940"/>
      <c r="AI75" s="940"/>
      <c r="AJ75" s="890"/>
      <c r="AK75" s="941" t="s">
        <v>578</v>
      </c>
      <c r="AL75" s="940"/>
      <c r="AM75" s="940"/>
      <c r="AN75" s="940"/>
      <c r="AO75" s="890"/>
      <c r="AP75" s="941" t="s">
        <v>578</v>
      </c>
      <c r="AQ75" s="940"/>
      <c r="AR75" s="940"/>
      <c r="AS75" s="940"/>
      <c r="AT75" s="890"/>
      <c r="AU75" s="941" t="s">
        <v>578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23254</v>
      </c>
      <c r="AG88" s="902"/>
      <c r="AH88" s="902"/>
      <c r="AI88" s="902"/>
      <c r="AJ88" s="902"/>
      <c r="AK88" s="899"/>
      <c r="AL88" s="899"/>
      <c r="AM88" s="899"/>
      <c r="AN88" s="899"/>
      <c r="AO88" s="899"/>
      <c r="AP88" s="902">
        <v>34204</v>
      </c>
      <c r="AQ88" s="902"/>
      <c r="AR88" s="902"/>
      <c r="AS88" s="902"/>
      <c r="AT88" s="902"/>
      <c r="AU88" s="902">
        <v>249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0</v>
      </c>
      <c r="CX102" s="910"/>
      <c r="CY102" s="910"/>
      <c r="CZ102" s="910"/>
      <c r="DA102" s="953"/>
      <c r="DB102" s="952" t="s">
        <v>586</v>
      </c>
      <c r="DC102" s="910"/>
      <c r="DD102" s="910"/>
      <c r="DE102" s="910"/>
      <c r="DF102" s="953"/>
      <c r="DG102" s="952" t="s">
        <v>586</v>
      </c>
      <c r="DH102" s="910"/>
      <c r="DI102" s="910"/>
      <c r="DJ102" s="910"/>
      <c r="DK102" s="953"/>
      <c r="DL102" s="952" t="s">
        <v>586</v>
      </c>
      <c r="DM102" s="910"/>
      <c r="DN102" s="910"/>
      <c r="DO102" s="910"/>
      <c r="DP102" s="953"/>
      <c r="DQ102" s="952" t="s">
        <v>586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3793645</v>
      </c>
      <c r="AB110" s="962"/>
      <c r="AC110" s="962"/>
      <c r="AD110" s="962"/>
      <c r="AE110" s="963"/>
      <c r="AF110" s="964">
        <v>4005369</v>
      </c>
      <c r="AG110" s="962"/>
      <c r="AH110" s="962"/>
      <c r="AI110" s="962"/>
      <c r="AJ110" s="963"/>
      <c r="AK110" s="964">
        <v>4138402</v>
      </c>
      <c r="AL110" s="962"/>
      <c r="AM110" s="962"/>
      <c r="AN110" s="962"/>
      <c r="AO110" s="963"/>
      <c r="AP110" s="965">
        <v>14.9</v>
      </c>
      <c r="AQ110" s="966"/>
      <c r="AR110" s="966"/>
      <c r="AS110" s="966"/>
      <c r="AT110" s="967"/>
      <c r="AU110" s="968" t="s">
        <v>65</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45966817</v>
      </c>
      <c r="BR110" s="997"/>
      <c r="BS110" s="997"/>
      <c r="BT110" s="997"/>
      <c r="BU110" s="997"/>
      <c r="BV110" s="997">
        <v>48154227</v>
      </c>
      <c r="BW110" s="997"/>
      <c r="BX110" s="997"/>
      <c r="BY110" s="997"/>
      <c r="BZ110" s="997"/>
      <c r="CA110" s="997">
        <v>48967063</v>
      </c>
      <c r="CB110" s="997"/>
      <c r="CC110" s="997"/>
      <c r="CD110" s="997"/>
      <c r="CE110" s="997"/>
      <c r="CF110" s="1011">
        <v>176.6</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1725196</v>
      </c>
      <c r="DH110" s="997"/>
      <c r="DI110" s="997"/>
      <c r="DJ110" s="997"/>
      <c r="DK110" s="997"/>
      <c r="DL110" s="997">
        <v>1591193</v>
      </c>
      <c r="DM110" s="997"/>
      <c r="DN110" s="997"/>
      <c r="DO110" s="997"/>
      <c r="DP110" s="997"/>
      <c r="DQ110" s="997">
        <v>1460366</v>
      </c>
      <c r="DR110" s="997"/>
      <c r="DS110" s="997"/>
      <c r="DT110" s="997"/>
      <c r="DU110" s="997"/>
      <c r="DV110" s="998">
        <v>5.3</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6614431</v>
      </c>
      <c r="BR111" s="990"/>
      <c r="BS111" s="990"/>
      <c r="BT111" s="990"/>
      <c r="BU111" s="990"/>
      <c r="BV111" s="990">
        <v>3163607</v>
      </c>
      <c r="BW111" s="990"/>
      <c r="BX111" s="990"/>
      <c r="BY111" s="990"/>
      <c r="BZ111" s="990"/>
      <c r="CA111" s="990">
        <v>2653327</v>
      </c>
      <c r="CB111" s="990"/>
      <c r="CC111" s="990"/>
      <c r="CD111" s="990"/>
      <c r="CE111" s="990"/>
      <c r="CF111" s="984">
        <v>9.6</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4620819</v>
      </c>
      <c r="DH111" s="990"/>
      <c r="DI111" s="990"/>
      <c r="DJ111" s="990"/>
      <c r="DK111" s="990"/>
      <c r="DL111" s="990">
        <v>1572414</v>
      </c>
      <c r="DM111" s="990"/>
      <c r="DN111" s="990"/>
      <c r="DO111" s="990"/>
      <c r="DP111" s="990"/>
      <c r="DQ111" s="990">
        <v>1192961</v>
      </c>
      <c r="DR111" s="990"/>
      <c r="DS111" s="990"/>
      <c r="DT111" s="990"/>
      <c r="DU111" s="990"/>
      <c r="DV111" s="991">
        <v>4.3</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15000</v>
      </c>
      <c r="AB112" s="1029"/>
      <c r="AC112" s="1029"/>
      <c r="AD112" s="1029"/>
      <c r="AE112" s="1030"/>
      <c r="AF112" s="1031">
        <v>15000</v>
      </c>
      <c r="AG112" s="1029"/>
      <c r="AH112" s="1029"/>
      <c r="AI112" s="1029"/>
      <c r="AJ112" s="1030"/>
      <c r="AK112" s="1031">
        <v>15000</v>
      </c>
      <c r="AL112" s="1029"/>
      <c r="AM112" s="1029"/>
      <c r="AN112" s="1029"/>
      <c r="AO112" s="1030"/>
      <c r="AP112" s="1032">
        <v>0.1</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8994810</v>
      </c>
      <c r="BR112" s="990"/>
      <c r="BS112" s="990"/>
      <c r="BT112" s="990"/>
      <c r="BU112" s="990"/>
      <c r="BV112" s="990">
        <v>6984302</v>
      </c>
      <c r="BW112" s="990"/>
      <c r="BX112" s="990"/>
      <c r="BY112" s="990"/>
      <c r="BZ112" s="990"/>
      <c r="CA112" s="990">
        <v>5507873</v>
      </c>
      <c r="CB112" s="990"/>
      <c r="CC112" s="990"/>
      <c r="CD112" s="990"/>
      <c r="CE112" s="990"/>
      <c r="CF112" s="984">
        <v>19.899999999999999</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428</v>
      </c>
      <c r="DM112" s="990"/>
      <c r="DN112" s="990"/>
      <c r="DO112" s="990"/>
      <c r="DP112" s="990"/>
      <c r="DQ112" s="990" t="s">
        <v>428</v>
      </c>
      <c r="DR112" s="990"/>
      <c r="DS112" s="990"/>
      <c r="DT112" s="990"/>
      <c r="DU112" s="990"/>
      <c r="DV112" s="991" t="s">
        <v>428</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1115714</v>
      </c>
      <c r="AB113" s="1004"/>
      <c r="AC113" s="1004"/>
      <c r="AD113" s="1004"/>
      <c r="AE113" s="1005"/>
      <c r="AF113" s="1006">
        <v>1070552</v>
      </c>
      <c r="AG113" s="1004"/>
      <c r="AH113" s="1004"/>
      <c r="AI113" s="1004"/>
      <c r="AJ113" s="1005"/>
      <c r="AK113" s="1006">
        <v>636669</v>
      </c>
      <c r="AL113" s="1004"/>
      <c r="AM113" s="1004"/>
      <c r="AN113" s="1004"/>
      <c r="AO113" s="1005"/>
      <c r="AP113" s="1007">
        <v>2.2999999999999998</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247319</v>
      </c>
      <c r="BR113" s="990"/>
      <c r="BS113" s="990"/>
      <c r="BT113" s="990"/>
      <c r="BU113" s="990"/>
      <c r="BV113" s="990">
        <v>225232</v>
      </c>
      <c r="BW113" s="990"/>
      <c r="BX113" s="990"/>
      <c r="BY113" s="990"/>
      <c r="BZ113" s="990"/>
      <c r="CA113" s="990">
        <v>249601</v>
      </c>
      <c r="CB113" s="990"/>
      <c r="CC113" s="990"/>
      <c r="CD113" s="990"/>
      <c r="CE113" s="990"/>
      <c r="CF113" s="984">
        <v>0.9</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435</v>
      </c>
      <c r="DM113" s="1029"/>
      <c r="DN113" s="1029"/>
      <c r="DO113" s="1029"/>
      <c r="DP113" s="1030"/>
      <c r="DQ113" s="1031" t="s">
        <v>435</v>
      </c>
      <c r="DR113" s="1029"/>
      <c r="DS113" s="1029"/>
      <c r="DT113" s="1029"/>
      <c r="DU113" s="1030"/>
      <c r="DV113" s="1032" t="s">
        <v>428</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12998</v>
      </c>
      <c r="AB114" s="1029"/>
      <c r="AC114" s="1029"/>
      <c r="AD114" s="1029"/>
      <c r="AE114" s="1030"/>
      <c r="AF114" s="1031">
        <v>19623</v>
      </c>
      <c r="AG114" s="1029"/>
      <c r="AH114" s="1029"/>
      <c r="AI114" s="1029"/>
      <c r="AJ114" s="1030"/>
      <c r="AK114" s="1031">
        <v>13932</v>
      </c>
      <c r="AL114" s="1029"/>
      <c r="AM114" s="1029"/>
      <c r="AN114" s="1029"/>
      <c r="AO114" s="1030"/>
      <c r="AP114" s="1032">
        <v>0.1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4888787</v>
      </c>
      <c r="BR114" s="990"/>
      <c r="BS114" s="990"/>
      <c r="BT114" s="990"/>
      <c r="BU114" s="990"/>
      <c r="BV114" s="990">
        <v>5127742</v>
      </c>
      <c r="BW114" s="990"/>
      <c r="BX114" s="990"/>
      <c r="BY114" s="990"/>
      <c r="BZ114" s="990"/>
      <c r="CA114" s="990">
        <v>4895157</v>
      </c>
      <c r="CB114" s="990"/>
      <c r="CC114" s="990"/>
      <c r="CD114" s="990"/>
      <c r="CE114" s="990"/>
      <c r="CF114" s="984">
        <v>17.7</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435</v>
      </c>
      <c r="DH114" s="1029"/>
      <c r="DI114" s="1029"/>
      <c r="DJ114" s="1029"/>
      <c r="DK114" s="1030"/>
      <c r="DL114" s="1031" t="s">
        <v>435</v>
      </c>
      <c r="DM114" s="1029"/>
      <c r="DN114" s="1029"/>
      <c r="DO114" s="1029"/>
      <c r="DP114" s="1030"/>
      <c r="DQ114" s="1031" t="s">
        <v>435</v>
      </c>
      <c r="DR114" s="1029"/>
      <c r="DS114" s="1029"/>
      <c r="DT114" s="1029"/>
      <c r="DU114" s="1030"/>
      <c r="DV114" s="1032" t="s">
        <v>428</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34100</v>
      </c>
      <c r="AB115" s="1004"/>
      <c r="AC115" s="1004"/>
      <c r="AD115" s="1004"/>
      <c r="AE115" s="1005"/>
      <c r="AF115" s="1006">
        <v>34140</v>
      </c>
      <c r="AG115" s="1004"/>
      <c r="AH115" s="1004"/>
      <c r="AI115" s="1004"/>
      <c r="AJ115" s="1005"/>
      <c r="AK115" s="1006">
        <v>34182</v>
      </c>
      <c r="AL115" s="1004"/>
      <c r="AM115" s="1004"/>
      <c r="AN115" s="1004"/>
      <c r="AO115" s="1005"/>
      <c r="AP115" s="1007">
        <v>0.1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v>6335</v>
      </c>
      <c r="BW115" s="990"/>
      <c r="BX115" s="990"/>
      <c r="BY115" s="990"/>
      <c r="BZ115" s="990"/>
      <c r="CA115" s="990" t="s">
        <v>428</v>
      </c>
      <c r="CB115" s="990"/>
      <c r="CC115" s="990"/>
      <c r="CD115" s="990"/>
      <c r="CE115" s="990"/>
      <c r="CF115" s="984" t="s">
        <v>435</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268416</v>
      </c>
      <c r="DH115" s="1029"/>
      <c r="DI115" s="1029"/>
      <c r="DJ115" s="1029"/>
      <c r="DK115" s="1030"/>
      <c r="DL115" s="1031" t="s">
        <v>428</v>
      </c>
      <c r="DM115" s="1029"/>
      <c r="DN115" s="1029"/>
      <c r="DO115" s="1029"/>
      <c r="DP115" s="1030"/>
      <c r="DQ115" s="1031" t="s">
        <v>428</v>
      </c>
      <c r="DR115" s="1029"/>
      <c r="DS115" s="1029"/>
      <c r="DT115" s="1029"/>
      <c r="DU115" s="1030"/>
      <c r="DV115" s="1032" t="s">
        <v>428</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428</v>
      </c>
      <c r="AG116" s="1029"/>
      <c r="AH116" s="1029"/>
      <c r="AI116" s="1029"/>
      <c r="AJ116" s="1030"/>
      <c r="AK116" s="1031" t="s">
        <v>435</v>
      </c>
      <c r="AL116" s="1029"/>
      <c r="AM116" s="1029"/>
      <c r="AN116" s="1029"/>
      <c r="AO116" s="1030"/>
      <c r="AP116" s="1032" t="s">
        <v>435</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435</v>
      </c>
      <c r="BW116" s="990"/>
      <c r="BX116" s="990"/>
      <c r="BY116" s="990"/>
      <c r="BZ116" s="990"/>
      <c r="CA116" s="990" t="s">
        <v>428</v>
      </c>
      <c r="CB116" s="990"/>
      <c r="CC116" s="990"/>
      <c r="CD116" s="990"/>
      <c r="CE116" s="990"/>
      <c r="CF116" s="984" t="s">
        <v>435</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428</v>
      </c>
      <c r="DH116" s="1029"/>
      <c r="DI116" s="1029"/>
      <c r="DJ116" s="1029"/>
      <c r="DK116" s="1030"/>
      <c r="DL116" s="1031" t="s">
        <v>428</v>
      </c>
      <c r="DM116" s="1029"/>
      <c r="DN116" s="1029"/>
      <c r="DO116" s="1029"/>
      <c r="DP116" s="1030"/>
      <c r="DQ116" s="1031" t="s">
        <v>428</v>
      </c>
      <c r="DR116" s="1029"/>
      <c r="DS116" s="1029"/>
      <c r="DT116" s="1029"/>
      <c r="DU116" s="1030"/>
      <c r="DV116" s="1032" t="s">
        <v>428</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4971457</v>
      </c>
      <c r="AB117" s="1047"/>
      <c r="AC117" s="1047"/>
      <c r="AD117" s="1047"/>
      <c r="AE117" s="1048"/>
      <c r="AF117" s="1049">
        <v>5144684</v>
      </c>
      <c r="AG117" s="1047"/>
      <c r="AH117" s="1047"/>
      <c r="AI117" s="1047"/>
      <c r="AJ117" s="1048"/>
      <c r="AK117" s="1049">
        <v>4838185</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450</v>
      </c>
      <c r="BR117" s="990"/>
      <c r="BS117" s="990"/>
      <c r="BT117" s="990"/>
      <c r="BU117" s="990"/>
      <c r="BV117" s="990" t="s">
        <v>450</v>
      </c>
      <c r="BW117" s="990"/>
      <c r="BX117" s="990"/>
      <c r="BY117" s="990"/>
      <c r="BZ117" s="990"/>
      <c r="CA117" s="990" t="s">
        <v>451</v>
      </c>
      <c r="CB117" s="990"/>
      <c r="CC117" s="990"/>
      <c r="CD117" s="990"/>
      <c r="CE117" s="990"/>
      <c r="CF117" s="984" t="s">
        <v>451</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451</v>
      </c>
      <c r="DH117" s="1029"/>
      <c r="DI117" s="1029"/>
      <c r="DJ117" s="1029"/>
      <c r="DK117" s="1030"/>
      <c r="DL117" s="1031" t="s">
        <v>450</v>
      </c>
      <c r="DM117" s="1029"/>
      <c r="DN117" s="1029"/>
      <c r="DO117" s="1029"/>
      <c r="DP117" s="1030"/>
      <c r="DQ117" s="1031" t="s">
        <v>453</v>
      </c>
      <c r="DR117" s="1029"/>
      <c r="DS117" s="1029"/>
      <c r="DT117" s="1029"/>
      <c r="DU117" s="1030"/>
      <c r="DV117" s="1032" t="s">
        <v>450</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453</v>
      </c>
      <c r="BW118" s="1068"/>
      <c r="BX118" s="1068"/>
      <c r="BY118" s="1068"/>
      <c r="BZ118" s="1068"/>
      <c r="CA118" s="1068" t="s">
        <v>453</v>
      </c>
      <c r="CB118" s="1068"/>
      <c r="CC118" s="1068"/>
      <c r="CD118" s="1068"/>
      <c r="CE118" s="1068"/>
      <c r="CF118" s="984" t="s">
        <v>453</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456</v>
      </c>
      <c r="DH118" s="1029"/>
      <c r="DI118" s="1029"/>
      <c r="DJ118" s="1029"/>
      <c r="DK118" s="1030"/>
      <c r="DL118" s="1031" t="s">
        <v>453</v>
      </c>
      <c r="DM118" s="1029"/>
      <c r="DN118" s="1029"/>
      <c r="DO118" s="1029"/>
      <c r="DP118" s="1030"/>
      <c r="DQ118" s="1031" t="s">
        <v>450</v>
      </c>
      <c r="DR118" s="1029"/>
      <c r="DS118" s="1029"/>
      <c r="DT118" s="1029"/>
      <c r="DU118" s="1030"/>
      <c r="DV118" s="1032" t="s">
        <v>450</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34100</v>
      </c>
      <c r="AB119" s="962"/>
      <c r="AC119" s="962"/>
      <c r="AD119" s="962"/>
      <c r="AE119" s="963"/>
      <c r="AF119" s="964">
        <v>34140</v>
      </c>
      <c r="AG119" s="962"/>
      <c r="AH119" s="962"/>
      <c r="AI119" s="962"/>
      <c r="AJ119" s="963"/>
      <c r="AK119" s="964">
        <v>34182</v>
      </c>
      <c r="AL119" s="962"/>
      <c r="AM119" s="962"/>
      <c r="AN119" s="962"/>
      <c r="AO119" s="963"/>
      <c r="AP119" s="965">
        <v>0.1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457</v>
      </c>
      <c r="BP119" s="1076"/>
      <c r="BQ119" s="1067">
        <v>66712164</v>
      </c>
      <c r="BR119" s="1068"/>
      <c r="BS119" s="1068"/>
      <c r="BT119" s="1068"/>
      <c r="BU119" s="1068"/>
      <c r="BV119" s="1068">
        <v>63661445</v>
      </c>
      <c r="BW119" s="1068"/>
      <c r="BX119" s="1068"/>
      <c r="BY119" s="1068"/>
      <c r="BZ119" s="1068"/>
      <c r="CA119" s="1068">
        <v>62273021</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453</v>
      </c>
      <c r="DH119" s="1054"/>
      <c r="DI119" s="1054"/>
      <c r="DJ119" s="1054"/>
      <c r="DK119" s="1055"/>
      <c r="DL119" s="1053" t="s">
        <v>453</v>
      </c>
      <c r="DM119" s="1054"/>
      <c r="DN119" s="1054"/>
      <c r="DO119" s="1054"/>
      <c r="DP119" s="1055"/>
      <c r="DQ119" s="1053" t="s">
        <v>456</v>
      </c>
      <c r="DR119" s="1054"/>
      <c r="DS119" s="1054"/>
      <c r="DT119" s="1054"/>
      <c r="DU119" s="1055"/>
      <c r="DV119" s="1056" t="s">
        <v>456</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456</v>
      </c>
      <c r="AG120" s="1029"/>
      <c r="AH120" s="1029"/>
      <c r="AI120" s="1029"/>
      <c r="AJ120" s="1030"/>
      <c r="AK120" s="1031" t="s">
        <v>453</v>
      </c>
      <c r="AL120" s="1029"/>
      <c r="AM120" s="1029"/>
      <c r="AN120" s="1029"/>
      <c r="AO120" s="1030"/>
      <c r="AP120" s="1032" t="s">
        <v>456</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7199489</v>
      </c>
      <c r="BR120" s="997"/>
      <c r="BS120" s="997"/>
      <c r="BT120" s="997"/>
      <c r="BU120" s="997"/>
      <c r="BV120" s="997">
        <v>6603214</v>
      </c>
      <c r="BW120" s="997"/>
      <c r="BX120" s="997"/>
      <c r="BY120" s="997"/>
      <c r="BZ120" s="997"/>
      <c r="CA120" s="997">
        <v>7411372</v>
      </c>
      <c r="CB120" s="997"/>
      <c r="CC120" s="997"/>
      <c r="CD120" s="997"/>
      <c r="CE120" s="997"/>
      <c r="CF120" s="1011">
        <v>26.7</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8554230</v>
      </c>
      <c r="DH120" s="997"/>
      <c r="DI120" s="997"/>
      <c r="DJ120" s="997"/>
      <c r="DK120" s="997"/>
      <c r="DL120" s="997">
        <v>6764827</v>
      </c>
      <c r="DM120" s="997"/>
      <c r="DN120" s="997"/>
      <c r="DO120" s="997"/>
      <c r="DP120" s="997"/>
      <c r="DQ120" s="997">
        <v>5156522</v>
      </c>
      <c r="DR120" s="997"/>
      <c r="DS120" s="997"/>
      <c r="DT120" s="997"/>
      <c r="DU120" s="997"/>
      <c r="DV120" s="998">
        <v>18.600000000000001</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456</v>
      </c>
      <c r="AG121" s="1029"/>
      <c r="AH121" s="1029"/>
      <c r="AI121" s="1029"/>
      <c r="AJ121" s="1030"/>
      <c r="AK121" s="1031" t="s">
        <v>453</v>
      </c>
      <c r="AL121" s="1029"/>
      <c r="AM121" s="1029"/>
      <c r="AN121" s="1029"/>
      <c r="AO121" s="1030"/>
      <c r="AP121" s="1032" t="s">
        <v>456</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10838390</v>
      </c>
      <c r="BR121" s="990"/>
      <c r="BS121" s="990"/>
      <c r="BT121" s="990"/>
      <c r="BU121" s="990"/>
      <c r="BV121" s="990">
        <v>9801357</v>
      </c>
      <c r="BW121" s="990"/>
      <c r="BX121" s="990"/>
      <c r="BY121" s="990"/>
      <c r="BZ121" s="990"/>
      <c r="CA121" s="990">
        <v>8985764</v>
      </c>
      <c r="CB121" s="990"/>
      <c r="CC121" s="990"/>
      <c r="CD121" s="990"/>
      <c r="CE121" s="990"/>
      <c r="CF121" s="984">
        <v>32.4</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422081</v>
      </c>
      <c r="DH121" s="990"/>
      <c r="DI121" s="990"/>
      <c r="DJ121" s="990"/>
      <c r="DK121" s="990"/>
      <c r="DL121" s="990">
        <v>201896</v>
      </c>
      <c r="DM121" s="990"/>
      <c r="DN121" s="990"/>
      <c r="DO121" s="990"/>
      <c r="DP121" s="990"/>
      <c r="DQ121" s="990">
        <v>334801</v>
      </c>
      <c r="DR121" s="990"/>
      <c r="DS121" s="990"/>
      <c r="DT121" s="990"/>
      <c r="DU121" s="990"/>
      <c r="DV121" s="991">
        <v>1.2</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456</v>
      </c>
      <c r="AB122" s="1029"/>
      <c r="AC122" s="1029"/>
      <c r="AD122" s="1029"/>
      <c r="AE122" s="1030"/>
      <c r="AF122" s="1031" t="s">
        <v>453</v>
      </c>
      <c r="AG122" s="1029"/>
      <c r="AH122" s="1029"/>
      <c r="AI122" s="1029"/>
      <c r="AJ122" s="1030"/>
      <c r="AK122" s="1031" t="s">
        <v>456</v>
      </c>
      <c r="AL122" s="1029"/>
      <c r="AM122" s="1029"/>
      <c r="AN122" s="1029"/>
      <c r="AO122" s="1030"/>
      <c r="AP122" s="1032" t="s">
        <v>456</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36861207</v>
      </c>
      <c r="BR122" s="1068"/>
      <c r="BS122" s="1068"/>
      <c r="BT122" s="1068"/>
      <c r="BU122" s="1068"/>
      <c r="BV122" s="1068">
        <v>37554350</v>
      </c>
      <c r="BW122" s="1068"/>
      <c r="BX122" s="1068"/>
      <c r="BY122" s="1068"/>
      <c r="BZ122" s="1068"/>
      <c r="CA122" s="1068">
        <v>37371905</v>
      </c>
      <c r="CB122" s="1068"/>
      <c r="CC122" s="1068"/>
      <c r="CD122" s="1068"/>
      <c r="CE122" s="1068"/>
      <c r="CF122" s="1088">
        <v>134.80000000000001</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18499</v>
      </c>
      <c r="DH122" s="990"/>
      <c r="DI122" s="990"/>
      <c r="DJ122" s="990"/>
      <c r="DK122" s="990"/>
      <c r="DL122" s="990">
        <v>17579</v>
      </c>
      <c r="DM122" s="990"/>
      <c r="DN122" s="990"/>
      <c r="DO122" s="990"/>
      <c r="DP122" s="990"/>
      <c r="DQ122" s="990">
        <v>16550</v>
      </c>
      <c r="DR122" s="990"/>
      <c r="DS122" s="990"/>
      <c r="DT122" s="990"/>
      <c r="DU122" s="990"/>
      <c r="DV122" s="991">
        <v>0.1</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451</v>
      </c>
      <c r="AB123" s="1029"/>
      <c r="AC123" s="1029"/>
      <c r="AD123" s="1029"/>
      <c r="AE123" s="1030"/>
      <c r="AF123" s="1031" t="s">
        <v>456</v>
      </c>
      <c r="AG123" s="1029"/>
      <c r="AH123" s="1029"/>
      <c r="AI123" s="1029"/>
      <c r="AJ123" s="1030"/>
      <c r="AK123" s="1031" t="s">
        <v>456</v>
      </c>
      <c r="AL123" s="1029"/>
      <c r="AM123" s="1029"/>
      <c r="AN123" s="1029"/>
      <c r="AO123" s="1030"/>
      <c r="AP123" s="1032" t="s">
        <v>456</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468</v>
      </c>
      <c r="BP123" s="1076"/>
      <c r="BQ123" s="1135">
        <v>54899086</v>
      </c>
      <c r="BR123" s="1136"/>
      <c r="BS123" s="1136"/>
      <c r="BT123" s="1136"/>
      <c r="BU123" s="1136"/>
      <c r="BV123" s="1136">
        <v>53958921</v>
      </c>
      <c r="BW123" s="1136"/>
      <c r="BX123" s="1136"/>
      <c r="BY123" s="1136"/>
      <c r="BZ123" s="1136"/>
      <c r="CA123" s="1136">
        <v>53769041</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470</v>
      </c>
      <c r="DH123" s="1029"/>
      <c r="DI123" s="1029"/>
      <c r="DJ123" s="1029"/>
      <c r="DK123" s="1030"/>
      <c r="DL123" s="1031" t="s">
        <v>470</v>
      </c>
      <c r="DM123" s="1029"/>
      <c r="DN123" s="1029"/>
      <c r="DO123" s="1029"/>
      <c r="DP123" s="1030"/>
      <c r="DQ123" s="1031" t="s">
        <v>470</v>
      </c>
      <c r="DR123" s="1029"/>
      <c r="DS123" s="1029"/>
      <c r="DT123" s="1029"/>
      <c r="DU123" s="1030"/>
      <c r="DV123" s="1032" t="s">
        <v>470</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470</v>
      </c>
      <c r="AB124" s="1029"/>
      <c r="AC124" s="1029"/>
      <c r="AD124" s="1029"/>
      <c r="AE124" s="1030"/>
      <c r="AF124" s="1031" t="s">
        <v>470</v>
      </c>
      <c r="AG124" s="1029"/>
      <c r="AH124" s="1029"/>
      <c r="AI124" s="1029"/>
      <c r="AJ124" s="1030"/>
      <c r="AK124" s="1031" t="s">
        <v>470</v>
      </c>
      <c r="AL124" s="1029"/>
      <c r="AM124" s="1029"/>
      <c r="AN124" s="1029"/>
      <c r="AO124" s="1030"/>
      <c r="AP124" s="1032" t="s">
        <v>470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45</v>
      </c>
      <c r="BR124" s="1098"/>
      <c r="BS124" s="1098"/>
      <c r="BT124" s="1098"/>
      <c r="BU124" s="1098"/>
      <c r="BV124" s="1098">
        <v>36.299999999999997</v>
      </c>
      <c r="BW124" s="1098"/>
      <c r="BX124" s="1098"/>
      <c r="BY124" s="1098"/>
      <c r="BZ124" s="1098"/>
      <c r="CA124" s="1098">
        <v>30.6</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473</v>
      </c>
      <c r="DH124" s="1054"/>
      <c r="DI124" s="1054"/>
      <c r="DJ124" s="1054"/>
      <c r="DK124" s="1055"/>
      <c r="DL124" s="1053" t="s">
        <v>470</v>
      </c>
      <c r="DM124" s="1054"/>
      <c r="DN124" s="1054"/>
      <c r="DO124" s="1054"/>
      <c r="DP124" s="1055"/>
      <c r="DQ124" s="1053" t="s">
        <v>473</v>
      </c>
      <c r="DR124" s="1054"/>
      <c r="DS124" s="1054"/>
      <c r="DT124" s="1054"/>
      <c r="DU124" s="1055"/>
      <c r="DV124" s="1056" t="s">
        <v>122</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470</v>
      </c>
      <c r="AB125" s="1029"/>
      <c r="AC125" s="1029"/>
      <c r="AD125" s="1029"/>
      <c r="AE125" s="1030"/>
      <c r="AF125" s="1031" t="s">
        <v>474</v>
      </c>
      <c r="AG125" s="1029"/>
      <c r="AH125" s="1029"/>
      <c r="AI125" s="1029"/>
      <c r="AJ125" s="1030"/>
      <c r="AK125" s="1031" t="s">
        <v>473</v>
      </c>
      <c r="AL125" s="1029"/>
      <c r="AM125" s="1029"/>
      <c r="AN125" s="1029"/>
      <c r="AO125" s="1030"/>
      <c r="AP125" s="1032" t="s">
        <v>473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470</v>
      </c>
      <c r="DH125" s="997"/>
      <c r="DI125" s="997"/>
      <c r="DJ125" s="997"/>
      <c r="DK125" s="997"/>
      <c r="DL125" s="997" t="s">
        <v>470</v>
      </c>
      <c r="DM125" s="997"/>
      <c r="DN125" s="997"/>
      <c r="DO125" s="997"/>
      <c r="DP125" s="997"/>
      <c r="DQ125" s="997" t="s">
        <v>470</v>
      </c>
      <c r="DR125" s="997"/>
      <c r="DS125" s="997"/>
      <c r="DT125" s="997"/>
      <c r="DU125" s="997"/>
      <c r="DV125" s="998" t="s">
        <v>473</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470</v>
      </c>
      <c r="AB126" s="1029"/>
      <c r="AC126" s="1029"/>
      <c r="AD126" s="1029"/>
      <c r="AE126" s="1030"/>
      <c r="AF126" s="1031" t="s">
        <v>473</v>
      </c>
      <c r="AG126" s="1029"/>
      <c r="AH126" s="1029"/>
      <c r="AI126" s="1029"/>
      <c r="AJ126" s="1030"/>
      <c r="AK126" s="1031" t="s">
        <v>470</v>
      </c>
      <c r="AL126" s="1029"/>
      <c r="AM126" s="1029"/>
      <c r="AN126" s="1029"/>
      <c r="AO126" s="1030"/>
      <c r="AP126" s="1032" t="s">
        <v>470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473</v>
      </c>
      <c r="DH126" s="990"/>
      <c r="DI126" s="990"/>
      <c r="DJ126" s="990"/>
      <c r="DK126" s="990"/>
      <c r="DL126" s="990" t="s">
        <v>470</v>
      </c>
      <c r="DM126" s="990"/>
      <c r="DN126" s="990"/>
      <c r="DO126" s="990"/>
      <c r="DP126" s="990"/>
      <c r="DQ126" s="990" t="s">
        <v>470</v>
      </c>
      <c r="DR126" s="990"/>
      <c r="DS126" s="990"/>
      <c r="DT126" s="990"/>
      <c r="DU126" s="990"/>
      <c r="DV126" s="991" t="s">
        <v>473</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473</v>
      </c>
      <c r="AB127" s="1029"/>
      <c r="AC127" s="1029"/>
      <c r="AD127" s="1029"/>
      <c r="AE127" s="1030"/>
      <c r="AF127" s="1031" t="s">
        <v>473</v>
      </c>
      <c r="AG127" s="1029"/>
      <c r="AH127" s="1029"/>
      <c r="AI127" s="1029"/>
      <c r="AJ127" s="1030"/>
      <c r="AK127" s="1031" t="s">
        <v>473</v>
      </c>
      <c r="AL127" s="1029"/>
      <c r="AM127" s="1029"/>
      <c r="AN127" s="1029"/>
      <c r="AO127" s="1030"/>
      <c r="AP127" s="1032" t="s">
        <v>473</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456</v>
      </c>
      <c r="DH127" s="990"/>
      <c r="DI127" s="990"/>
      <c r="DJ127" s="990"/>
      <c r="DK127" s="990"/>
      <c r="DL127" s="990" t="s">
        <v>470</v>
      </c>
      <c r="DM127" s="990"/>
      <c r="DN127" s="990"/>
      <c r="DO127" s="990"/>
      <c r="DP127" s="990"/>
      <c r="DQ127" s="990" t="s">
        <v>470</v>
      </c>
      <c r="DR127" s="990"/>
      <c r="DS127" s="990"/>
      <c r="DT127" s="990"/>
      <c r="DU127" s="990"/>
      <c r="DV127" s="991" t="s">
        <v>473</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1082603</v>
      </c>
      <c r="AB128" s="1118"/>
      <c r="AC128" s="1118"/>
      <c r="AD128" s="1118"/>
      <c r="AE128" s="1119"/>
      <c r="AF128" s="1120">
        <v>1163217</v>
      </c>
      <c r="AG128" s="1118"/>
      <c r="AH128" s="1118"/>
      <c r="AI128" s="1118"/>
      <c r="AJ128" s="1119"/>
      <c r="AK128" s="1120">
        <v>1018239</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470</v>
      </c>
      <c r="BG128" s="1125"/>
      <c r="BH128" s="1125"/>
      <c r="BI128" s="1125"/>
      <c r="BJ128" s="1125"/>
      <c r="BK128" s="1125"/>
      <c r="BL128" s="1126"/>
      <c r="BM128" s="1124">
        <v>11.77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470</v>
      </c>
      <c r="DH128" s="1110"/>
      <c r="DI128" s="1110"/>
      <c r="DJ128" s="1110"/>
      <c r="DK128" s="1110"/>
      <c r="DL128" s="1110">
        <v>6335</v>
      </c>
      <c r="DM128" s="1110"/>
      <c r="DN128" s="1110"/>
      <c r="DO128" s="1110"/>
      <c r="DP128" s="1110"/>
      <c r="DQ128" s="1110" t="s">
        <v>122</v>
      </c>
      <c r="DR128" s="1110"/>
      <c r="DS128" s="1110"/>
      <c r="DT128" s="1110"/>
      <c r="DU128" s="1110"/>
      <c r="DV128" s="1111" t="s">
        <v>473</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29104127</v>
      </c>
      <c r="AB129" s="1029"/>
      <c r="AC129" s="1029"/>
      <c r="AD129" s="1029"/>
      <c r="AE129" s="1030"/>
      <c r="AF129" s="1031">
        <v>29741392</v>
      </c>
      <c r="AG129" s="1029"/>
      <c r="AH129" s="1029"/>
      <c r="AI129" s="1029"/>
      <c r="AJ129" s="1030"/>
      <c r="AK129" s="1031">
        <v>30798618</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122</v>
      </c>
      <c r="BG129" s="1139"/>
      <c r="BH129" s="1139"/>
      <c r="BI129" s="1139"/>
      <c r="BJ129" s="1139"/>
      <c r="BK129" s="1139"/>
      <c r="BL129" s="1140"/>
      <c r="BM129" s="1138">
        <v>16.77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2879442</v>
      </c>
      <c r="AB130" s="1029"/>
      <c r="AC130" s="1029"/>
      <c r="AD130" s="1029"/>
      <c r="AE130" s="1030"/>
      <c r="AF130" s="1031">
        <v>3048711</v>
      </c>
      <c r="AG130" s="1029"/>
      <c r="AH130" s="1029"/>
      <c r="AI130" s="1029"/>
      <c r="AJ130" s="1030"/>
      <c r="AK130" s="1031">
        <v>3065721</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3.3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26224685</v>
      </c>
      <c r="AB131" s="1054"/>
      <c r="AC131" s="1054"/>
      <c r="AD131" s="1054"/>
      <c r="AE131" s="1055"/>
      <c r="AF131" s="1053">
        <v>26692681</v>
      </c>
      <c r="AG131" s="1054"/>
      <c r="AH131" s="1054"/>
      <c r="AI131" s="1054"/>
      <c r="AJ131" s="1055"/>
      <c r="AK131" s="1053">
        <v>27732897</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30.6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3.8490910380000001</v>
      </c>
      <c r="AB132" s="1170"/>
      <c r="AC132" s="1170"/>
      <c r="AD132" s="1170"/>
      <c r="AE132" s="1171"/>
      <c r="AF132" s="1172">
        <v>3.494426056</v>
      </c>
      <c r="AG132" s="1170"/>
      <c r="AH132" s="1170"/>
      <c r="AI132" s="1170"/>
      <c r="AJ132" s="1171"/>
      <c r="AK132" s="1172">
        <v>2.7196040859999999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4</v>
      </c>
      <c r="AB133" s="1153"/>
      <c r="AC133" s="1153"/>
      <c r="AD133" s="1153"/>
      <c r="AE133" s="1154"/>
      <c r="AF133" s="1152">
        <v>3.7</v>
      </c>
      <c r="AG133" s="1153"/>
      <c r="AH133" s="1153"/>
      <c r="AI133" s="1153"/>
      <c r="AJ133" s="1154"/>
      <c r="AK133" s="1152">
        <v>3.3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RTeoN3HBH5i/+2KQRYONgMBO74qa5+rrLxyR5MhL0KHmPNROdUu6SSzvVawafO1NeLlxuhHh31JM0qYKLxZfw==" saltValue="2/01jKn6frOl+TWTKt9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fUXyrB+WjI7eW1dbA3Mjr/WwXovPrczMaJR/XDA2lBforfCc7fMJFZEFbTrqxKn+Q656hecMZqhtRhCfBmFbw==" saltValue="d+SmW3yz5WaQRN6qfGV0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37"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7/9gGtT3tz4AxDbCBGur/Ta0DHh5AbmHnn5n5Hz+X7kafT0eKuXuvVco7HbPCNJjnQzKxtngA7AFaTf8pRV4w==" saltValue="33kbYNu9sJ243YUGgNud8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8583934</v>
      </c>
      <c r="AP9" s="292">
        <v>46285</v>
      </c>
      <c r="AQ9" s="293">
        <v>56117</v>
      </c>
      <c r="AR9" s="294">
        <v>-17.5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952345</v>
      </c>
      <c r="AP10" s="295">
        <v>5135</v>
      </c>
      <c r="AQ10" s="296">
        <v>3759</v>
      </c>
      <c r="AR10" s="297">
        <v>36.6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31176</v>
      </c>
      <c r="AP11" s="295">
        <v>168</v>
      </c>
      <c r="AQ11" s="296">
        <v>1477</v>
      </c>
      <c r="AR11" s="297">
        <v>-88.6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133894</v>
      </c>
      <c r="AP12" s="295">
        <v>722</v>
      </c>
      <c r="AQ12" s="296">
        <v>889</v>
      </c>
      <c r="AR12" s="297">
        <v>-18.8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18</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464272</v>
      </c>
      <c r="AP14" s="295">
        <v>2503</v>
      </c>
      <c r="AQ14" s="296">
        <v>2517</v>
      </c>
      <c r="AR14" s="297">
        <v>-0.6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244874</v>
      </c>
      <c r="AP15" s="295">
        <v>1320</v>
      </c>
      <c r="AQ15" s="296">
        <v>1398</v>
      </c>
      <c r="AR15" s="297">
        <v>-5.6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-825727</v>
      </c>
      <c r="AP16" s="295">
        <v>-4452</v>
      </c>
      <c r="AQ16" s="296">
        <v>-4107</v>
      </c>
      <c r="AR16" s="297">
        <v>8.4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9584768</v>
      </c>
      <c r="AP17" s="295">
        <v>51681</v>
      </c>
      <c r="AQ17" s="296">
        <v>62068</v>
      </c>
      <c r="AR17" s="297">
        <v>-16.7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5.2</v>
      </c>
      <c r="AP21" s="308">
        <v>6.06</v>
      </c>
      <c r="AQ21" s="309">
        <v>-0.86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101.6</v>
      </c>
      <c r="AP22" s="313">
        <v>100.6</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4138402</v>
      </c>
      <c r="AP32" s="322">
        <v>22314</v>
      </c>
      <c r="AQ32" s="323">
        <v>26789</v>
      </c>
      <c r="AR32" s="324">
        <v>-16.7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v>12</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v>15000</v>
      </c>
      <c r="AP34" s="322">
        <v>81</v>
      </c>
      <c r="AQ34" s="323">
        <v>31</v>
      </c>
      <c r="AR34" s="324">
        <v>161.30000000000001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636669</v>
      </c>
      <c r="AP35" s="322">
        <v>3433</v>
      </c>
      <c r="AQ35" s="323">
        <v>6601</v>
      </c>
      <c r="AR35" s="324">
        <v>-48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13932</v>
      </c>
      <c r="AP36" s="322">
        <v>75</v>
      </c>
      <c r="AQ36" s="323">
        <v>691</v>
      </c>
      <c r="AR36" s="324">
        <v>-89.1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34182</v>
      </c>
      <c r="AP37" s="322">
        <v>184</v>
      </c>
      <c r="AQ37" s="323">
        <v>1718</v>
      </c>
      <c r="AR37" s="324">
        <v>-89.3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-1018239</v>
      </c>
      <c r="AP39" s="322">
        <v>-5490</v>
      </c>
      <c r="AQ39" s="323">
        <v>-7529</v>
      </c>
      <c r="AR39" s="324">
        <v>-27.1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-3065721</v>
      </c>
      <c r="AP40" s="322">
        <v>-16530</v>
      </c>
      <c r="AQ40" s="323">
        <v>-22018</v>
      </c>
      <c r="AR40" s="324">
        <v>-24.9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754225</v>
      </c>
      <c r="AP41" s="322">
        <v>4067</v>
      </c>
      <c r="AQ41" s="323">
        <v>6294</v>
      </c>
      <c r="AR41" s="324">
        <v>-35.4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11662445</v>
      </c>
      <c r="AN51" s="344">
        <v>68689</v>
      </c>
      <c r="AO51" s="345">
        <v>129.6</v>
      </c>
      <c r="AP51" s="346">
        <v>43141</v>
      </c>
      <c r="AQ51" s="347">
        <v>9.4</v>
      </c>
      <c r="AR51" s="348">
        <v>120.2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2745237</v>
      </c>
      <c r="AN52" s="352">
        <v>16169</v>
      </c>
      <c r="AO52" s="353">
        <v>53.1</v>
      </c>
      <c r="AP52" s="354">
        <v>21887</v>
      </c>
      <c r="AQ52" s="355">
        <v>-2.4</v>
      </c>
      <c r="AR52" s="356">
        <v>55.5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7455205</v>
      </c>
      <c r="AN53" s="344">
        <v>43179</v>
      </c>
      <c r="AO53" s="345">
        <v>-37.1</v>
      </c>
      <c r="AP53" s="346">
        <v>45117</v>
      </c>
      <c r="AQ53" s="347">
        <v>4.5999999999999996</v>
      </c>
      <c r="AR53" s="348">
        <v>-41.7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2698689</v>
      </c>
      <c r="AN54" s="352">
        <v>15630</v>
      </c>
      <c r="AO54" s="353">
        <v>-3.3</v>
      </c>
      <c r="AP54" s="354">
        <v>25589</v>
      </c>
      <c r="AQ54" s="355">
        <v>16.899999999999999</v>
      </c>
      <c r="AR54" s="356">
        <v>-20.2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12594134</v>
      </c>
      <c r="AN55" s="344">
        <v>71457</v>
      </c>
      <c r="AO55" s="345">
        <v>65.5</v>
      </c>
      <c r="AP55" s="346">
        <v>39951</v>
      </c>
      <c r="AQ55" s="347">
        <v>-11.5</v>
      </c>
      <c r="AR55" s="348">
        <v>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5598320</v>
      </c>
      <c r="AN56" s="352">
        <v>31764</v>
      </c>
      <c r="AO56" s="353">
        <v>103.2</v>
      </c>
      <c r="AP56" s="354">
        <v>22555</v>
      </c>
      <c r="AQ56" s="355">
        <v>-11.9</v>
      </c>
      <c r="AR56" s="356">
        <v>115.1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10362682</v>
      </c>
      <c r="AN57" s="344">
        <v>57367</v>
      </c>
      <c r="AO57" s="345">
        <v>-19.7</v>
      </c>
      <c r="AP57" s="346">
        <v>39893</v>
      </c>
      <c r="AQ57" s="347">
        <v>-0.1</v>
      </c>
      <c r="AR57" s="348">
        <v>-19.600000000000001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3358948</v>
      </c>
      <c r="AN58" s="352">
        <v>18595</v>
      </c>
      <c r="AO58" s="353">
        <v>-41.5</v>
      </c>
      <c r="AP58" s="354">
        <v>26170</v>
      </c>
      <c r="AQ58" s="355">
        <v>16</v>
      </c>
      <c r="AR58" s="356">
        <v>-57.5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7073315</v>
      </c>
      <c r="AN59" s="344">
        <v>38139</v>
      </c>
      <c r="AO59" s="345">
        <v>-33.5</v>
      </c>
      <c r="AP59" s="346">
        <v>41080</v>
      </c>
      <c r="AQ59" s="347">
        <v>3</v>
      </c>
      <c r="AR59" s="348">
        <v>-36.5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2977682</v>
      </c>
      <c r="AN60" s="352">
        <v>16056</v>
      </c>
      <c r="AO60" s="353">
        <v>-13.7</v>
      </c>
      <c r="AP60" s="354">
        <v>27265</v>
      </c>
      <c r="AQ60" s="355">
        <v>4.2</v>
      </c>
      <c r="AR60" s="356">
        <v>-17.899999999999999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9829556</v>
      </c>
      <c r="AN61" s="359">
        <v>55766</v>
      </c>
      <c r="AO61" s="360">
        <v>21</v>
      </c>
      <c r="AP61" s="361">
        <v>41836</v>
      </c>
      <c r="AQ61" s="362">
        <v>1.1000000000000001</v>
      </c>
      <c r="AR61" s="348">
        <v>19.899999999999999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3475775</v>
      </c>
      <c r="AN62" s="352">
        <v>19643</v>
      </c>
      <c r="AO62" s="353">
        <v>19.600000000000001</v>
      </c>
      <c r="AP62" s="354">
        <v>24693</v>
      </c>
      <c r="AQ62" s="355">
        <v>4.5999999999999996</v>
      </c>
      <c r="AR62" s="356">
        <v>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Xo4E2zDMaOtaOGPLUiYGzM7a3T9zQs6xFlMBQ+AG6IdtjL1dGQ8vun1M7hHetY+i12ct9rGEFgbasPDpvGCZQ==" saltValue="zISgyg1BwoRJ69C0hi3+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mAvMUsGuswB04/iAoNI2uBVkhnL1wV7Xlbheo37MAfR4sIRaEfl8oeB4MmoibJJYtgtgrcLOBL2EjCwF6dCw==" saltValue="CzBkAIyWQblmS3egF5CD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lhVyDCKE5zPOecOWBYEoKt+5mJ/A/RmfaBd1xcYZweB4cNyJSA7iaxfYmGN5QV6aTsDn8O4uPuuNQrYGS0msw==" saltValue="9TdDWbgo4K8BWiMlRjIG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16.18</v>
      </c>
      <c r="G47" s="12">
        <v>16.03</v>
      </c>
      <c r="H47" s="12">
        <v>15.57</v>
      </c>
      <c r="I47" s="12">
        <v>15.24</v>
      </c>
      <c r="J47" s="13">
        <v>14.72</v>
      </c>
    </row>
    <row r="48" spans="2:10" ht="57.75" customHeight="1" x14ac:dyDescent="0.15">
      <c r="B48" s="14"/>
      <c r="C48" s="1214" t="s">
        <v>4</v>
      </c>
      <c r="D48" s="1214"/>
      <c r="E48" s="1215"/>
      <c r="F48" s="15">
        <v>4.13</v>
      </c>
      <c r="G48" s="16">
        <v>3.16</v>
      </c>
      <c r="H48" s="16">
        <v>4.99</v>
      </c>
      <c r="I48" s="16">
        <v>4.87</v>
      </c>
      <c r="J48" s="17">
        <v>6.96</v>
      </c>
    </row>
    <row r="49" spans="2:10" ht="57.75" customHeight="1" thickBot="1" x14ac:dyDescent="0.2">
      <c r="B49" s="18"/>
      <c r="C49" s="1216" t="s">
        <v>5</v>
      </c>
      <c r="D49" s="1216"/>
      <c r="E49" s="1217"/>
      <c r="F49" s="19" t="s">
        <v>558</v>
      </c>
      <c r="G49" s="20" t="s">
        <v>559</v>
      </c>
      <c r="H49" s="20">
        <v>1.96</v>
      </c>
      <c r="I49" s="20" t="s">
        <v>560</v>
      </c>
      <c r="J49" s="21">
        <v>2.2799999999999998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K8ptHjy8J9GGyYPrJoO3RQgH4DpRO5NkR7INaWST8HfIkOiwU9TtTtv/vHEzukSdwqQKIp06fC1S489bJQctA==" saltValue="oUr+mXE8iamcqSM8Nn7o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2019-10-29T04:49:31Z</cp:lastPrinted>
  <dcterms:modified xsi:type="dcterms:W3CDTF">2019-10-31T04:24:54Z</dcterms:modified>
</cp:coreProperties>
</file>