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7 市→県\HP用ファイル名変更（0316変更\"/>
    </mc:Choice>
  </mc:AlternateContent>
  <bookViews>
    <workbookView xWindow="0" yWindow="0" windowWidth="20490" windowHeight="696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P23" i="11" l="1"/>
  <c r="V23" i="11"/>
  <c r="Q23" i="11"/>
  <c r="CW102" i="11"/>
  <c r="CR102" i="11"/>
  <c r="AU88" i="11"/>
  <c r="AP88" i="11"/>
  <c r="AF88" i="11"/>
  <c r="AU63" i="11"/>
  <c r="AP63" i="11"/>
  <c r="AA73" i="11" l="1"/>
  <c r="AA68" i="11" l="1"/>
  <c r="AA69" i="11"/>
  <c r="AA70" i="11"/>
  <c r="AA71" i="11"/>
  <c r="AA72" i="11"/>
  <c r="AA74" i="11" l="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75" i="11"/>
  <c r="AA7" i="11"/>
  <c r="AA23" i="11" s="1"/>
  <c r="DG43" i="9"/>
  <c r="CQ43" i="9"/>
  <c r="CO43" i="9" s="1"/>
  <c r="BY43" i="9"/>
  <c r="BW43" i="9" s="1"/>
  <c r="BE43" i="9"/>
  <c r="AM43" i="9"/>
  <c r="U43" i="9"/>
  <c r="E43" i="9"/>
  <c r="C43" i="9" s="1"/>
  <c r="DG42" i="9"/>
  <c r="CQ42" i="9"/>
  <c r="CO42" i="9" s="1"/>
  <c r="BY42" i="9"/>
  <c r="BW42" i="9" s="1"/>
  <c r="BE42" i="9"/>
  <c r="AM42" i="9"/>
  <c r="U42" i="9"/>
  <c r="E42" i="9"/>
  <c r="C42" i="9"/>
  <c r="DG41" i="9"/>
  <c r="CQ41" i="9"/>
  <c r="CO41" i="9" s="1"/>
  <c r="BY41" i="9"/>
  <c r="BE41" i="9"/>
  <c r="AM41" i="9"/>
  <c r="U41" i="9"/>
  <c r="E41" i="9"/>
  <c r="C41" i="9" s="1"/>
  <c r="DG40" i="9"/>
  <c r="CQ40" i="9"/>
  <c r="CO40" i="9"/>
  <c r="BY40" i="9"/>
  <c r="BE40" i="9"/>
  <c r="AM40" i="9"/>
  <c r="U40" i="9"/>
  <c r="E40" i="9"/>
  <c r="C40" i="9" s="1"/>
  <c r="DG39" i="9"/>
  <c r="CQ39" i="9"/>
  <c r="CO39" i="9" s="1"/>
  <c r="BY39" i="9"/>
  <c r="BE39" i="9"/>
  <c r="AM39" i="9"/>
  <c r="U39" i="9"/>
  <c r="E39" i="9"/>
  <c r="C39" i="9" s="1"/>
  <c r="DG38" i="9"/>
  <c r="CQ38" i="9"/>
  <c r="CO38" i="9" s="1"/>
  <c r="BY38" i="9"/>
  <c r="BE38" i="9"/>
  <c r="AM38" i="9"/>
  <c r="U38" i="9"/>
  <c r="E38" i="9"/>
  <c r="C38" i="9"/>
  <c r="DG37" i="9"/>
  <c r="CQ37" i="9"/>
  <c r="CO37" i="9" s="1"/>
  <c r="BY37" i="9"/>
  <c r="BE37" i="9"/>
  <c r="AM37" i="9"/>
  <c r="U37" i="9"/>
  <c r="E37" i="9"/>
  <c r="C37" i="9" s="1"/>
  <c r="DG36" i="9"/>
  <c r="CQ36" i="9"/>
  <c r="CO36" i="9"/>
  <c r="BY36" i="9"/>
  <c r="BE36" i="9"/>
  <c r="AM36" i="9"/>
  <c r="W36" i="9"/>
  <c r="E36" i="9"/>
  <c r="C36" i="9" s="1"/>
  <c r="DG35" i="9"/>
  <c r="CQ35" i="9"/>
  <c r="CO35" i="9" s="1"/>
  <c r="BY35" i="9"/>
  <c r="BE35" i="9"/>
  <c r="AO35" i="9"/>
  <c r="W35" i="9"/>
  <c r="E35" i="9"/>
  <c r="C35" i="9" s="1"/>
  <c r="DG34" i="9"/>
  <c r="CQ34" i="9"/>
  <c r="BY34" i="9"/>
  <c r="BG34" i="9"/>
  <c r="AO34" i="9"/>
  <c r="W34" i="9"/>
  <c r="E34" i="9"/>
  <c r="C34" i="9" s="1"/>
  <c r="U34" i="9" l="1"/>
  <c r="U35" i="9" s="1"/>
  <c r="U36" i="9" s="1"/>
  <c r="AM34" i="9" l="1"/>
  <c r="AM35" i="9" s="1"/>
  <c r="BE34" i="9" l="1"/>
  <c r="BW34" i="9" s="1"/>
  <c r="BW35" i="9" l="1"/>
  <c r="BW36" i="9" s="1"/>
  <c r="BW37" i="9" s="1"/>
  <c r="BW38" i="9" s="1"/>
  <c r="BW39" i="9" s="1"/>
  <c r="BW40" i="9" s="1"/>
  <c r="BW41" i="9" s="1"/>
  <c r="CO34" i="9"/>
</calcChain>
</file>

<file path=xl/sharedStrings.xml><?xml version="1.0" encoding="utf-8"?>
<sst xmlns="http://schemas.openxmlformats.org/spreadsheetml/2006/main" count="992" uniqueCount="545">
  <si>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</si>
  <si>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</si>
  <si>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</si>
  <si>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</si>
  <si>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</si>
  <si>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</si>
  <si>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</si>
  <si>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</si>
  <si>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</si>
  <si>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</si>
  <si>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</si>
  <si>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</si>
  <si>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</si>
  <si>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</si>
  <si>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</si>
  <si>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</si>
  <si>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</si>
  <si>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</si>
  <si>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</si>
  <si>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</si>
  <si>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</si>
  <si>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</si>
  <si>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</si>
  <si>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</si>
  <si>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</si>
  <si>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</si>
  <si>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</si>
  <si>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</si>
  <si>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</si>
  <si>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</si>
  <si>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</si>
  <si>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</si>
  <si>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</si>
  <si>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</si>
  <si>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</si>
  <si>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</si>
  <si>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</si>
  <si>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</si>
  <si>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</si>
  <si>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</si>
  <si>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</si>
  <si>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</si>
  <si>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</si>
  <si>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</si>
  <si>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</si>
  <si>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</si>
  <si>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</si>
  <si>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</si>
  <si>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</si>
  <si>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</si>
  <si>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</si>
  <si>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</si>
  <si>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</si>
  <si>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</si>
  <si>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</si>
  <si>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</si>
  <si>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</si>
  <si>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</si>
  <si>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</si>
  <si>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</si>
  <si>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</si>
  <si>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</si>
  <si>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</si>
  <si>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</si>
  <si>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</si>
  <si>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</si>
  <si>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</si>
  <si>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</si>
  <si>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</si>
  <si>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</si>
  <si>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</si>
  <si>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</si>
  <si>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</si>
  <si>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</si>
  <si>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</si>
  <si>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</si>
  <si>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</si>
  <si>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</si>
  <si>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</si>
  <si>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</si>
  <si>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</si>
  <si>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</si>
  <si>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</si>
  <si>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</si>
  <si>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</si>
  <si>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</si>
  <si>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</si>
  <si>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</si>
  <si>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</si>
  <si>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</si>
  <si>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</si>
  <si>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</si>
  <si>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</si>
  <si>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</si>
  <si>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</si>
  <si>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</si>
  <si>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</si>
  <si>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</si>
  <si>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</si>
  <si>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</si>
  <si>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</si>
  <si>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</si>
  <si>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</si>
  <si>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</si>
  <si>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</si>
  <si>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</si>
  <si>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</si>
  <si>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</si>
  <si>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</si>
  <si>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</si>
  <si>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</si>
  <si>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</si>
  <si>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</si>
  <si>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</si>
  <si>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</si>
  <si>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</si>
  <si>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</si>
  <si>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</si>
  <si>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</si>
  <si>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</si>
  <si>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</si>
  <si>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</si>
  <si>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</si>
  <si>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</si>
  <si>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</si>
  <si>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</si>
  <si>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</si>
  <si>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</si>
  <si>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</si>
  <si>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</si>
  <si>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</si>
  <si>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</si>
  <si>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</si>
  <si>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</si>
  <si>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</si>
  <si>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</si>
  <si>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</si>
  <si>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</si>
  <si>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</si>
  <si>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</si>
  <si>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</si>
  <si>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</si>
  <si>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</si>
  <si>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</si>
  <si>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</si>
  <si>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</si>
  <si>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</si>
  <si>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</si>
  <si>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</si>
  <si>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</si>
  <si>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</si>
  <si>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</si>
  <si>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</si>
  <si>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</si>
  <si>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</si>
  <si>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</si>
  <si>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</si>
  <si>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</si>
  <si>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</si>
  <si>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</si>
  <si>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</si>
  <si>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</si>
  <si>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</si>
  <si>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</si>
  <si>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</si>
  <si>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</si>
  <si>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</si>
  <si>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</si>
  <si>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</si>
  <si>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</si>
  <si>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</si>
  <si>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</si>
  <si>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</si>
  <si>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</si>
  <si>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</si>
  <si>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</si>
  <si>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</si>
  <si>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</si>
  <si>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</si>
  <si>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</si>
  <si>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</si>
  <si>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</si>
  <si>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</si>
  <si>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</si>
  <si>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</si>
  <si>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</si>
  <si>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</si>
  <si>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</si>
  <si>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</si>
  <si>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</si>
  <si>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</si>
  <si>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</si>
  <si>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</si>
  <si>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</si>
  <si>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</si>
  <si>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千葉県流山市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</si>
  <si>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</si>
  <si>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</si>
  <si>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</si>
  <si>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</si>
  <si>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</si>
  <si>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</si>
  <si>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</si>
  <si>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</si>
  <si>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</si>
  <si>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</si>
  <si>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</si>
  <si>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</si>
  <si>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</si>
  <si>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</si>
  <si>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</si>
  <si>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</si>
  <si>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</si>
  <si>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</si>
  <si>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</si>
  <si>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</si>
  <si>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</si>
  <si>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</si>
  <si>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</si>
  <si>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</si>
  <si>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</si>
  <si>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</si>
  <si>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</si>
  <si>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</si>
  <si>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</si>
  <si>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</si>
  <si>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</si>
  <si>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</si>
  <si>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</si>
  <si>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</si>
  <si>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</si>
  <si>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</si>
  <si>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</si>
  <si>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</si>
  <si>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</si>
  <si>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</si>
  <si>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</si>
  <si>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</si>
  <si>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</si>
  <si>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</si>
  <si>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</si>
  <si>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</si>
  <si>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</si>
  <si>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</si>
  <si>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</si>
  <si>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</si>
  <si>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</si>
  <si>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</si>
  <si>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</si>
  <si>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</si>
  <si>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</si>
  <si>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</si>
  <si>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</si>
  <si>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</si>
  <si>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</si>
  <si>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</si>
  <si>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</si>
  <si>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</si>
  <si>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</si>
  <si>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</si>
  <si>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</si>
  <si>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</si>
  <si>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</si>
  <si>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</si>
  <si>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</si>
  <si>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</si>
  <si>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</si>
  <si>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</si>
  <si>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</si>
  <si>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</si>
  <si>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</si>
  <si>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</si>
  <si>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</si>
  <si>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</si>
  <si>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</si>
  <si>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</si>
  <si>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</si>
  <si>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</si>
  <si>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</si>
  <si>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</si>
  <si>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</si>
  <si>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</si>
  <si>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</si>
  <si>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</si>
  <si>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</si>
  <si>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</si>
  <si>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</si>
  <si>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</si>
  <si>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</si>
  <si>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</si>
  <si>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</si>
  <si>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</si>
  <si>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</si>
  <si>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</si>
  <si>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</si>
  <si>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</si>
  <si>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</si>
  <si>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</si>
  <si>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</si>
  <si>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</si>
  <si>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</si>
  <si>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</si>
  <si>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</si>
  <si>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</si>
  <si>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</si>
  <si>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</si>
  <si>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</si>
  <si>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</si>
  <si>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</si>
  <si>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</si>
  <si>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</si>
  <si>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</si>
  <si>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</si>
  <si>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</si>
  <si>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</si>
  <si>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</si>
  <si>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</si>
  <si>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</si>
  <si>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</si>
  <si>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</si>
  <si>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</si>
  <si>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</si>
  <si>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</si>
  <si>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</si>
  <si>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</si>
  <si>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</si>
  <si>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</si>
  <si>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</si>
  <si>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</si>
  <si>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</si>
  <si>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</si>
  <si>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</si>
  <si>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</si>
  <si>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</si>
  <si>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</si>
  <si>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</si>
  <si>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</si>
  <si>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</si>
  <si>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</si>
  <si>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</si>
  <si>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</si>
  <si>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</si>
  <si>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</si>
  <si>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</si>
  <si>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千葉県流山市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</si>
  <si>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</si>
  <si>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</si>
  <si>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</si>
  <si>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</si>
  <si>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</si>
  <si>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</si>
  <si>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</si>
  <si>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</si>
  <si>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</si>
  <si>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</si>
  <si>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</si>
  <si>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</si>
  <si>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</si>
  <si>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</si>
  <si>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</si>
  <si>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</si>
  <si>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</si>
  <si>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</si>
  <si>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</si>
  <si>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</si>
  <si>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</si>
  <si>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</si>
  <si>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</si>
  <si>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</si>
  <si>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</si>
  <si>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</si>
  <si>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</si>
  <si>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</si>
  <si>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</si>
  <si>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</si>
  <si>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</si>
  <si>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</si>
  <si>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</si>
  <si>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</si>
  <si>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</si>
  <si>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</si>
  <si>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</si>
  <si>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</si>
  <si>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</si>
  <si>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</si>
  <si>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</si>
  <si>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</si>
  <si>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</si>
  <si>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</si>
  <si>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</si>
  <si>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</si>
  <si>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</si>
  <si>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</si>
  <si>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</si>
  <si>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</si>
  <si>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</si>
  <si>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</si>
  <si>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</si>
  <si>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</si>
  <si>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</si>
  <si>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</si>
  <si>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</si>
  <si>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</si>
  <si>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</si>
  <si>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</si>
  <si>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</si>
  <si>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</si>
  <si>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</si>
  <si>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</si>
  <si>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</si>
  <si>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</si>
  <si>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</si>
  <si>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</si>
  <si>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</si>
  <si>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</si>
  <si>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</si>
  <si>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</si>
  <si>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</si>
  <si>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</si>
  <si>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</si>
  <si>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</si>
  <si>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</si>
  <si>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</si>
  <si>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</si>
  <si>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</si>
  <si>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</si>
  <si>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</si>
  <si>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</si>
  <si>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</si>
  <si>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</si>
  <si>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</si>
  <si>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</si>
  <si>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</si>
  <si>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</si>
  <si>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</si>
  <si>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</si>
  <si>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</si>
  <si>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</si>
  <si>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</si>
  <si>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</si>
  <si>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</si>
  <si>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</si>
  <si>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</si>
  <si>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</si>
  <si>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</si>
  <si>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</si>
  <si>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</si>
  <si>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</si>
  <si>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</si>
  <si>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</si>
  <si>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</si>
  <si>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</si>
  <si>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</si>
  <si>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</si>
  <si>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</si>
  <si>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</si>
  <si>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</si>
  <si>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</si>
  <si>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</si>
  <si>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</si>
  <si>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</si>
  <si>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</si>
  <si>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</si>
  <si>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</si>
  <si>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</si>
  <si>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</si>
  <si>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</si>
  <si>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</si>
  <si>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</si>
  <si>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</si>
  <si>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</si>
  <si>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</si>
  <si>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</si>
  <si>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</si>
  <si>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</si>
  <si>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</si>
  <si>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</si>
  <si>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</si>
  <si>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</si>
  <si>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</si>
  <si>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</si>
  <si>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</si>
  <si>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</si>
  <si>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</si>
  <si>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</si>
  <si>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</si>
  <si>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</si>
  <si>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</si>
  <si>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</si>
  <si>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</si>
  <si>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</si>
  <si>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</si>
  <si>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</si>
  <si>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</si>
  <si>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</si>
  <si>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</si>
  <si>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</si>
  <si>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</si>
  <si>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</si>
  <si>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</si>
  <si>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</si>
  <si>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</si>
  <si>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</si>
  <si>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</si>
  <si>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</si>
  <si>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</si>
  <si>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</si>
  <si>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</si>
  <si>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</si>
  <si>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</si>
  <si>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</si>
  <si>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</si>
  <si>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</si>
  <si>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</si>
  <si>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</si>
  <si>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</si>
  <si>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</si>
  <si>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</si>
  <si>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</si>
  <si>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</si>
  <si>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</si>
  <si>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</si>
  <si>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 0.93</t>
  </si>
  <si>
    <t>▲ 0.13</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</si>
  <si>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</si>
  <si>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</si>
  <si>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</si>
  <si>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</si>
  <si>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</si>
  <si>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</si>
  <si>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</si>
  <si>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</si>
  <si>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</si>
  <si>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千葉県後期高齢者医療広域連合（一般会計）</t>
  </si>
  <si>
    <t>千葉県後期高齢者医療広域連合（後期高齢者医療特別会計）</t>
  </si>
  <si>
    <t>北千葉広域水道事業団（水道用水供給事業）</t>
    <rPh sb="0" eb="1">
      <t>キタ</t>
    </rPh>
    <rPh sb="1" eb="3">
      <t>チバ</t>
    </rPh>
    <rPh sb="3" eb="5">
      <t>コウイキ</t>
    </rPh>
    <rPh sb="5" eb="7">
      <t>スイドウ</t>
    </rPh>
    <rPh sb="7" eb="10">
      <t>ジギョウダン</t>
    </rPh>
    <rPh sb="11" eb="14">
      <t>スイドウヨウ</t>
    </rPh>
    <rPh sb="14" eb="15">
      <t>スイ</t>
    </rPh>
    <rPh sb="15" eb="17">
      <t>キョウキュウ</t>
    </rPh>
    <rPh sb="17" eb="19">
      <t>ジギョウ</t>
    </rPh>
    <phoneticPr fontId="2"/>
  </si>
  <si>
    <t>東葛中部地区総合開発事務組合（一般会計）</t>
  </si>
  <si>
    <t>-</t>
    <phoneticPr fontId="2"/>
  </si>
  <si>
    <t>流山市土地開発公社</t>
    <rPh sb="0" eb="3">
      <t>ナガレヤマシ</t>
    </rPh>
    <rPh sb="3" eb="5">
      <t>トチ</t>
    </rPh>
    <rPh sb="5" eb="7">
      <t>カイハツ</t>
    </rPh>
    <rPh sb="7" eb="9">
      <t>コウシャ</t>
    </rPh>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</si>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</sst>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c:ext xmlns:c16="http://schemas.microsoft.com/office/drawing/2014/chart" uri="{C3380CC4-5D6E-409C-BE32-E72D297353CC}">
              <c16:uniqueId val="{00000000-301F-4576-ADD3-C3CC403EB5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29919</c:v>
                </c:pt>
                <c:pt idx="1">
                  <c:v>68689</c:v>
                </c:pt>
                <c:pt idx="2">
                  <c:v>43179</c:v>
                </c:pt>
                <c:pt idx="3">
                  <c:v>71457</c:v>
                </c:pt>
                <c:pt idx="4">
                  <c:v>57367</c:v>
                </c:pt>
              </c:numCache>
            </c:numRef>
          </c:val>
          <c:smooth val="0"/>
          <c:extLst>
            <c:ext xmlns:c16="http://schemas.microsoft.com/office/drawing/2014/chart" uri="{C3380CC4-5D6E-409C-BE32-E72D297353CC}">
              <c16:uniqueId val="{00000001-301F-4576-ADD3-C3CC403EB547}"/>
            </c:ext>
          </c:extLst>
        </c:ser>
        <c:dLbls>
          <c:showLegendKey val="0"/>
          <c:showVal val="0"/>
          <c:showCatName val="0"/>
          <c:showSerName val="0"/>
          <c:showPercent val="0"/>
          <c:showBubbleSize val="0"/>
        </c:dLbls>
        <c:marker val="1"/>
        <c:smooth val="0"/>
        <c:axId val="230047112"/>
        <c:axId val="142307496"/>
      </c:lineChart>
      <c:catAx>
        <c:axId val="230047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07496"/>
        <c:crosses val="autoZero"/>
        <c:auto val="1"/>
        <c:lblAlgn val="ctr"/>
        <c:lblOffset val="100"/>
        <c:tickLblSkip val="1"/>
        <c:tickMarkSkip val="1"/>
        <c:noMultiLvlLbl val="0"/>
      </c:catAx>
      <c:valAx>
        <c:axId val="142307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047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4.13</c:v>
                </c:pt>
                <c:pt idx="2">
                  <c:v>3.16</c:v>
                </c:pt>
                <c:pt idx="3">
                  <c:v>4.99</c:v>
                </c:pt>
                <c:pt idx="4">
                  <c:v>4.87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16.36</c:v>
                </c:pt>
                <c:pt idx="1">
                  <c:v>16.18</c:v>
                </c:pt>
                <c:pt idx="2">
                  <c:v>16.03</c:v>
                </c:pt>
                <c:pt idx="3">
                  <c:v>15.57</c:v>
                </c:pt>
                <c:pt idx="4">
                  <c:v>15.24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4854752"/>
        <c:axId val="23487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3.03</c:v>
                </c:pt>
                <c:pt idx="1">
                  <c:v>-1.07</c:v>
                </c:pt>
                <c:pt idx="2">
                  <c:v>-0.93</c:v>
                </c:pt>
                <c:pt idx="3">
                  <c:v>1.96</c:v>
                </c:pt>
                <c:pt idx="4">
                  <c:v>-0.13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4854752"/>
        <c:axId val="234873984"/>
      </c:lineChart>
      <c:catAx>
        <c:axId val="2348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873984"/>
        <c:crosses val="autoZero"/>
        <c:auto val="1"/>
        <c:lblAlgn val="ctr"/>
        <c:lblOffset val="100"/>
        <c:tickLblSkip val="1"/>
        <c:tickMarkSkip val="1"/>
        <c:noMultiLvlLbl val="0"/>
      </c:catAx>
      <c:valAx>
        <c:axId val="2348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0.08</c:v>
                </c:pt>
                <c:pt idx="4">
                  <c:v>#N/A</c:v>
                </c:pt>
                <c:pt idx="5">
                  <c:v>0.64</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0.04</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0.39</c:v>
                </c:pt>
                <c:pt idx="4">
                  <c:v>#N/A</c:v>
                </c:pt>
                <c:pt idx="5">
                  <c:v>0.65</c:v>
                </c:pt>
                <c:pt idx="6">
                  <c:v>#N/A</c:v>
                </c:pt>
                <c:pt idx="7">
                  <c:v>0.69</c:v>
                </c:pt>
                <c:pt idx="8">
                  <c:v>#N/A</c:v>
                </c:pt>
                <c:pt idx="9">
                  <c:v>1.22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0.26</c:v>
                </c:pt>
                <c:pt idx="4">
                  <c:v>#N/A</c:v>
                </c:pt>
                <c:pt idx="5">
                  <c:v>0.15</c:v>
                </c:pt>
                <c:pt idx="6">
                  <c:v>#N/A</c:v>
                </c:pt>
                <c:pt idx="7">
                  <c:v>0.81</c:v>
                </c:pt>
                <c:pt idx="8">
                  <c:v>#N/A</c:v>
                </c:pt>
                <c:pt idx="9">
                  <c:v>1.56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1.22</c:v>
                </c:pt>
                <c:pt idx="8">
                  <c:v>#N/A</c:v>
                </c:pt>
                <c:pt idx="9">
                  <c:v>2.0099999999999998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5.26</c:v>
                </c:pt>
                <c:pt idx="2">
                  <c:v>#N/A</c:v>
                </c:pt>
                <c:pt idx="3">
                  <c:v>4.13</c:v>
                </c:pt>
                <c:pt idx="4">
                  <c:v>#N/A</c:v>
                </c:pt>
                <c:pt idx="5">
                  <c:v>3.16</c:v>
                </c:pt>
                <c:pt idx="6">
                  <c:v>#N/A</c:v>
                </c:pt>
                <c:pt idx="7">
                  <c:v>4.99</c:v>
                </c:pt>
                <c:pt idx="8">
                  <c:v>#N/A</c:v>
                </c:pt>
                <c:pt idx="9">
                  <c:v>4.8600000000000003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17.850000000000001</c:v>
                </c:pt>
                <c:pt idx="2">
                  <c:v>#N/A</c:v>
                </c:pt>
                <c:pt idx="3">
                  <c:v>19.54</c:v>
                </c:pt>
                <c:pt idx="4">
                  <c:v>#N/A</c:v>
                </c:pt>
                <c:pt idx="5">
                  <c:v>18.170000000000002</c:v>
                </c:pt>
                <c:pt idx="6">
                  <c:v>#N/A</c:v>
                </c:pt>
                <c:pt idx="7">
                  <c:v>19.399999999999999</c:v>
                </c:pt>
                <c:pt idx="8">
                  <c:v>#N/A</c:v>
                </c:pt>
                <c:pt idx="9">
                  <c:v>18.84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5645664"/>
        <c:axId val="236944408"/>
      </c:barChart>
      <c:catAx>
        <c:axId val="2156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944408"/>
        <c:crosses val="autoZero"/>
        <c:auto val="1"/>
        <c:lblAlgn val="ctr"/>
        <c:lblOffset val="100"/>
        <c:tickLblSkip val="1"/>
        <c:tickMarkSkip val="1"/>
        <c:noMultiLvlLbl val="0"/>
      </c:catAx>
      <c:valAx>
        <c:axId val="23694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64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3850</c:v>
                </c:pt>
                <c:pt idx="5">
                  <c:v>4050</c:v>
                </c:pt>
                <c:pt idx="8">
                  <c:v>4199</c:v>
                </c:pt>
                <c:pt idx="11">
                  <c:v>3962</c:v>
                </c:pt>
                <c:pt idx="14">
                  <c:v>4211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34</c:v>
                </c:pt>
                <c:pt idx="9">
                  <c:v>34</c:v>
                </c:pt>
                <c:pt idx="12">
                  <c:v>34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10</c:v>
                </c:pt>
                <c:pt idx="6">
                  <c:v>10</c:v>
                </c:pt>
                <c:pt idx="9">
                  <c:v>13</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1070</c:v>
                </c:pt>
                <c:pt idx="3">
                  <c:v>1125</c:v>
                </c:pt>
                <c:pt idx="6">
                  <c:v>1124</c:v>
                </c:pt>
                <c:pt idx="9">
                  <c:v>1116</c:v>
                </c:pt>
                <c:pt idx="12">
                  <c:v>1071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3773</c:v>
                </c:pt>
                <c:pt idx="3">
                  <c:v>3912</c:v>
                </c:pt>
                <c:pt idx="6">
                  <c:v>4026</c:v>
                </c:pt>
                <c:pt idx="9">
                  <c:v>3794</c:v>
                </c:pt>
                <c:pt idx="12">
                  <c:v>4005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9009384"/>
        <c:axId val="23807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1062</c:v>
                </c:pt>
                <c:pt idx="2">
                  <c:v>#N/A</c:v>
                </c:pt>
                <c:pt idx="3">
                  <c:v>#N/A</c:v>
                </c:pt>
                <c:pt idx="4">
                  <c:v>1046</c:v>
                </c:pt>
                <c:pt idx="5">
                  <c:v>#N/A</c:v>
                </c:pt>
                <c:pt idx="6">
                  <c:v>#N/A</c:v>
                </c:pt>
                <c:pt idx="7">
                  <c:v>1010</c:v>
                </c:pt>
                <c:pt idx="8">
                  <c:v>#N/A</c:v>
                </c:pt>
                <c:pt idx="9">
                  <c:v>#N/A</c:v>
                </c:pt>
                <c:pt idx="10">
                  <c:v>1010</c:v>
                </c:pt>
                <c:pt idx="11">
                  <c:v>#N/A</c:v>
                </c:pt>
                <c:pt idx="12">
                  <c:v>#N/A</c:v>
                </c:pt>
                <c:pt idx="13">
                  <c:v>934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9009384"/>
        <c:axId val="238073616"/>
      </c:lineChart>
      <c:catAx>
        <c:axId val="22900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73616"/>
        <c:crosses val="autoZero"/>
        <c:auto val="1"/>
        <c:lblAlgn val="ctr"/>
        <c:lblOffset val="100"/>
        <c:tickLblSkip val="1"/>
        <c:tickMarkSkip val="1"/>
        <c:noMultiLvlLbl val="0"/>
      </c:catAx>
      <c:valAx>
        <c:axId val="23807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0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35722</c:v>
                </c:pt>
                <c:pt idx="5">
                  <c:v>36336</c:v>
                </c:pt>
                <c:pt idx="8">
                  <c:v>36535</c:v>
                </c:pt>
                <c:pt idx="11">
                  <c:v>36861</c:v>
                </c:pt>
                <c:pt idx="14">
                  <c:v>37554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7179</c:v>
                </c:pt>
                <c:pt idx="5">
                  <c:v>7635</c:v>
                </c:pt>
                <c:pt idx="8">
                  <c:v>9919</c:v>
                </c:pt>
                <c:pt idx="11">
                  <c:v>10838</c:v>
                </c:pt>
                <c:pt idx="14">
                  <c:v>9801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7281</c:v>
                </c:pt>
                <c:pt idx="5">
                  <c:v>7336</c:v>
                </c:pt>
                <c:pt idx="8">
                  <c:v>7405</c:v>
                </c:pt>
                <c:pt idx="11">
                  <c:v>7199</c:v>
                </c:pt>
                <c:pt idx="14">
                  <c:v>6603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2</c:v>
                </c:pt>
                <c:pt idx="9">
                  <c:v>0</c:v>
                </c:pt>
                <c:pt idx="12">
                  <c:v>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6738</c:v>
                </c:pt>
                <c:pt idx="3">
                  <c:v>6245</c:v>
                </c:pt>
                <c:pt idx="6">
                  <c:v>5659</c:v>
                </c:pt>
                <c:pt idx="9">
                  <c:v>4889</c:v>
                </c:pt>
                <c:pt idx="12">
                  <c:v>5128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258</c:v>
                </c:pt>
                <c:pt idx="6">
                  <c:v>264</c:v>
                </c:pt>
                <c:pt idx="9">
                  <c:v>247</c:v>
                </c:pt>
                <c:pt idx="12">
                  <c:v>225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8492</c:v>
                </c:pt>
                <c:pt idx="3">
                  <c:v>9036</c:v>
                </c:pt>
                <c:pt idx="6">
                  <c:v>9325</c:v>
                </c:pt>
                <c:pt idx="9">
                  <c:v>8995</c:v>
                </c:pt>
                <c:pt idx="12">
                  <c:v>6984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2130</c:v>
                </c:pt>
                <c:pt idx="3">
                  <c:v>2118</c:v>
                </c:pt>
                <c:pt idx="6">
                  <c:v>8932</c:v>
                </c:pt>
                <c:pt idx="9">
                  <c:v>6614</c:v>
                </c:pt>
                <c:pt idx="12">
                  <c:v>3164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37246</c:v>
                </c:pt>
                <c:pt idx="3">
                  <c:v>39497</c:v>
                </c:pt>
                <c:pt idx="6">
                  <c:v>41203</c:v>
                </c:pt>
                <c:pt idx="9">
                  <c:v>45967</c:v>
                </c:pt>
                <c:pt idx="12">
                  <c:v>48154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5191024"/>
        <c:axId val="235330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4556</c:v>
                </c:pt>
                <c:pt idx="2">
                  <c:v>#N/A</c:v>
                </c:pt>
                <c:pt idx="3">
                  <c:v>#N/A</c:v>
                </c:pt>
                <c:pt idx="4">
                  <c:v>5851</c:v>
                </c:pt>
                <c:pt idx="5">
                  <c:v>#N/A</c:v>
                </c:pt>
                <c:pt idx="6">
                  <c:v>#N/A</c:v>
                </c:pt>
                <c:pt idx="7">
                  <c:v>11526</c:v>
                </c:pt>
                <c:pt idx="8">
                  <c:v>#N/A</c:v>
                </c:pt>
                <c:pt idx="9">
                  <c:v>#N/A</c:v>
                </c:pt>
                <c:pt idx="10">
                  <c:v>11813</c:v>
                </c:pt>
                <c:pt idx="11">
                  <c:v>#N/A</c:v>
                </c:pt>
                <c:pt idx="12">
                  <c:v>#N/A</c:v>
                </c:pt>
                <c:pt idx="13">
                  <c:v>9703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5191024"/>
        <c:axId val="235330616"/>
      </c:lineChart>
      <c:catAx>
        <c:axId val="23519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330616"/>
        <c:crosses val="autoZero"/>
        <c:auto val="1"/>
        <c:lblAlgn val="ctr"/>
        <c:lblOffset val="100"/>
        <c:tickLblSkip val="1"/>
        <c:tickMarkSkip val="1"/>
        <c:noMultiLvlLbl val="0"/>
      </c:catAx>
      <c:valAx>
        <c:axId val="23533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19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・元利償還金等は増加しているものの、算入公債費等の増加が元利償還金等の増加よりも大きかったため、実質公債費比率の分子は、減少している。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・今後も地方債の発行と基金残高のバランスを注視しながら、地方債の発行においては地方交付税措置されるものを優先するなど実質公債費比率の減少に努めていく。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・一般会計等に係る地方債の現在高は増加しているが、債務負担行為に基づく支出予定額、公営企業債等繰入額の減少したことにより、将来負担額全体としては、前年と比較して減少した。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主な要因はおおたかの森小・中学校の債務負担行為の支出予定額の減少と下水道事業会計への繰出額の減少によるものである。</a:t>
          </a:r>
        </a:p>
        <a:p>
          <a:r>
            <a:rPr kumimoji="1" lang="ja-JP" altLang="en-US" sz="1400">
              <a:latin typeface="ＭＳ ゴシック" pitchFamily="49" charset="-128"/>
              <a:ea typeface="ＭＳ ゴシック" pitchFamily="49" charset="-128"/>
            </a:rPr>
            <a:t>・今後も地方債の発行と基金残高のバランスを注視しながら、地方債の発行においては地方交付税措置されるものを優先するなど実質公債費比率の減少に努めていく。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年度も前年同様０．１ポイント上昇した。</a:t>
          </a:r>
          <a:endParaRPr lang="ja-JP" altLang="ja-JP" sz="1300">
            <a:effectLst/>
          </a:endParaRPr>
        </a:p>
        <a:p>
          <a:r>
            <a:rPr kumimoji="1" lang="ja-JP" altLang="ja-JP" sz="1300">
              <a:solidFill>
                <a:schemeClr val="dk1"/>
              </a:solidFill>
              <a:effectLst/>
              <a:latin typeface="+mn-lt"/>
              <a:ea typeface="+mn-ea"/>
              <a:cs typeface="+mn-cs"/>
            </a:rPr>
            <a:t>・また、これまで同様全国平均を大きく上回っている。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100189</xdr:rowOff>
    </xdr:from>
    <xdr:to>
      <xdr:col>7</xdr:col>
      <xdr:colOff>152400</xdr:colOff>
      <xdr:row>40</xdr:row>
      <xdr:rowOff>113595</xdr:rowOff>
    </xdr:to>
    <xdr:cxnSp macro="">
      <xdr:nvCxnSpPr>
        <xdr:cNvPr id="68" name="直線コネクタ 67"/>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127000</xdr:rowOff>
    </xdr:to>
    <xdr:cxnSp macro="">
      <xdr:nvCxnSpPr>
        <xdr:cNvPr id="71" name="直線コネクタ 70"/>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140405</xdr:rowOff>
    </xdr:to>
    <xdr:cxnSp macro="">
      <xdr:nvCxnSpPr>
        <xdr:cNvPr id="74" name="直線コネクタ 73"/>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140405</xdr:rowOff>
    </xdr:to>
    <xdr:cxnSp macro="">
      <xdr:nvCxnSpPr>
        <xdr:cNvPr id="77" name="直線コネクタ 76"/>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5" name="円/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a:rPr>
            <a:t>・</a:t>
          </a:r>
          <a:r>
            <a:rPr kumimoji="1" lang="ja-JP" altLang="ja-JP" sz="1300" b="0">
              <a:solidFill>
                <a:sysClr val="windowText" lastClr="000000"/>
              </a:solidFill>
              <a:effectLst/>
              <a:latin typeface="+mn-lt"/>
              <a:ea typeface="+mn-ea"/>
              <a:cs typeface="+mn-cs"/>
            </a:rPr>
            <a:t>分母となる経常一般財源が３億５千万増加した</a:t>
          </a:r>
          <a:r>
            <a:rPr kumimoji="1" lang="ja-JP" altLang="en-US" sz="1300" b="0">
              <a:solidFill>
                <a:sysClr val="windowText" lastClr="000000"/>
              </a:solidFill>
              <a:effectLst/>
              <a:latin typeface="+mn-lt"/>
              <a:ea typeface="+mn-ea"/>
              <a:cs typeface="+mn-cs"/>
            </a:rPr>
            <a:t>ものの、</a:t>
          </a:r>
          <a:r>
            <a:rPr kumimoji="1" lang="ja-JP" altLang="en-US" sz="1300" b="0">
              <a:solidFill>
                <a:sysClr val="windowText" lastClr="000000"/>
              </a:solidFill>
              <a:latin typeface="ＭＳ Ｐゴシック"/>
            </a:rPr>
            <a:t>分子となる経常経費充当一般財源が約５億９千万増加した結果、２．１ポイントの増となった。</a:t>
          </a:r>
        </a:p>
        <a:p>
          <a:endParaRPr kumimoji="1" lang="ja-JP" altLang="en-US" sz="1300" b="1">
            <a:solidFill>
              <a:srgbClr val="FF0000"/>
            </a:solidFill>
            <a:latin typeface="ＭＳ Ｐゴシック"/>
          </a:endParaRPr>
        </a:p>
        <a:p>
          <a:r>
            <a:rPr kumimoji="1" lang="ja-JP" altLang="en-US" sz="1300" b="0">
              <a:solidFill>
                <a:sysClr val="windowText" lastClr="000000"/>
              </a:solidFill>
              <a:latin typeface="ＭＳ Ｐゴシック"/>
            </a:rPr>
            <a:t>・分子の増加の主な要因として、扶助費、物件費の増加があげられる。</a:t>
          </a:r>
        </a:p>
        <a:p>
          <a:endParaRPr kumimoji="1" lang="ja-JP" altLang="en-US" sz="1300" b="1">
            <a:solidFill>
              <a:srgbClr val="FF0000"/>
            </a:solidFill>
            <a:latin typeface="ＭＳ Ｐゴシック"/>
          </a:endParaRPr>
        </a:p>
        <a:p>
          <a:r>
            <a:rPr kumimoji="1" lang="ja-JP" altLang="en-US" sz="1300" b="0">
              <a:solidFill>
                <a:schemeClr val="tx1"/>
              </a:solidFill>
              <a:latin typeface="ＭＳ Ｐゴシック"/>
            </a:rPr>
            <a:t>・全国平均、千葉県平均を下回っており、今後も事業の見直し等を積極的に行い、経費の削減を図っていく。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62</xdr:row>
      <xdr:rowOff>12277</xdr:rowOff>
    </xdr:to>
    <xdr:cxnSp macro="">
      <xdr:nvCxnSpPr>
        <xdr:cNvPr id="131" name="直線コネクタ 130"/>
        <xdr:cNvCxnSpPr/>
      </xdr:nvCxnSpPr>
      <xdr:spPr>
        <a:xfrm>
          <a:off x="4114800" y="1047326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119380</xdr:rowOff>
    </xdr:to>
    <xdr:cxnSp macro="">
      <xdr:nvCxnSpPr>
        <xdr:cNvPr id="134" name="直線コネクタ 133"/>
        <xdr:cNvCxnSpPr/>
      </xdr:nvCxnSpPr>
      <xdr:spPr>
        <a:xfrm flipV="1">
          <a:off x="3225800" y="104732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119380</xdr:rowOff>
    </xdr:to>
    <xdr:cxnSp macro="">
      <xdr:nvCxnSpPr>
        <xdr:cNvPr id="137" name="直線コネクタ 136"/>
        <xdr:cNvCxnSpPr/>
      </xdr:nvCxnSpPr>
      <xdr:spPr>
        <a:xfrm>
          <a:off x="2336800" y="104250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60</xdr:row>
      <xdr:rowOff>146050</xdr:rowOff>
    </xdr:to>
    <xdr:cxnSp macro="">
      <xdr:nvCxnSpPr>
        <xdr:cNvPr id="140" name="直線コネクタ 139"/>
        <xdr:cNvCxnSpPr/>
      </xdr:nvCxnSpPr>
      <xdr:spPr>
        <a:xfrm flipV="1">
          <a:off x="1447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0" name="円/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1"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4" name="円/楕円 153"/>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5" name="テキスト ボックス 154"/>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6" name="円/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定員適正化計画に基づき、職員採用の抑制等により人件費の抑制に努めているため、全国平均、千葉県平均、類似団体平均を下回っている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139213</xdr:rowOff>
    </xdr:from>
    <xdr:to>
      <xdr:col>7</xdr:col>
      <xdr:colOff>152400</xdr:colOff>
      <xdr:row>80</xdr:row>
      <xdr:rowOff>143804</xdr:rowOff>
    </xdr:to>
    <xdr:cxnSp macro="">
      <xdr:nvCxnSpPr>
        <xdr:cNvPr id="192" name="直線コネクタ 191"/>
        <xdr:cNvCxnSpPr/>
      </xdr:nvCxnSpPr>
      <xdr:spPr>
        <a:xfrm flipV="1">
          <a:off x="4114800" y="13855213"/>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143804</xdr:rowOff>
    </xdr:from>
    <xdr:to>
      <xdr:col>6</xdr:col>
      <xdr:colOff>0</xdr:colOff>
      <xdr:row>80</xdr:row>
      <xdr:rowOff>147972</xdr:rowOff>
    </xdr:to>
    <xdr:cxnSp macro="">
      <xdr:nvCxnSpPr>
        <xdr:cNvPr id="195" name="直線コネクタ 194"/>
        <xdr:cNvCxnSpPr/>
      </xdr:nvCxnSpPr>
      <xdr:spPr>
        <a:xfrm flipV="1">
          <a:off x="3225800" y="13859804"/>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123698</xdr:rowOff>
    </xdr:from>
    <xdr:to>
      <xdr:col>4</xdr:col>
      <xdr:colOff>482600</xdr:colOff>
      <xdr:row>80</xdr:row>
      <xdr:rowOff>147972</xdr:rowOff>
    </xdr:to>
    <xdr:cxnSp macro="">
      <xdr:nvCxnSpPr>
        <xdr:cNvPr id="198" name="直線コネクタ 197"/>
        <xdr:cNvCxnSpPr/>
      </xdr:nvCxnSpPr>
      <xdr:spPr>
        <a:xfrm>
          <a:off x="2336800" y="13839698"/>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123698</xdr:rowOff>
    </xdr:from>
    <xdr:to>
      <xdr:col>3</xdr:col>
      <xdr:colOff>279400</xdr:colOff>
      <xdr:row>80</xdr:row>
      <xdr:rowOff>139209</xdr:rowOff>
    </xdr:to>
    <xdr:cxnSp macro="">
      <xdr:nvCxnSpPr>
        <xdr:cNvPr id="201" name="直線コネクタ 200"/>
        <xdr:cNvCxnSpPr/>
      </xdr:nvCxnSpPr>
      <xdr:spPr>
        <a:xfrm flipV="1">
          <a:off x="1447800" y="13839698"/>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88413</xdr:rowOff>
    </xdr:from>
    <xdr:to>
      <xdr:col>7</xdr:col>
      <xdr:colOff>203200</xdr:colOff>
      <xdr:row>81</xdr:row>
      <xdr:rowOff>18563</xdr:rowOff>
    </xdr:to>
    <xdr:sp macro="" textlink="">
      <xdr:nvSpPr>
        <xdr:cNvPr id="211" name="円/楕円 210"/>
        <xdr:cNvSpPr/>
      </xdr:nvSpPr>
      <xdr:spPr>
        <a:xfrm>
          <a:off x="4902200" y="138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9690</xdr:rowOff>
    </xdr:from>
    <xdr:ext cx="762000" cy="259045"/>
    <xdr:sp macro="" textlink="">
      <xdr:nvSpPr>
        <xdr:cNvPr id="212" name="人件費・物件費等の状況該当値テキスト"/>
        <xdr:cNvSpPr txBox="1"/>
      </xdr:nvSpPr>
      <xdr:spPr>
        <a:xfrm>
          <a:off x="5041900" y="137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94,636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93004</xdr:rowOff>
    </xdr:from>
    <xdr:to>
      <xdr:col>6</xdr:col>
      <xdr:colOff>50800</xdr:colOff>
      <xdr:row>81</xdr:row>
      <xdr:rowOff>23154</xdr:rowOff>
    </xdr:to>
    <xdr:sp macro="" textlink="">
      <xdr:nvSpPr>
        <xdr:cNvPr id="213" name="円/楕円 212"/>
        <xdr:cNvSpPr/>
      </xdr:nvSpPr>
      <xdr:spPr>
        <a:xfrm>
          <a:off x="4064000" y="138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33331</xdr:rowOff>
    </xdr:from>
    <xdr:ext cx="736600" cy="259045"/>
    <xdr:sp macro="" textlink="">
      <xdr:nvSpPr>
        <xdr:cNvPr id="214" name="テキスト ボックス 213"/>
        <xdr:cNvSpPr txBox="1"/>
      </xdr:nvSpPr>
      <xdr:spPr>
        <a:xfrm>
          <a:off x="3733800" y="13577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97172</xdr:rowOff>
    </xdr:from>
    <xdr:to>
      <xdr:col>4</xdr:col>
      <xdr:colOff>533400</xdr:colOff>
      <xdr:row>81</xdr:row>
      <xdr:rowOff>27322</xdr:rowOff>
    </xdr:to>
    <xdr:sp macro="" textlink="">
      <xdr:nvSpPr>
        <xdr:cNvPr id="215" name="円/楕円 214"/>
        <xdr:cNvSpPr/>
      </xdr:nvSpPr>
      <xdr:spPr>
        <a:xfrm>
          <a:off x="3175000" y="138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37499</xdr:rowOff>
    </xdr:from>
    <xdr:ext cx="762000" cy="259045"/>
    <xdr:sp macro="" textlink="">
      <xdr:nvSpPr>
        <xdr:cNvPr id="216" name="テキスト ボックス 215"/>
        <xdr:cNvSpPr txBox="1"/>
      </xdr:nvSpPr>
      <xdr:spPr>
        <a:xfrm>
          <a:off x="2844800" y="135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72898</xdr:rowOff>
    </xdr:from>
    <xdr:to>
      <xdr:col>3</xdr:col>
      <xdr:colOff>330200</xdr:colOff>
      <xdr:row>81</xdr:row>
      <xdr:rowOff>3048</xdr:rowOff>
    </xdr:to>
    <xdr:sp macro="" textlink="">
      <xdr:nvSpPr>
        <xdr:cNvPr id="217" name="円/楕円 216"/>
        <xdr:cNvSpPr/>
      </xdr:nvSpPr>
      <xdr:spPr>
        <a:xfrm>
          <a:off x="2286000" y="13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13225</xdr:rowOff>
    </xdr:from>
    <xdr:ext cx="762000" cy="259045"/>
    <xdr:sp macro="" textlink="">
      <xdr:nvSpPr>
        <xdr:cNvPr id="218" name="テキスト ボックス 217"/>
        <xdr:cNvSpPr txBox="1"/>
      </xdr:nvSpPr>
      <xdr:spPr>
        <a:xfrm>
          <a:off x="1955800" y="135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88409</xdr:rowOff>
    </xdr:from>
    <xdr:to>
      <xdr:col>2</xdr:col>
      <xdr:colOff>127000</xdr:colOff>
      <xdr:row>81</xdr:row>
      <xdr:rowOff>18559</xdr:rowOff>
    </xdr:to>
    <xdr:sp macro="" textlink="">
      <xdr:nvSpPr>
        <xdr:cNvPr id="219" name="円/楕円 218"/>
        <xdr:cNvSpPr/>
      </xdr:nvSpPr>
      <xdr:spPr>
        <a:xfrm>
          <a:off x="1397000" y="138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28736</xdr:rowOff>
    </xdr:from>
    <xdr:ext cx="762000" cy="259045"/>
    <xdr:sp macro="" textlink="">
      <xdr:nvSpPr>
        <xdr:cNvPr id="220" name="テキスト ボックス 219"/>
        <xdr:cNvSpPr txBox="1"/>
      </xdr:nvSpPr>
      <xdr:spPr>
        <a:xfrm>
          <a:off x="1066800" y="135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全国市平均、町村平均を上回ってはいるが、類似団体平均と同等水準を保っている。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149578</xdr:rowOff>
    </xdr:to>
    <xdr:cxnSp macro="">
      <xdr:nvCxnSpPr>
        <xdr:cNvPr id="254" name="直線コネクタ 253"/>
        <xdr:cNvCxnSpPr/>
      </xdr:nvCxnSpPr>
      <xdr:spPr>
        <a:xfrm>
          <a:off x="16179800" y="145245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5"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122766</xdr:rowOff>
    </xdr:to>
    <xdr:cxnSp macro="">
      <xdr:nvCxnSpPr>
        <xdr:cNvPr id="257" name="直線コネクタ 256"/>
        <xdr:cNvCxnSpPr/>
      </xdr:nvCxnSpPr>
      <xdr:spPr>
        <a:xfrm>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84</xdr:row>
      <xdr:rowOff>82550</xdr:rowOff>
    </xdr:to>
    <xdr:cxnSp macro="">
      <xdr:nvCxnSpPr>
        <xdr:cNvPr id="260" name="直線コネクタ 259"/>
        <xdr:cNvCxnSpPr/>
      </xdr:nvCxnSpPr>
      <xdr:spPr>
        <a:xfrm>
          <a:off x="14401800" y="1433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123472</xdr:rowOff>
    </xdr:to>
    <xdr:cxnSp macro="">
      <xdr:nvCxnSpPr>
        <xdr:cNvPr id="263" name="直線コネクタ 262"/>
        <xdr:cNvCxnSpPr/>
      </xdr:nvCxnSpPr>
      <xdr:spPr>
        <a:xfrm flipV="1">
          <a:off x="13512800" y="14336889"/>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3" name="円/楕円 272"/>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70855</xdr:rowOff>
    </xdr:from>
    <xdr:ext cx="762000" cy="259045"/>
    <xdr:sp macro="" textlink="">
      <xdr:nvSpPr>
        <xdr:cNvPr id="274"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5" name="円/楕円 274"/>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6" name="テキスト ボックス 27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8" name="テキスト ボックス 277"/>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55739</xdr:rowOff>
    </xdr:from>
    <xdr:to>
      <xdr:col>21</xdr:col>
      <xdr:colOff>50800</xdr:colOff>
      <xdr:row>83</xdr:row>
      <xdr:rowOff>157339</xdr:rowOff>
    </xdr:to>
    <xdr:sp macro="" textlink="">
      <xdr:nvSpPr>
        <xdr:cNvPr id="279" name="円/楕円 278"/>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80" name="テキスト ボックス 279"/>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1" name="円/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82" name="テキスト ボックス 281"/>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・定員適正化計画を推進し、アウトソーシングの拡大や組織の見直し、事業の廃止・見直しを行い、類似団体と比較しても均衡が保たれた状態となっている。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142603</xdr:rowOff>
    </xdr:to>
    <xdr:cxnSp macro="">
      <xdr:nvCxnSpPr>
        <xdr:cNvPr id="319" name="直線コネクタ 318"/>
        <xdr:cNvCxnSpPr/>
      </xdr:nvCxnSpPr>
      <xdr:spPr>
        <a:xfrm flipV="1">
          <a:off x="16179800" y="1039513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163285</xdr:rowOff>
    </xdr:to>
    <xdr:cxnSp macro="">
      <xdr:nvCxnSpPr>
        <xdr:cNvPr id="322" name="直線コネクタ 321"/>
        <xdr:cNvCxnSpPr/>
      </xdr:nvCxnSpPr>
      <xdr:spPr>
        <a:xfrm flipV="1">
          <a:off x="15290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163285</xdr:rowOff>
    </xdr:to>
    <xdr:cxnSp macro="">
      <xdr:nvCxnSpPr>
        <xdr:cNvPr id="325" name="直線コネクタ 324"/>
        <xdr:cNvCxnSpPr/>
      </xdr:nvCxnSpPr>
      <xdr:spPr>
        <a:xfrm>
          <a:off x="14401800" y="1043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149497</xdr:rowOff>
    </xdr:to>
    <xdr:cxnSp macro="">
      <xdr:nvCxnSpPr>
        <xdr:cNvPr id="328" name="直線コネクタ 327"/>
        <xdr:cNvCxnSpPr/>
      </xdr:nvCxnSpPr>
      <xdr:spPr>
        <a:xfrm flipV="1">
          <a:off x="13512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8" name="円/楕円 337"/>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73858</xdr:rowOff>
    </xdr:from>
    <xdr:ext cx="762000" cy="259045"/>
    <xdr:sp macro="" textlink="">
      <xdr:nvSpPr>
        <xdr:cNvPr id="339"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0" name="円/楕円 339"/>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1" name="テキスト ボックス 340"/>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2" name="円/楕円 341"/>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3" name="テキスト ボックス 342"/>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4" name="円/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5" name="テキスト ボックス 34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6" name="円/楕円 345"/>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47" name="テキスト ボックス 346"/>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・流山市総合計画のもと、地域住民との意見交換を図り適量・適切な事業実施により、千葉県平均を上回る３．７％となっている。</a:t>
          </a:r>
        </a:p>
        <a:p>
          <a:r>
            <a:rPr kumimoji="1" lang="ja-JP" altLang="en-US" sz="1300">
              <a:latin typeface="ＭＳ Ｐゴシック"/>
            </a:rPr>
            <a:t>・過去５年は減少傾向にあるが、今後とも、緊急度・住民ニーズを的確に把握した事業の選択により、起債に大きく頼ることのない財政運営に努める。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69548</xdr:rowOff>
    </xdr:to>
    <xdr:cxnSp macro="">
      <xdr:nvCxnSpPr>
        <xdr:cNvPr id="382" name="直線コネクタ 381"/>
        <xdr:cNvCxnSpPr/>
      </xdr:nvCxnSpPr>
      <xdr:spPr>
        <a:xfrm flipV="1">
          <a:off x="16179800" y="68930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40</xdr:row>
      <xdr:rowOff>81038</xdr:rowOff>
    </xdr:to>
    <xdr:cxnSp macro="">
      <xdr:nvCxnSpPr>
        <xdr:cNvPr id="385" name="直線コネクタ 384"/>
        <xdr:cNvCxnSpPr/>
      </xdr:nvCxnSpPr>
      <xdr:spPr>
        <a:xfrm flipV="1">
          <a:off x="15290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40</xdr:row>
      <xdr:rowOff>149981</xdr:rowOff>
    </xdr:to>
    <xdr:cxnSp macro="">
      <xdr:nvCxnSpPr>
        <xdr:cNvPr id="388" name="直線コネクタ 387"/>
        <xdr:cNvCxnSpPr/>
      </xdr:nvCxnSpPr>
      <xdr:spPr>
        <a:xfrm flipV="1">
          <a:off x="14401800" y="69390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70455</xdr:rowOff>
    </xdr:to>
    <xdr:cxnSp macro="">
      <xdr:nvCxnSpPr>
        <xdr:cNvPr id="391" name="直線コネクタ 390"/>
        <xdr:cNvCxnSpPr/>
      </xdr:nvCxnSpPr>
      <xdr:spPr>
        <a:xfrm flipV="1">
          <a:off x="13512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1" name="円/楕円 400"/>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127803</xdr:rowOff>
    </xdr:from>
    <xdr:ext cx="762000" cy="259045"/>
    <xdr:sp macro="" textlink="">
      <xdr:nvSpPr>
        <xdr:cNvPr id="402"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3" name="円/楕円 402"/>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130525</xdr:rowOff>
    </xdr:from>
    <xdr:ext cx="736600" cy="259045"/>
    <xdr:sp macro="" textlink="">
      <xdr:nvSpPr>
        <xdr:cNvPr id="404" name="テキスト ボックス 403"/>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5" name="円/楕円 404"/>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6" name="テキスト ボックス 40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7" name="円/楕円 406"/>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08" name="テキスト ボックス 407"/>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09" name="円/楕円 408"/>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0" name="テキスト ボックス 409"/>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mj-ea"/>
              <a:ea typeface="+mj-ea"/>
            </a:rPr>
            <a:t>・将来負担額について、</a:t>
          </a:r>
          <a:r>
            <a:rPr kumimoji="1" lang="ja-JP" altLang="ja-JP" sz="1300" b="0">
              <a:solidFill>
                <a:sysClr val="windowText" lastClr="000000"/>
              </a:solidFill>
              <a:effectLst/>
              <a:latin typeface="+mj-ea"/>
              <a:ea typeface="+mj-ea"/>
              <a:cs typeface="+mn-cs"/>
            </a:rPr>
            <a:t>おおたかの森小・中学校の債務負担行為の支出予定額の減少と下水道事業会計への繰出額の減少に</a:t>
          </a:r>
          <a:r>
            <a:rPr kumimoji="1" lang="ja-JP" altLang="en-US" sz="1300" b="0">
              <a:solidFill>
                <a:sysClr val="windowText" lastClr="000000"/>
              </a:solidFill>
              <a:effectLst/>
              <a:latin typeface="+mj-ea"/>
              <a:ea typeface="+mj-ea"/>
              <a:cs typeface="+mn-cs"/>
            </a:rPr>
            <a:t>より、</a:t>
          </a:r>
          <a:r>
            <a:rPr kumimoji="1" lang="ja-JP" altLang="en-US" sz="1300" b="0">
              <a:solidFill>
                <a:sysClr val="windowText" lastClr="000000"/>
              </a:solidFill>
              <a:latin typeface="+mj-ea"/>
              <a:ea typeface="+mj-ea"/>
            </a:rPr>
            <a:t>Ｈ２７年度と比べて８．７ポイント減少した。</a:t>
          </a:r>
        </a:p>
        <a:p>
          <a:r>
            <a:rPr kumimoji="1" lang="ja-JP" altLang="en-US" sz="1300" b="0">
              <a:solidFill>
                <a:sysClr val="windowText" lastClr="000000"/>
              </a:solidFill>
              <a:latin typeface="+mj-ea"/>
              <a:ea typeface="+mj-ea"/>
            </a:rPr>
            <a:t>・しかし、地方債現在高については「小中併設校建設事業」等の地方債の借入により増額となっており、今後も事業実施の適正化を図り、財政の健全化に努める。</a:t>
          </a:r>
          <a:endParaRPr kumimoji="1" lang="en-US" altLang="ja-JP" sz="1300" b="0">
            <a:solidFill>
              <a:sysClr val="windowText" lastClr="000000"/>
            </a:solidFill>
            <a:latin typeface="+mj-ea"/>
            <a:ea typeface="+mj-ea"/>
          </a:endParaRPr>
        </a:p>
        <a:p>
          <a:endParaRPr kumimoji="1" lang="en-US" altLang="ja-JP" sz="1300" b="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114088</xdr:rowOff>
    </xdr:from>
    <xdr:to>
      <xdr:col>24</xdr:col>
      <xdr:colOff>558800</xdr:colOff>
      <xdr:row>17</xdr:row>
      <xdr:rowOff>59267</xdr:rowOff>
    </xdr:to>
    <xdr:cxnSp macro="">
      <xdr:nvCxnSpPr>
        <xdr:cNvPr id="444" name="直線コネクタ 443"/>
        <xdr:cNvCxnSpPr/>
      </xdr:nvCxnSpPr>
      <xdr:spPr>
        <a:xfrm flipV="1">
          <a:off x="16179800" y="285728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59267</xdr:rowOff>
    </xdr:from>
    <xdr:to>
      <xdr:col>23</xdr:col>
      <xdr:colOff>406400</xdr:colOff>
      <xdr:row>17</xdr:row>
      <xdr:rowOff>72672</xdr:rowOff>
    </xdr:to>
    <xdr:cxnSp macro="">
      <xdr:nvCxnSpPr>
        <xdr:cNvPr id="447" name="直線コネクタ 446"/>
        <xdr:cNvCxnSpPr/>
      </xdr:nvCxnSpPr>
      <xdr:spPr>
        <a:xfrm flipV="1">
          <a:off x="15290800" y="29739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112607</xdr:rowOff>
    </xdr:from>
    <xdr:to>
      <xdr:col>22</xdr:col>
      <xdr:colOff>203200</xdr:colOff>
      <xdr:row>17</xdr:row>
      <xdr:rowOff>72672</xdr:rowOff>
    </xdr:to>
    <xdr:cxnSp macro="">
      <xdr:nvCxnSpPr>
        <xdr:cNvPr id="450" name="直線コネクタ 449"/>
        <xdr:cNvCxnSpPr/>
      </xdr:nvCxnSpPr>
      <xdr:spPr>
        <a:xfrm>
          <a:off x="14401800" y="2684357"/>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112607</xdr:rowOff>
    </xdr:to>
    <xdr:cxnSp macro="">
      <xdr:nvCxnSpPr>
        <xdr:cNvPr id="453" name="直線コネクタ 452"/>
        <xdr:cNvCxnSpPr/>
      </xdr:nvCxnSpPr>
      <xdr:spPr>
        <a:xfrm>
          <a:off x="13512800" y="261598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5" name="テキスト ボックス 454"/>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7" name="テキスト ボックス 45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63288</xdr:rowOff>
    </xdr:from>
    <xdr:to>
      <xdr:col>24</xdr:col>
      <xdr:colOff>609600</xdr:colOff>
      <xdr:row>16</xdr:row>
      <xdr:rowOff>164888</xdr:rowOff>
    </xdr:to>
    <xdr:sp macro="" textlink="">
      <xdr:nvSpPr>
        <xdr:cNvPr id="463" name="円/楕円 462"/>
        <xdr:cNvSpPr/>
      </xdr:nvSpPr>
      <xdr:spPr>
        <a:xfrm>
          <a:off x="169672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35365</xdr:rowOff>
    </xdr:from>
    <xdr:ext cx="762000" cy="259045"/>
    <xdr:sp macro="" textlink="">
      <xdr:nvSpPr>
        <xdr:cNvPr id="464" name="将来負担の状況該当値テキスト"/>
        <xdr:cNvSpPr txBox="1"/>
      </xdr:nvSpPr>
      <xdr:spPr>
        <a:xfrm>
          <a:off x="17106900" y="2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8467</xdr:rowOff>
    </xdr:from>
    <xdr:to>
      <xdr:col>23</xdr:col>
      <xdr:colOff>457200</xdr:colOff>
      <xdr:row>17</xdr:row>
      <xdr:rowOff>110067</xdr:rowOff>
    </xdr:to>
    <xdr:sp macro="" textlink="">
      <xdr:nvSpPr>
        <xdr:cNvPr id="465" name="円/楕円 464"/>
        <xdr:cNvSpPr/>
      </xdr:nvSpPr>
      <xdr:spPr>
        <a:xfrm>
          <a:off x="16129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94844</xdr:rowOff>
    </xdr:from>
    <xdr:ext cx="736600" cy="259045"/>
    <xdr:sp macro="" textlink="">
      <xdr:nvSpPr>
        <xdr:cNvPr id="466" name="テキスト ボックス 465"/>
        <xdr:cNvSpPr txBox="1"/>
      </xdr:nvSpPr>
      <xdr:spPr>
        <a:xfrm>
          <a:off x="15798800" y="300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21872</xdr:rowOff>
    </xdr:from>
    <xdr:to>
      <xdr:col>22</xdr:col>
      <xdr:colOff>254000</xdr:colOff>
      <xdr:row>17</xdr:row>
      <xdr:rowOff>123472</xdr:rowOff>
    </xdr:to>
    <xdr:sp macro="" textlink="">
      <xdr:nvSpPr>
        <xdr:cNvPr id="467" name="円/楕円 466"/>
        <xdr:cNvSpPr/>
      </xdr:nvSpPr>
      <xdr:spPr>
        <a:xfrm>
          <a:off x="15240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108249</xdr:rowOff>
    </xdr:from>
    <xdr:ext cx="762000" cy="259045"/>
    <xdr:sp macro="" textlink="">
      <xdr:nvSpPr>
        <xdr:cNvPr id="468" name="テキスト ボックス 467"/>
        <xdr:cNvSpPr txBox="1"/>
      </xdr:nvSpPr>
      <xdr:spPr>
        <a:xfrm>
          <a:off x="14909800" y="30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61807</xdr:rowOff>
    </xdr:from>
    <xdr:to>
      <xdr:col>21</xdr:col>
      <xdr:colOff>50800</xdr:colOff>
      <xdr:row>15</xdr:row>
      <xdr:rowOff>163407</xdr:rowOff>
    </xdr:to>
    <xdr:sp macro="" textlink="">
      <xdr:nvSpPr>
        <xdr:cNvPr id="469" name="円/楕円 468"/>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2134</xdr:rowOff>
    </xdr:from>
    <xdr:ext cx="762000" cy="259045"/>
    <xdr:sp macro="" textlink="">
      <xdr:nvSpPr>
        <xdr:cNvPr id="470" name="テキスト ボックス 469"/>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164888</xdr:rowOff>
    </xdr:from>
    <xdr:to>
      <xdr:col>19</xdr:col>
      <xdr:colOff>533400</xdr:colOff>
      <xdr:row>15</xdr:row>
      <xdr:rowOff>95038</xdr:rowOff>
    </xdr:to>
    <xdr:sp macro="" textlink="">
      <xdr:nvSpPr>
        <xdr:cNvPr id="471" name="円/楕円 470"/>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105215</xdr:rowOff>
    </xdr:from>
    <xdr:ext cx="762000" cy="259045"/>
    <xdr:sp macro="" textlink="">
      <xdr:nvSpPr>
        <xdr:cNvPr id="472" name="テキスト ボックス 471"/>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年度から２６年度までは減少傾向であったが、平成２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からは</a:t>
          </a:r>
          <a:r>
            <a:rPr kumimoji="1" lang="ja-JP" altLang="ja-JP" sz="1300">
              <a:solidFill>
                <a:schemeClr val="dk1"/>
              </a:solidFill>
              <a:effectLst/>
              <a:latin typeface="+mn-lt"/>
              <a:ea typeface="+mn-ea"/>
              <a:cs typeface="+mn-cs"/>
            </a:rPr>
            <a:t>、職員数増の影響もあり、増加</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・今後も定員適正化計画に基づき、人件費の削減を図っていく。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7257</xdr:rowOff>
    </xdr:to>
    <xdr:cxnSp macro="">
      <xdr:nvCxnSpPr>
        <xdr:cNvPr id="68" name="直線コネクタ 67"/>
        <xdr:cNvCxnSpPr/>
      </xdr:nvCxnSpPr>
      <xdr:spPr>
        <a:xfrm flipV="1">
          <a:off x="3987800" y="648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38</xdr:row>
      <xdr:rowOff>7257</xdr:rowOff>
    </xdr:to>
    <xdr:cxnSp macro="">
      <xdr:nvCxnSpPr>
        <xdr:cNvPr id="71" name="直線コネクタ 70"/>
        <xdr:cNvCxnSpPr/>
      </xdr:nvCxnSpPr>
      <xdr:spPr>
        <a:xfrm>
          <a:off x="3098800" y="639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167822</xdr:rowOff>
    </xdr:to>
    <xdr:cxnSp macro="">
      <xdr:nvCxnSpPr>
        <xdr:cNvPr id="74" name="直線コネクタ 73"/>
        <xdr:cNvCxnSpPr/>
      </xdr:nvCxnSpPr>
      <xdr:spPr>
        <a:xfrm flipV="1">
          <a:off x="2209800" y="6391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83457</xdr:rowOff>
    </xdr:to>
    <xdr:cxnSp macro="">
      <xdr:nvCxnSpPr>
        <xdr:cNvPr id="77" name="直線コネクタ 76"/>
        <xdr:cNvCxnSpPr/>
      </xdr:nvCxnSpPr>
      <xdr:spPr>
        <a:xfrm flipV="1">
          <a:off x="1320800" y="651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7" name="円/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8"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9" name="円/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90" name="テキスト ボックス 89"/>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1" name="円/楕円 90"/>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2" name="テキスト ボックス 91"/>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3" name="円/楕円 92"/>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31949</xdr:rowOff>
    </xdr:from>
    <xdr:ext cx="762000" cy="259045"/>
    <xdr:sp macro="" textlink="">
      <xdr:nvSpPr>
        <xdr:cNvPr id="94" name="テキスト ボックス 93"/>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5" name="円/楕円 94"/>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6" name="テキスト ボックス 95"/>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・仕様の見直しや競争入札の徹底により、物件費の削減を図ったものの、</a:t>
          </a:r>
          <a:r>
            <a:rPr kumimoji="1" lang="ja-JP" altLang="en-US" sz="1300" b="0">
              <a:solidFill>
                <a:sysClr val="windowText" lastClr="000000"/>
              </a:solidFill>
              <a:latin typeface="ＭＳ Ｐゴシック"/>
            </a:rPr>
            <a:t>委託料等の増加により、</a:t>
          </a:r>
          <a:r>
            <a:rPr kumimoji="1" lang="ja-JP" altLang="en-US" sz="1300">
              <a:latin typeface="ＭＳ Ｐゴシック"/>
            </a:rPr>
            <a:t>１．０ポイントの増となった。</a:t>
          </a:r>
          <a:endParaRPr kumimoji="1" lang="en-US" altLang="ja-JP" sz="1300">
            <a:latin typeface="ＭＳ Ｐゴシック"/>
          </a:endParaRPr>
        </a:p>
        <a:p>
          <a:r>
            <a:rPr kumimoji="1" lang="ja-JP" altLang="en-US" sz="1300">
              <a:latin typeface="ＭＳ Ｐゴシック"/>
            </a:rPr>
            <a:t>・今後も引き続き、仕様の見直しや競争入札の徹底により、物件費の削減を図っていく。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15</xdr:row>
      <xdr:rowOff>101854</xdr:rowOff>
    </xdr:to>
    <xdr:cxnSp macro="">
      <xdr:nvCxnSpPr>
        <xdr:cNvPr id="127" name="直線コネクタ 126"/>
        <xdr:cNvCxnSpPr/>
      </xdr:nvCxnSpPr>
      <xdr:spPr>
        <a:xfrm>
          <a:off x="15671800" y="2627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56134</xdr:rowOff>
    </xdr:from>
    <xdr:to>
      <xdr:col>22</xdr:col>
      <xdr:colOff>565150</xdr:colOff>
      <xdr:row>15</xdr:row>
      <xdr:rowOff>83566</xdr:rowOff>
    </xdr:to>
    <xdr:cxnSp macro="">
      <xdr:nvCxnSpPr>
        <xdr:cNvPr id="130" name="直線コネクタ 129"/>
        <xdr:cNvCxnSpPr/>
      </xdr:nvCxnSpPr>
      <xdr:spPr>
        <a:xfrm flipV="1">
          <a:off x="14782800" y="2627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83566</xdr:rowOff>
    </xdr:to>
    <xdr:cxnSp macro="">
      <xdr:nvCxnSpPr>
        <xdr:cNvPr id="133" name="直線コネクタ 132"/>
        <xdr:cNvCxnSpPr/>
      </xdr:nvCxnSpPr>
      <xdr:spPr>
        <a:xfrm>
          <a:off x="13893800" y="2632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xdr:rowOff>
    </xdr:from>
    <xdr:to>
      <xdr:col>20</xdr:col>
      <xdr:colOff>158750</xdr:colOff>
      <xdr:row>15</xdr:row>
      <xdr:rowOff>60706</xdr:rowOff>
    </xdr:to>
    <xdr:cxnSp macro="">
      <xdr:nvCxnSpPr>
        <xdr:cNvPr id="136" name="直線コネクタ 135"/>
        <xdr:cNvCxnSpPr/>
      </xdr:nvCxnSpPr>
      <xdr:spPr>
        <a:xfrm>
          <a:off x="13004800" y="25775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51054</xdr:rowOff>
    </xdr:from>
    <xdr:to>
      <xdr:col>24</xdr:col>
      <xdr:colOff>82550</xdr:colOff>
      <xdr:row>15</xdr:row>
      <xdr:rowOff>152654</xdr:rowOff>
    </xdr:to>
    <xdr:sp macro="" textlink="">
      <xdr:nvSpPr>
        <xdr:cNvPr id="146" name="円/楕円 145"/>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23131</xdr:rowOff>
    </xdr:from>
    <xdr:ext cx="762000" cy="259045"/>
    <xdr:sp macro="" textlink="">
      <xdr:nvSpPr>
        <xdr:cNvPr id="147" name="物件費該当値テキスト"/>
        <xdr:cNvSpPr txBox="1"/>
      </xdr:nvSpPr>
      <xdr:spPr>
        <a:xfrm>
          <a:off x="16598900" y="25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8" name="円/楕円 147"/>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91711</xdr:rowOff>
    </xdr:from>
    <xdr:ext cx="736600" cy="259045"/>
    <xdr:sp macro="" textlink="">
      <xdr:nvSpPr>
        <xdr:cNvPr id="149" name="テキスト ボックス 148"/>
        <xdr:cNvSpPr txBox="1"/>
      </xdr:nvSpPr>
      <xdr:spPr>
        <a:xfrm>
          <a:off x="15290800" y="26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50" name="円/楕円 149"/>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51" name="テキスト ボックス 150"/>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52" name="円/楕円 151"/>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96283</xdr:rowOff>
    </xdr:from>
    <xdr:ext cx="762000" cy="259045"/>
    <xdr:sp macro="" textlink="">
      <xdr:nvSpPr>
        <xdr:cNvPr id="153" name="テキスト ボックス 152"/>
        <xdr:cNvSpPr txBox="1"/>
      </xdr:nvSpPr>
      <xdr:spPr>
        <a:xfrm>
          <a:off x="13512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126492</xdr:rowOff>
    </xdr:from>
    <xdr:to>
      <xdr:col>19</xdr:col>
      <xdr:colOff>6350</xdr:colOff>
      <xdr:row>15</xdr:row>
      <xdr:rowOff>56642</xdr:rowOff>
    </xdr:to>
    <xdr:sp macro="" textlink="">
      <xdr:nvSpPr>
        <xdr:cNvPr id="154" name="円/楕円 153"/>
        <xdr:cNvSpPr/>
      </xdr:nvSpPr>
      <xdr:spPr>
        <a:xfrm>
          <a:off x="12954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41419</xdr:rowOff>
    </xdr:from>
    <xdr:ext cx="762000" cy="259045"/>
    <xdr:sp macro="" textlink="">
      <xdr:nvSpPr>
        <xdr:cNvPr id="155" name="テキスト ボックス 154"/>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・扶助費に係る経常収支比率が全国平均、千葉県平均を上回り、前年度と比較して０．７ポイント増加した。</a:t>
          </a:r>
        </a:p>
        <a:p>
          <a:r>
            <a:rPr kumimoji="1" lang="ja-JP" altLang="en-US" sz="1300">
              <a:latin typeface="ＭＳ Ｐゴシック"/>
            </a:rPr>
            <a:t>・上昇傾向にある要因として、保育園運営業務委託料や子ども医療扶助費の増加、また、生活保護費の額が膨らんでいることがあげられる。生活保護費については、資格審査等の適正化や、各種手当への独自加算等の見直しを進めていくことで、財政を圧迫する上昇傾向歯止めをかけ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58</xdr:row>
      <xdr:rowOff>29028</xdr:rowOff>
    </xdr:to>
    <xdr:cxnSp macro="">
      <xdr:nvCxnSpPr>
        <xdr:cNvPr id="190" name="直線コネクタ 189"/>
        <xdr:cNvCxnSpPr/>
      </xdr:nvCxnSpPr>
      <xdr:spPr>
        <a:xfrm>
          <a:off x="3987800" y="9858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12700</xdr:rowOff>
    </xdr:to>
    <xdr:cxnSp macro="">
      <xdr:nvCxnSpPr>
        <xdr:cNvPr id="193" name="直線コネクタ 192"/>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58</xdr:row>
      <xdr:rowOff>12700</xdr:rowOff>
    </xdr:to>
    <xdr:cxnSp macro="">
      <xdr:nvCxnSpPr>
        <xdr:cNvPr id="196" name="直線コネクタ 195"/>
        <xdr:cNvCxnSpPr/>
      </xdr:nvCxnSpPr>
      <xdr:spPr>
        <a:xfrm>
          <a:off x="2209800" y="96302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110672</xdr:rowOff>
    </xdr:to>
    <xdr:cxnSp macro="">
      <xdr:nvCxnSpPr>
        <xdr:cNvPr id="199" name="直線コネクタ 198"/>
        <xdr:cNvCxnSpPr/>
      </xdr:nvCxnSpPr>
      <xdr:spPr>
        <a:xfrm flipV="1">
          <a:off x="1320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1" name="円/楕円 210"/>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2" name="テキスト ボックス 211"/>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・その他に係る経常収支比率については、Ｈ２７年度は公共下水道特別会計分の繰出金がなくなったことにより減少しているが、類似団体と比較して低くなっており、数値はほぼ横ばいとなっている。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76200</xdr:rowOff>
    </xdr:to>
    <xdr:cxnSp macro="">
      <xdr:nvCxnSpPr>
        <xdr:cNvPr id="251" name="直線コネクタ 250"/>
        <xdr:cNvCxnSpPr/>
      </xdr:nvCxnSpPr>
      <xdr:spPr>
        <a:xfrm flipV="1">
          <a:off x="15671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55</xdr:row>
      <xdr:rowOff>95250</xdr:rowOff>
    </xdr:to>
    <xdr:cxnSp macro="">
      <xdr:nvCxnSpPr>
        <xdr:cNvPr id="254" name="直線コネクタ 253"/>
        <xdr:cNvCxnSpPr/>
      </xdr:nvCxnSpPr>
      <xdr:spPr>
        <a:xfrm flipV="1">
          <a:off x="14782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95250</xdr:rowOff>
    </xdr:to>
    <xdr:cxnSp macro="">
      <xdr:nvCxnSpPr>
        <xdr:cNvPr id="257" name="直線コネクタ 256"/>
        <xdr:cNvCxnSpPr/>
      </xdr:nvCxnSpPr>
      <xdr:spPr>
        <a:xfrm>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44450</xdr:rowOff>
    </xdr:from>
    <xdr:to>
      <xdr:col>20</xdr:col>
      <xdr:colOff>158750</xdr:colOff>
      <xdr:row>55</xdr:row>
      <xdr:rowOff>57150</xdr:rowOff>
    </xdr:to>
    <xdr:cxnSp macro="">
      <xdr:nvCxnSpPr>
        <xdr:cNvPr id="260" name="直線コネクタ 259"/>
        <xdr:cNvCxnSpPr/>
      </xdr:nvCxnSpPr>
      <xdr:spPr>
        <a:xfrm flipV="1">
          <a:off x="13004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158750</xdr:rowOff>
    </xdr:from>
    <xdr:to>
      <xdr:col>24</xdr:col>
      <xdr:colOff>82550</xdr:colOff>
      <xdr:row>54</xdr:row>
      <xdr:rowOff>88900</xdr:rowOff>
    </xdr:to>
    <xdr:sp macro="" textlink="">
      <xdr:nvSpPr>
        <xdr:cNvPr id="270" name="円/楕円 269"/>
        <xdr:cNvSpPr/>
      </xdr:nvSpPr>
      <xdr:spPr>
        <a:xfrm>
          <a:off x="16459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3827</xdr:rowOff>
    </xdr:from>
    <xdr:ext cx="762000" cy="259045"/>
    <xdr:sp macro="" textlink="">
      <xdr:nvSpPr>
        <xdr:cNvPr id="271"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25400</xdr:rowOff>
    </xdr:from>
    <xdr:to>
      <xdr:col>22</xdr:col>
      <xdr:colOff>615950</xdr:colOff>
      <xdr:row>54</xdr:row>
      <xdr:rowOff>127000</xdr:rowOff>
    </xdr:to>
    <xdr:sp macro="" textlink="">
      <xdr:nvSpPr>
        <xdr:cNvPr id="272" name="円/楕円 271"/>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137177</xdr:rowOff>
    </xdr:from>
    <xdr:ext cx="736600" cy="259045"/>
    <xdr:sp macro="" textlink="">
      <xdr:nvSpPr>
        <xdr:cNvPr id="273" name="テキスト ボックス 272"/>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4" name="円/楕円 273"/>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5" name="テキスト ボックス 274"/>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6" name="円/楕円 275"/>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7" name="テキスト ボックス 276"/>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8" name="円/楕円 277"/>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79" name="テキスト ボックス 278"/>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・類似団体平均と比較して低くなっている。その要因は、ごみ処理業務や消防業務を一部事務組合で行わず直営で行っているためと考える。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19050</xdr:rowOff>
    </xdr:to>
    <xdr:cxnSp macro="">
      <xdr:nvCxnSpPr>
        <xdr:cNvPr id="312" name="直線コネクタ 311"/>
        <xdr:cNvCxnSpPr/>
      </xdr:nvCxnSpPr>
      <xdr:spPr>
        <a:xfrm>
          <a:off x="15671800" y="599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34</xdr:row>
      <xdr:rowOff>165100</xdr:rowOff>
    </xdr:to>
    <xdr:cxnSp macro="">
      <xdr:nvCxnSpPr>
        <xdr:cNvPr id="315" name="直線コネクタ 314"/>
        <xdr:cNvCxnSpPr/>
      </xdr:nvCxnSpPr>
      <xdr:spPr>
        <a:xfrm>
          <a:off x="14782800" y="580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33</xdr:row>
      <xdr:rowOff>146050</xdr:rowOff>
    </xdr:to>
    <xdr:cxnSp macro="">
      <xdr:nvCxnSpPr>
        <xdr:cNvPr id="318" name="直線コネクタ 317"/>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158750</xdr:rowOff>
    </xdr:to>
    <xdr:cxnSp macro="">
      <xdr:nvCxnSpPr>
        <xdr:cNvPr id="321" name="直線コネクタ 320"/>
        <xdr:cNvCxnSpPr/>
      </xdr:nvCxnSpPr>
      <xdr:spPr>
        <a:xfrm flipV="1">
          <a:off x="13004800" y="580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139700</xdr:rowOff>
    </xdr:from>
    <xdr:to>
      <xdr:col>24</xdr:col>
      <xdr:colOff>82550</xdr:colOff>
      <xdr:row>35</xdr:row>
      <xdr:rowOff>69850</xdr:rowOff>
    </xdr:to>
    <xdr:sp macro="" textlink="">
      <xdr:nvSpPr>
        <xdr:cNvPr id="331" name="円/楕円 330"/>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32"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5" name="円/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7" name="円/楕円 336"/>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8" name="テキスト ボックス 337"/>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9" name="円/楕円 338"/>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40" name="テキスト ボックス 339"/>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・地方債の発行については、可能な限り、償還元金以内の発行に抑制してきたことから、平成２４年度から減少傾向にあり、全国平均、千葉県平均を下回っている。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111761</xdr:rowOff>
    </xdr:to>
    <xdr:cxnSp macro="">
      <xdr:nvCxnSpPr>
        <xdr:cNvPr id="373" name="直線コネクタ 372"/>
        <xdr:cNvCxnSpPr/>
      </xdr:nvCxnSpPr>
      <xdr:spPr>
        <a:xfrm>
          <a:off x="3987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149861</xdr:rowOff>
    </xdr:to>
    <xdr:cxnSp macro="">
      <xdr:nvCxnSpPr>
        <xdr:cNvPr id="376" name="直線コネクタ 375"/>
        <xdr:cNvCxnSpPr/>
      </xdr:nvCxnSpPr>
      <xdr:spPr>
        <a:xfrm flipV="1">
          <a:off x="3098800" y="13081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149861</xdr:rowOff>
    </xdr:to>
    <xdr:cxnSp macro="">
      <xdr:nvCxnSpPr>
        <xdr:cNvPr id="379" name="直線コネクタ 378"/>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142239</xdr:rowOff>
    </xdr:to>
    <xdr:cxnSp macro="">
      <xdr:nvCxnSpPr>
        <xdr:cNvPr id="382" name="直線コネクタ 381"/>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2" name="円/楕円 39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33038</xdr:rowOff>
    </xdr:from>
    <xdr:ext cx="762000" cy="259045"/>
    <xdr:sp macro="" textlink="">
      <xdr:nvSpPr>
        <xdr:cNvPr id="393" name="公債費該当値テキスト"/>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94" name="円/楕円 393"/>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95" name="テキスト ボックス 39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6" name="円/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98" name="円/楕円 397"/>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99" name="テキスト ボックス 398"/>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400" name="円/楕円 39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401" name="テキスト ボックス 40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・平成２７年度と比較して、１．３ポイント増加している。</a:t>
          </a:r>
          <a:endParaRPr kumimoji="1" lang="en-US" altLang="ja-JP" sz="1300">
            <a:latin typeface="ＭＳ Ｐゴシック"/>
          </a:endParaRPr>
        </a:p>
        <a:p>
          <a:r>
            <a:rPr kumimoji="1" lang="ja-JP" altLang="en-US" sz="1300">
              <a:latin typeface="ＭＳ Ｐゴシック"/>
            </a:rPr>
            <a:t>主な要因は、扶助費と物件費である。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75</xdr:row>
      <xdr:rowOff>16510</xdr:rowOff>
    </xdr:to>
    <xdr:cxnSp macro="">
      <xdr:nvCxnSpPr>
        <xdr:cNvPr id="434" name="直線コネクタ 433"/>
        <xdr:cNvCxnSpPr/>
      </xdr:nvCxnSpPr>
      <xdr:spPr>
        <a:xfrm>
          <a:off x="15671800" y="12776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74</xdr:row>
      <xdr:rowOff>88900</xdr:rowOff>
    </xdr:to>
    <xdr:cxnSp macro="">
      <xdr:nvCxnSpPr>
        <xdr:cNvPr id="437" name="直線コネクタ 436"/>
        <xdr:cNvCxnSpPr/>
      </xdr:nvCxnSpPr>
      <xdr:spPr>
        <a:xfrm>
          <a:off x="14782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9" name="テキスト ボックス 438"/>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74</xdr:row>
      <xdr:rowOff>88900</xdr:rowOff>
    </xdr:to>
    <xdr:cxnSp macro="">
      <xdr:nvCxnSpPr>
        <xdr:cNvPr id="440" name="直線コネクタ 439"/>
        <xdr:cNvCxnSpPr/>
      </xdr:nvCxnSpPr>
      <xdr:spPr>
        <a:xfrm>
          <a:off x="13893800" y="12639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73</xdr:row>
      <xdr:rowOff>146050</xdr:rowOff>
    </xdr:to>
    <xdr:cxnSp macro="">
      <xdr:nvCxnSpPr>
        <xdr:cNvPr id="443" name="直線コネクタ 442"/>
        <xdr:cNvCxnSpPr/>
      </xdr:nvCxnSpPr>
      <xdr:spPr>
        <a:xfrm flipV="1">
          <a:off x="13004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5" name="テキスト ボックス 444"/>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137160</xdr:rowOff>
    </xdr:from>
    <xdr:to>
      <xdr:col>24</xdr:col>
      <xdr:colOff>82550</xdr:colOff>
      <xdr:row>75</xdr:row>
      <xdr:rowOff>67310</xdr:rowOff>
    </xdr:to>
    <xdr:sp macro="" textlink="">
      <xdr:nvSpPr>
        <xdr:cNvPr id="453" name="円/楕円 452"/>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153687</xdr:rowOff>
    </xdr:from>
    <xdr:ext cx="762000" cy="259045"/>
    <xdr:sp macro="" textlink="">
      <xdr:nvSpPr>
        <xdr:cNvPr id="454"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38100</xdr:rowOff>
    </xdr:from>
    <xdr:to>
      <xdr:col>22</xdr:col>
      <xdr:colOff>615950</xdr:colOff>
      <xdr:row>74</xdr:row>
      <xdr:rowOff>139700</xdr:rowOff>
    </xdr:to>
    <xdr:sp macro="" textlink="">
      <xdr:nvSpPr>
        <xdr:cNvPr id="455" name="円/楕円 454"/>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149877</xdr:rowOff>
    </xdr:from>
    <xdr:ext cx="736600" cy="259045"/>
    <xdr:sp macro="" textlink="">
      <xdr:nvSpPr>
        <xdr:cNvPr id="456" name="テキスト ボックス 455"/>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38100</xdr:rowOff>
    </xdr:from>
    <xdr:to>
      <xdr:col>21</xdr:col>
      <xdr:colOff>412750</xdr:colOff>
      <xdr:row>74</xdr:row>
      <xdr:rowOff>139700</xdr:rowOff>
    </xdr:to>
    <xdr:sp macro="" textlink="">
      <xdr:nvSpPr>
        <xdr:cNvPr id="457" name="円/楕円 456"/>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149877</xdr:rowOff>
    </xdr:from>
    <xdr:ext cx="762000" cy="259045"/>
    <xdr:sp macro="" textlink="">
      <xdr:nvSpPr>
        <xdr:cNvPr id="458" name="テキスト ボックス 457"/>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59" name="円/楕円 458"/>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60" name="テキスト ボックス 459"/>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61" name="円/楕円 460"/>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62" name="テキスト ボックス 461"/>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千葉県流山市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101206</xdr:rowOff>
    </xdr:from>
    <xdr:to>
      <xdr:col>4</xdr:col>
      <xdr:colOff>1117600</xdr:colOff>
      <xdr:row>17</xdr:row>
      <xdr:rowOff>104140</xdr:rowOff>
    </xdr:to>
    <xdr:cxnSp macro="">
      <xdr:nvCxnSpPr>
        <xdr:cNvPr id="50" name="直線コネクタ 49"/>
        <xdr:cNvCxnSpPr/>
      </xdr:nvCxnSpPr>
      <xdr:spPr bwMode="auto">
        <a:xfrm flipV="1">
          <a:off x="5003800" y="3063481"/>
          <a:ext cx="647700" cy="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96330</xdr:rowOff>
    </xdr:from>
    <xdr:to>
      <xdr:col>4</xdr:col>
      <xdr:colOff>469900</xdr:colOff>
      <xdr:row>17</xdr:row>
      <xdr:rowOff>104140</xdr:rowOff>
    </xdr:to>
    <xdr:cxnSp macro="">
      <xdr:nvCxnSpPr>
        <xdr:cNvPr id="53" name="直線コネクタ 52"/>
        <xdr:cNvCxnSpPr/>
      </xdr:nvCxnSpPr>
      <xdr:spPr bwMode="auto">
        <a:xfrm>
          <a:off x="4305300" y="3058605"/>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67755</xdr:rowOff>
    </xdr:from>
    <xdr:to>
      <xdr:col>3</xdr:col>
      <xdr:colOff>904875</xdr:colOff>
      <xdr:row>17</xdr:row>
      <xdr:rowOff>96330</xdr:rowOff>
    </xdr:to>
    <xdr:cxnSp macro="">
      <xdr:nvCxnSpPr>
        <xdr:cNvPr id="56" name="直線コネクタ 55"/>
        <xdr:cNvCxnSpPr/>
      </xdr:nvCxnSpPr>
      <xdr:spPr bwMode="auto">
        <a:xfrm>
          <a:off x="3606800" y="303003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15062</xdr:rowOff>
    </xdr:from>
    <xdr:to>
      <xdr:col>3</xdr:col>
      <xdr:colOff>206375</xdr:colOff>
      <xdr:row>17</xdr:row>
      <xdr:rowOff>67755</xdr:rowOff>
    </xdr:to>
    <xdr:cxnSp macro="">
      <xdr:nvCxnSpPr>
        <xdr:cNvPr id="59" name="直線コネクタ 58"/>
        <xdr:cNvCxnSpPr/>
      </xdr:nvCxnSpPr>
      <xdr:spPr bwMode="auto">
        <a:xfrm>
          <a:off x="2908300" y="2977337"/>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50406</xdr:rowOff>
    </xdr:from>
    <xdr:to>
      <xdr:col>5</xdr:col>
      <xdr:colOff>34925</xdr:colOff>
      <xdr:row>17</xdr:row>
      <xdr:rowOff>152006</xdr:rowOff>
    </xdr:to>
    <xdr:sp macro="" textlink="">
      <xdr:nvSpPr>
        <xdr:cNvPr id="69" name="円/楕円 68"/>
        <xdr:cNvSpPr/>
      </xdr:nvSpPr>
      <xdr:spPr bwMode="auto">
        <a:xfrm>
          <a:off x="5600700" y="301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22483</xdr:rowOff>
    </xdr:from>
    <xdr:ext cx="762000" cy="259045"/>
    <xdr:sp macro="" textlink="">
      <xdr:nvSpPr>
        <xdr:cNvPr id="70" name="人口1人当たり決算額の推移該当値テキスト130"/>
        <xdr:cNvSpPr txBox="1"/>
      </xdr:nvSpPr>
      <xdr:spPr>
        <a:xfrm>
          <a:off x="5740400" y="29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53340</xdr:rowOff>
    </xdr:from>
    <xdr:to>
      <xdr:col>4</xdr:col>
      <xdr:colOff>520700</xdr:colOff>
      <xdr:row>17</xdr:row>
      <xdr:rowOff>154940</xdr:rowOff>
    </xdr:to>
    <xdr:sp macro="" textlink="">
      <xdr:nvSpPr>
        <xdr:cNvPr id="71" name="円/楕円 70"/>
        <xdr:cNvSpPr/>
      </xdr:nvSpPr>
      <xdr:spPr bwMode="auto">
        <a:xfrm>
          <a:off x="49530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139717</xdr:rowOff>
    </xdr:from>
    <xdr:ext cx="736600" cy="259045"/>
    <xdr:sp macro="" textlink="">
      <xdr:nvSpPr>
        <xdr:cNvPr id="72" name="テキスト ボックス 71"/>
        <xdr:cNvSpPr txBox="1"/>
      </xdr:nvSpPr>
      <xdr:spPr>
        <a:xfrm>
          <a:off x="4622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45530</xdr:rowOff>
    </xdr:from>
    <xdr:to>
      <xdr:col>3</xdr:col>
      <xdr:colOff>955675</xdr:colOff>
      <xdr:row>17</xdr:row>
      <xdr:rowOff>147130</xdr:rowOff>
    </xdr:to>
    <xdr:sp macro="" textlink="">
      <xdr:nvSpPr>
        <xdr:cNvPr id="73" name="円/楕円 72"/>
        <xdr:cNvSpPr/>
      </xdr:nvSpPr>
      <xdr:spPr bwMode="auto">
        <a:xfrm>
          <a:off x="4254500" y="30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131907</xdr:rowOff>
    </xdr:from>
    <xdr:ext cx="762000" cy="259045"/>
    <xdr:sp macro="" textlink="">
      <xdr:nvSpPr>
        <xdr:cNvPr id="74" name="テキスト ボックス 73"/>
        <xdr:cNvSpPr txBox="1"/>
      </xdr:nvSpPr>
      <xdr:spPr>
        <a:xfrm>
          <a:off x="3924300" y="30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16955</xdr:rowOff>
    </xdr:from>
    <xdr:to>
      <xdr:col>3</xdr:col>
      <xdr:colOff>257175</xdr:colOff>
      <xdr:row>17</xdr:row>
      <xdr:rowOff>118555</xdr:rowOff>
    </xdr:to>
    <xdr:sp macro="" textlink="">
      <xdr:nvSpPr>
        <xdr:cNvPr id="75" name="円/楕円 74"/>
        <xdr:cNvSpPr/>
      </xdr:nvSpPr>
      <xdr:spPr bwMode="auto">
        <a:xfrm>
          <a:off x="3556000" y="29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103332</xdr:rowOff>
    </xdr:from>
    <xdr:ext cx="762000" cy="259045"/>
    <xdr:sp macro="" textlink="">
      <xdr:nvSpPr>
        <xdr:cNvPr id="76" name="テキスト ボックス 75"/>
        <xdr:cNvSpPr txBox="1"/>
      </xdr:nvSpPr>
      <xdr:spPr>
        <a:xfrm>
          <a:off x="3225800" y="30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135712</xdr:rowOff>
    </xdr:from>
    <xdr:to>
      <xdr:col>2</xdr:col>
      <xdr:colOff>692150</xdr:colOff>
      <xdr:row>17</xdr:row>
      <xdr:rowOff>65862</xdr:rowOff>
    </xdr:to>
    <xdr:sp macro="" textlink="">
      <xdr:nvSpPr>
        <xdr:cNvPr id="77" name="円/楕円 76"/>
        <xdr:cNvSpPr/>
      </xdr:nvSpPr>
      <xdr:spPr bwMode="auto">
        <a:xfrm>
          <a:off x="2857500" y="292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50639</xdr:rowOff>
    </xdr:from>
    <xdr:ext cx="762000" cy="259045"/>
    <xdr:sp macro="" textlink="">
      <xdr:nvSpPr>
        <xdr:cNvPr id="78" name="テキスト ボックス 77"/>
        <xdr:cNvSpPr txBox="1"/>
      </xdr:nvSpPr>
      <xdr:spPr>
        <a:xfrm>
          <a:off x="2527300" y="30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4128</xdr:rowOff>
    </xdr:from>
    <xdr:to>
      <xdr:col>4</xdr:col>
      <xdr:colOff>1117600</xdr:colOff>
      <xdr:row>36</xdr:row>
      <xdr:rowOff>25502</xdr:rowOff>
    </xdr:to>
    <xdr:cxnSp macro="">
      <xdr:nvCxnSpPr>
        <xdr:cNvPr id="111" name="直線コネクタ 110"/>
        <xdr:cNvCxnSpPr/>
      </xdr:nvCxnSpPr>
      <xdr:spPr bwMode="auto">
        <a:xfrm>
          <a:off x="5003800" y="6957378"/>
          <a:ext cx="6477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342112</xdr:rowOff>
    </xdr:from>
    <xdr:to>
      <xdr:col>4</xdr:col>
      <xdr:colOff>469900</xdr:colOff>
      <xdr:row>36</xdr:row>
      <xdr:rowOff>4128</xdr:rowOff>
    </xdr:to>
    <xdr:cxnSp macro="">
      <xdr:nvCxnSpPr>
        <xdr:cNvPr id="114" name="直線コネクタ 113"/>
        <xdr:cNvCxnSpPr/>
      </xdr:nvCxnSpPr>
      <xdr:spPr bwMode="auto">
        <a:xfrm>
          <a:off x="4305300" y="6952462"/>
          <a:ext cx="698500" cy="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330454</xdr:rowOff>
    </xdr:from>
    <xdr:to>
      <xdr:col>3</xdr:col>
      <xdr:colOff>904875</xdr:colOff>
      <xdr:row>35</xdr:row>
      <xdr:rowOff>342112</xdr:rowOff>
    </xdr:to>
    <xdr:cxnSp macro="">
      <xdr:nvCxnSpPr>
        <xdr:cNvPr id="117" name="直線コネクタ 116"/>
        <xdr:cNvCxnSpPr/>
      </xdr:nvCxnSpPr>
      <xdr:spPr bwMode="auto">
        <a:xfrm>
          <a:off x="3606800" y="694080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324396</xdr:rowOff>
    </xdr:from>
    <xdr:to>
      <xdr:col>3</xdr:col>
      <xdr:colOff>206375</xdr:colOff>
      <xdr:row>35</xdr:row>
      <xdr:rowOff>330454</xdr:rowOff>
    </xdr:to>
    <xdr:cxnSp macro="">
      <xdr:nvCxnSpPr>
        <xdr:cNvPr id="120" name="直線コネクタ 119"/>
        <xdr:cNvCxnSpPr/>
      </xdr:nvCxnSpPr>
      <xdr:spPr bwMode="auto">
        <a:xfrm>
          <a:off x="2908300" y="693474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317602</xdr:rowOff>
    </xdr:from>
    <xdr:to>
      <xdr:col>5</xdr:col>
      <xdr:colOff>34925</xdr:colOff>
      <xdr:row>36</xdr:row>
      <xdr:rowOff>76302</xdr:rowOff>
    </xdr:to>
    <xdr:sp macro="" textlink="">
      <xdr:nvSpPr>
        <xdr:cNvPr id="130" name="円/楕円 129"/>
        <xdr:cNvSpPr/>
      </xdr:nvSpPr>
      <xdr:spPr bwMode="auto">
        <a:xfrm>
          <a:off x="56007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289679</xdr:rowOff>
    </xdr:from>
    <xdr:ext cx="762000" cy="259045"/>
    <xdr:sp macro="" textlink="">
      <xdr:nvSpPr>
        <xdr:cNvPr id="131" name="人口1人当たり決算額の推移該当値テキスト445"/>
        <xdr:cNvSpPr txBox="1"/>
      </xdr:nvSpPr>
      <xdr:spPr>
        <a:xfrm>
          <a:off x="5740400" y="69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296228</xdr:rowOff>
    </xdr:from>
    <xdr:to>
      <xdr:col>4</xdr:col>
      <xdr:colOff>520700</xdr:colOff>
      <xdr:row>36</xdr:row>
      <xdr:rowOff>54928</xdr:rowOff>
    </xdr:to>
    <xdr:sp macro="" textlink="">
      <xdr:nvSpPr>
        <xdr:cNvPr id="132" name="円/楕円 131"/>
        <xdr:cNvSpPr/>
      </xdr:nvSpPr>
      <xdr:spPr bwMode="auto">
        <a:xfrm>
          <a:off x="49530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39705</xdr:rowOff>
    </xdr:from>
    <xdr:ext cx="736600" cy="259045"/>
    <xdr:sp macro="" textlink="">
      <xdr:nvSpPr>
        <xdr:cNvPr id="133" name="テキスト ボックス 132"/>
        <xdr:cNvSpPr txBox="1"/>
      </xdr:nvSpPr>
      <xdr:spPr>
        <a:xfrm>
          <a:off x="4622800" y="699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291312</xdr:rowOff>
    </xdr:from>
    <xdr:to>
      <xdr:col>3</xdr:col>
      <xdr:colOff>955675</xdr:colOff>
      <xdr:row>36</xdr:row>
      <xdr:rowOff>50012</xdr:rowOff>
    </xdr:to>
    <xdr:sp macro="" textlink="">
      <xdr:nvSpPr>
        <xdr:cNvPr id="134" name="円/楕円 133"/>
        <xdr:cNvSpPr/>
      </xdr:nvSpPr>
      <xdr:spPr bwMode="auto">
        <a:xfrm>
          <a:off x="4254500" y="690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34789</xdr:rowOff>
    </xdr:from>
    <xdr:ext cx="762000" cy="259045"/>
    <xdr:sp macro="" textlink="">
      <xdr:nvSpPr>
        <xdr:cNvPr id="135" name="テキスト ボックス 134"/>
        <xdr:cNvSpPr txBox="1"/>
      </xdr:nvSpPr>
      <xdr:spPr>
        <a:xfrm>
          <a:off x="3924300" y="69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279654</xdr:rowOff>
    </xdr:from>
    <xdr:to>
      <xdr:col>3</xdr:col>
      <xdr:colOff>257175</xdr:colOff>
      <xdr:row>36</xdr:row>
      <xdr:rowOff>38354</xdr:rowOff>
    </xdr:to>
    <xdr:sp macro="" textlink="">
      <xdr:nvSpPr>
        <xdr:cNvPr id="136" name="円/楕円 135"/>
        <xdr:cNvSpPr/>
      </xdr:nvSpPr>
      <xdr:spPr bwMode="auto">
        <a:xfrm>
          <a:off x="3556000" y="689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23131</xdr:rowOff>
    </xdr:from>
    <xdr:ext cx="762000" cy="259045"/>
    <xdr:sp macro="" textlink="">
      <xdr:nvSpPr>
        <xdr:cNvPr id="137" name="テキスト ボックス 136"/>
        <xdr:cNvSpPr txBox="1"/>
      </xdr:nvSpPr>
      <xdr:spPr>
        <a:xfrm>
          <a:off x="3225800" y="69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273596</xdr:rowOff>
    </xdr:from>
    <xdr:to>
      <xdr:col>2</xdr:col>
      <xdr:colOff>692150</xdr:colOff>
      <xdr:row>36</xdr:row>
      <xdr:rowOff>32296</xdr:rowOff>
    </xdr:to>
    <xdr:sp macro="" textlink="">
      <xdr:nvSpPr>
        <xdr:cNvPr id="138" name="円/楕円 137"/>
        <xdr:cNvSpPr/>
      </xdr:nvSpPr>
      <xdr:spPr bwMode="auto">
        <a:xfrm>
          <a:off x="2857500" y="688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17073</xdr:rowOff>
    </xdr:from>
    <xdr:ext cx="762000" cy="259045"/>
    <xdr:sp macro="" textlink="">
      <xdr:nvSpPr>
        <xdr:cNvPr id="139" name="テキスト ボックス 138"/>
        <xdr:cNvSpPr txBox="1"/>
      </xdr:nvSpPr>
      <xdr:spPr>
        <a:xfrm>
          <a:off x="2527300" y="697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87168</xdr:rowOff>
    </xdr:from>
    <xdr:to>
      <xdr:col>6</xdr:col>
      <xdr:colOff>511175</xdr:colOff>
      <xdr:row>36</xdr:row>
      <xdr:rowOff>153827</xdr:rowOff>
    </xdr:to>
    <xdr:cxnSp macro="">
      <xdr:nvCxnSpPr>
        <xdr:cNvPr id="59" name="直線コネクタ 58"/>
        <xdr:cNvCxnSpPr/>
      </xdr:nvCxnSpPr>
      <xdr:spPr>
        <a:xfrm>
          <a:off x="3797300" y="6259368"/>
          <a:ext cx="8382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87168</xdr:rowOff>
    </xdr:from>
    <xdr:to>
      <xdr:col>5</xdr:col>
      <xdr:colOff>358775</xdr:colOff>
      <xdr:row>36</xdr:row>
      <xdr:rowOff>95169</xdr:rowOff>
    </xdr:to>
    <xdr:cxnSp macro="">
      <xdr:nvCxnSpPr>
        <xdr:cNvPr id="62" name="直線コネクタ 61"/>
        <xdr:cNvCxnSpPr/>
      </xdr:nvCxnSpPr>
      <xdr:spPr>
        <a:xfrm flipV="1">
          <a:off x="2908300" y="62593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27366</xdr:rowOff>
    </xdr:from>
    <xdr:to>
      <xdr:col>4</xdr:col>
      <xdr:colOff>155575</xdr:colOff>
      <xdr:row>36</xdr:row>
      <xdr:rowOff>95169</xdr:rowOff>
    </xdr:to>
    <xdr:cxnSp macro="">
      <xdr:nvCxnSpPr>
        <xdr:cNvPr id="65" name="直線コネクタ 64"/>
        <xdr:cNvCxnSpPr/>
      </xdr:nvCxnSpPr>
      <xdr:spPr>
        <a:xfrm>
          <a:off x="2019300" y="61995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141209</xdr:rowOff>
    </xdr:from>
    <xdr:to>
      <xdr:col>2</xdr:col>
      <xdr:colOff>638175</xdr:colOff>
      <xdr:row>36</xdr:row>
      <xdr:rowOff>27366</xdr:rowOff>
    </xdr:to>
    <xdr:cxnSp macro="">
      <xdr:nvCxnSpPr>
        <xdr:cNvPr id="68" name="直線コネクタ 67"/>
        <xdr:cNvCxnSpPr/>
      </xdr:nvCxnSpPr>
      <xdr:spPr>
        <a:xfrm>
          <a:off x="1130300" y="6141959"/>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103027</xdr:rowOff>
    </xdr:from>
    <xdr:to>
      <xdr:col>6</xdr:col>
      <xdr:colOff>561975</xdr:colOff>
      <xdr:row>37</xdr:row>
      <xdr:rowOff>33177</xdr:rowOff>
    </xdr:to>
    <xdr:sp macro="" textlink="">
      <xdr:nvSpPr>
        <xdr:cNvPr id="78" name="円/楕円 77"/>
        <xdr:cNvSpPr/>
      </xdr:nvSpPr>
      <xdr:spPr>
        <a:xfrm>
          <a:off x="4584700" y="62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81454</xdr:rowOff>
    </xdr:from>
    <xdr:ext cx="534377" cy="259045"/>
    <xdr:sp macro="" textlink="">
      <xdr:nvSpPr>
        <xdr:cNvPr id="79" name="人件費該当値テキスト"/>
        <xdr:cNvSpPr txBox="1"/>
      </xdr:nvSpPr>
      <xdr:spPr>
        <a:xfrm>
          <a:off x="4686300" y="62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36368</xdr:rowOff>
    </xdr:from>
    <xdr:to>
      <xdr:col>5</xdr:col>
      <xdr:colOff>409575</xdr:colOff>
      <xdr:row>36</xdr:row>
      <xdr:rowOff>137968</xdr:rowOff>
    </xdr:to>
    <xdr:sp macro="" textlink="">
      <xdr:nvSpPr>
        <xdr:cNvPr id="80" name="円/楕円 79"/>
        <xdr:cNvSpPr/>
      </xdr:nvSpPr>
      <xdr:spPr>
        <a:xfrm>
          <a:off x="3746500" y="62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129095</xdr:rowOff>
    </xdr:from>
    <xdr:ext cx="534377" cy="259045"/>
    <xdr:sp macro="" textlink="">
      <xdr:nvSpPr>
        <xdr:cNvPr id="81" name="テキスト ボックス 80"/>
        <xdr:cNvSpPr txBox="1"/>
      </xdr:nvSpPr>
      <xdr:spPr>
        <a:xfrm>
          <a:off x="3530111" y="630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44369</xdr:rowOff>
    </xdr:from>
    <xdr:to>
      <xdr:col>4</xdr:col>
      <xdr:colOff>206375</xdr:colOff>
      <xdr:row>36</xdr:row>
      <xdr:rowOff>145969</xdr:rowOff>
    </xdr:to>
    <xdr:sp macro="" textlink="">
      <xdr:nvSpPr>
        <xdr:cNvPr id="82" name="円/楕円 81"/>
        <xdr:cNvSpPr/>
      </xdr:nvSpPr>
      <xdr:spPr>
        <a:xfrm>
          <a:off x="2857500" y="62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137096</xdr:rowOff>
    </xdr:from>
    <xdr:ext cx="534377" cy="259045"/>
    <xdr:sp macro="" textlink="">
      <xdr:nvSpPr>
        <xdr:cNvPr id="83" name="テキスト ボックス 82"/>
        <xdr:cNvSpPr txBox="1"/>
      </xdr:nvSpPr>
      <xdr:spPr>
        <a:xfrm>
          <a:off x="2641111" y="63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148016</xdr:rowOff>
    </xdr:from>
    <xdr:to>
      <xdr:col>3</xdr:col>
      <xdr:colOff>3175</xdr:colOff>
      <xdr:row>36</xdr:row>
      <xdr:rowOff>78166</xdr:rowOff>
    </xdr:to>
    <xdr:sp macro="" textlink="">
      <xdr:nvSpPr>
        <xdr:cNvPr id="84" name="円/楕円 83"/>
        <xdr:cNvSpPr/>
      </xdr:nvSpPr>
      <xdr:spPr>
        <a:xfrm>
          <a:off x="1968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69293</xdr:rowOff>
    </xdr:from>
    <xdr:ext cx="534377" cy="259045"/>
    <xdr:sp macro="" textlink="">
      <xdr:nvSpPr>
        <xdr:cNvPr id="85" name="テキスト ボックス 84"/>
        <xdr:cNvSpPr txBox="1"/>
      </xdr:nvSpPr>
      <xdr:spPr>
        <a:xfrm>
          <a:off x="1752111" y="62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90409</xdr:rowOff>
    </xdr:from>
    <xdr:to>
      <xdr:col>1</xdr:col>
      <xdr:colOff>485775</xdr:colOff>
      <xdr:row>36</xdr:row>
      <xdr:rowOff>20559</xdr:rowOff>
    </xdr:to>
    <xdr:sp macro="" textlink="">
      <xdr:nvSpPr>
        <xdr:cNvPr id="86" name="円/楕円 85"/>
        <xdr:cNvSpPr/>
      </xdr:nvSpPr>
      <xdr:spPr>
        <a:xfrm>
          <a:off x="1079500" y="60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11686</xdr:rowOff>
    </xdr:from>
    <xdr:ext cx="534377" cy="259045"/>
    <xdr:sp macro="" textlink="">
      <xdr:nvSpPr>
        <xdr:cNvPr id="87" name="テキスト ボックス 86"/>
        <xdr:cNvSpPr txBox="1"/>
      </xdr:nvSpPr>
      <xdr:spPr>
        <a:xfrm>
          <a:off x="863111" y="61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29126</xdr:rowOff>
    </xdr:from>
    <xdr:to>
      <xdr:col>6</xdr:col>
      <xdr:colOff>511175</xdr:colOff>
      <xdr:row>58</xdr:row>
      <xdr:rowOff>30204</xdr:rowOff>
    </xdr:to>
    <xdr:cxnSp macro="">
      <xdr:nvCxnSpPr>
        <xdr:cNvPr id="116" name="直線コネクタ 115"/>
        <xdr:cNvCxnSpPr/>
      </xdr:nvCxnSpPr>
      <xdr:spPr>
        <a:xfrm>
          <a:off x="3797300" y="9973226"/>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25808</xdr:rowOff>
    </xdr:from>
    <xdr:to>
      <xdr:col>5</xdr:col>
      <xdr:colOff>358775</xdr:colOff>
      <xdr:row>58</xdr:row>
      <xdr:rowOff>29126</xdr:rowOff>
    </xdr:to>
    <xdr:cxnSp macro="">
      <xdr:nvCxnSpPr>
        <xdr:cNvPr id="119" name="直線コネクタ 118"/>
        <xdr:cNvCxnSpPr/>
      </xdr:nvCxnSpPr>
      <xdr:spPr>
        <a:xfrm>
          <a:off x="2908300" y="9969908"/>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25808</xdr:rowOff>
    </xdr:from>
    <xdr:to>
      <xdr:col>4</xdr:col>
      <xdr:colOff>155575</xdr:colOff>
      <xdr:row>58</xdr:row>
      <xdr:rowOff>46622</xdr:rowOff>
    </xdr:to>
    <xdr:cxnSp macro="">
      <xdr:nvCxnSpPr>
        <xdr:cNvPr id="122" name="直線コネクタ 121"/>
        <xdr:cNvCxnSpPr/>
      </xdr:nvCxnSpPr>
      <xdr:spPr>
        <a:xfrm flipV="1">
          <a:off x="2019300" y="996990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41143</xdr:rowOff>
    </xdr:from>
    <xdr:to>
      <xdr:col>2</xdr:col>
      <xdr:colOff>638175</xdr:colOff>
      <xdr:row>58</xdr:row>
      <xdr:rowOff>46622</xdr:rowOff>
    </xdr:to>
    <xdr:cxnSp macro="">
      <xdr:nvCxnSpPr>
        <xdr:cNvPr id="125" name="直線コネクタ 124"/>
        <xdr:cNvCxnSpPr/>
      </xdr:nvCxnSpPr>
      <xdr:spPr>
        <a:xfrm>
          <a:off x="1130300" y="998524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150854</xdr:rowOff>
    </xdr:from>
    <xdr:to>
      <xdr:col>6</xdr:col>
      <xdr:colOff>561975</xdr:colOff>
      <xdr:row>58</xdr:row>
      <xdr:rowOff>81004</xdr:rowOff>
    </xdr:to>
    <xdr:sp macro="" textlink="">
      <xdr:nvSpPr>
        <xdr:cNvPr id="135" name="円/楕円 134"/>
        <xdr:cNvSpPr/>
      </xdr:nvSpPr>
      <xdr:spPr>
        <a:xfrm>
          <a:off x="4584700" y="99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149776</xdr:rowOff>
    </xdr:from>
    <xdr:to>
      <xdr:col>5</xdr:col>
      <xdr:colOff>409575</xdr:colOff>
      <xdr:row>58</xdr:row>
      <xdr:rowOff>79926</xdr:rowOff>
    </xdr:to>
    <xdr:sp macro="" textlink="">
      <xdr:nvSpPr>
        <xdr:cNvPr id="137" name="円/楕円 136"/>
        <xdr:cNvSpPr/>
      </xdr:nvSpPr>
      <xdr:spPr>
        <a:xfrm>
          <a:off x="3746500" y="99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71053</xdr:rowOff>
    </xdr:from>
    <xdr:ext cx="534377" cy="259045"/>
    <xdr:sp macro="" textlink="">
      <xdr:nvSpPr>
        <xdr:cNvPr id="138" name="テキスト ボックス 137"/>
        <xdr:cNvSpPr txBox="1"/>
      </xdr:nvSpPr>
      <xdr:spPr>
        <a:xfrm>
          <a:off x="3530111" y="100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146458</xdr:rowOff>
    </xdr:from>
    <xdr:to>
      <xdr:col>4</xdr:col>
      <xdr:colOff>206375</xdr:colOff>
      <xdr:row>58</xdr:row>
      <xdr:rowOff>76608</xdr:rowOff>
    </xdr:to>
    <xdr:sp macro="" textlink="">
      <xdr:nvSpPr>
        <xdr:cNvPr id="139" name="円/楕円 138"/>
        <xdr:cNvSpPr/>
      </xdr:nvSpPr>
      <xdr:spPr>
        <a:xfrm>
          <a:off x="2857500" y="99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67735</xdr:rowOff>
    </xdr:from>
    <xdr:ext cx="534377" cy="259045"/>
    <xdr:sp macro="" textlink="">
      <xdr:nvSpPr>
        <xdr:cNvPr id="140" name="テキスト ボックス 139"/>
        <xdr:cNvSpPr txBox="1"/>
      </xdr:nvSpPr>
      <xdr:spPr>
        <a:xfrm>
          <a:off x="2641111" y="100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167272</xdr:rowOff>
    </xdr:from>
    <xdr:to>
      <xdr:col>3</xdr:col>
      <xdr:colOff>3175</xdr:colOff>
      <xdr:row>58</xdr:row>
      <xdr:rowOff>97422</xdr:rowOff>
    </xdr:to>
    <xdr:sp macro="" textlink="">
      <xdr:nvSpPr>
        <xdr:cNvPr id="141" name="円/楕円 140"/>
        <xdr:cNvSpPr/>
      </xdr:nvSpPr>
      <xdr:spPr>
        <a:xfrm>
          <a:off x="1968500" y="99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88549</xdr:rowOff>
    </xdr:from>
    <xdr:ext cx="534377" cy="259045"/>
    <xdr:sp macro="" textlink="">
      <xdr:nvSpPr>
        <xdr:cNvPr id="142" name="テキスト ボックス 141"/>
        <xdr:cNvSpPr txBox="1"/>
      </xdr:nvSpPr>
      <xdr:spPr>
        <a:xfrm>
          <a:off x="1752111" y="100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161793</xdr:rowOff>
    </xdr:from>
    <xdr:to>
      <xdr:col>1</xdr:col>
      <xdr:colOff>485775</xdr:colOff>
      <xdr:row>58</xdr:row>
      <xdr:rowOff>91943</xdr:rowOff>
    </xdr:to>
    <xdr:sp macro="" textlink="">
      <xdr:nvSpPr>
        <xdr:cNvPr id="143" name="円/楕円 142"/>
        <xdr:cNvSpPr/>
      </xdr:nvSpPr>
      <xdr:spPr>
        <a:xfrm>
          <a:off x="1079500" y="99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83070</xdr:rowOff>
    </xdr:from>
    <xdr:ext cx="534377" cy="259045"/>
    <xdr:sp macro="" textlink="">
      <xdr:nvSpPr>
        <xdr:cNvPr id="144" name="テキスト ボックス 143"/>
        <xdr:cNvSpPr txBox="1"/>
      </xdr:nvSpPr>
      <xdr:spPr>
        <a:xfrm>
          <a:off x="863111" y="100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43579</xdr:rowOff>
    </xdr:from>
    <xdr:to>
      <xdr:col>6</xdr:col>
      <xdr:colOff>511175</xdr:colOff>
      <xdr:row>78</xdr:row>
      <xdr:rowOff>101927</xdr:rowOff>
    </xdr:to>
    <xdr:cxnSp macro="">
      <xdr:nvCxnSpPr>
        <xdr:cNvPr id="175" name="直線コネクタ 174"/>
        <xdr:cNvCxnSpPr/>
      </xdr:nvCxnSpPr>
      <xdr:spPr>
        <a:xfrm flipV="1">
          <a:off x="3797300" y="13416679"/>
          <a:ext cx="8382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100185</xdr:rowOff>
    </xdr:from>
    <xdr:to>
      <xdr:col>5</xdr:col>
      <xdr:colOff>358775</xdr:colOff>
      <xdr:row>78</xdr:row>
      <xdr:rowOff>101927</xdr:rowOff>
    </xdr:to>
    <xdr:cxnSp macro="">
      <xdr:nvCxnSpPr>
        <xdr:cNvPr id="178" name="直線コネクタ 177"/>
        <xdr:cNvCxnSpPr/>
      </xdr:nvCxnSpPr>
      <xdr:spPr>
        <a:xfrm>
          <a:off x="2908300" y="13473285"/>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100185</xdr:rowOff>
    </xdr:from>
    <xdr:to>
      <xdr:col>4</xdr:col>
      <xdr:colOff>155575</xdr:colOff>
      <xdr:row>78</xdr:row>
      <xdr:rowOff>124786</xdr:rowOff>
    </xdr:to>
    <xdr:cxnSp macro="">
      <xdr:nvCxnSpPr>
        <xdr:cNvPr id="181" name="直線コネクタ 180"/>
        <xdr:cNvCxnSpPr/>
      </xdr:nvCxnSpPr>
      <xdr:spPr>
        <a:xfrm flipV="1">
          <a:off x="2019300" y="13473285"/>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67745</xdr:rowOff>
    </xdr:from>
    <xdr:to>
      <xdr:col>2</xdr:col>
      <xdr:colOff>638175</xdr:colOff>
      <xdr:row>78</xdr:row>
      <xdr:rowOff>124786</xdr:rowOff>
    </xdr:to>
    <xdr:cxnSp macro="">
      <xdr:nvCxnSpPr>
        <xdr:cNvPr id="184" name="直線コネクタ 183"/>
        <xdr:cNvCxnSpPr/>
      </xdr:nvCxnSpPr>
      <xdr:spPr>
        <a:xfrm>
          <a:off x="1130300" y="13440845"/>
          <a:ext cx="8890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164229</xdr:rowOff>
    </xdr:from>
    <xdr:to>
      <xdr:col>6</xdr:col>
      <xdr:colOff>561975</xdr:colOff>
      <xdr:row>78</xdr:row>
      <xdr:rowOff>94379</xdr:rowOff>
    </xdr:to>
    <xdr:sp macro="" textlink="">
      <xdr:nvSpPr>
        <xdr:cNvPr id="194" name="円/楕円 193"/>
        <xdr:cNvSpPr/>
      </xdr:nvSpPr>
      <xdr:spPr>
        <a:xfrm>
          <a:off x="45847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142656</xdr:rowOff>
    </xdr:from>
    <xdr:ext cx="469744" cy="259045"/>
    <xdr:sp macro="" textlink="">
      <xdr:nvSpPr>
        <xdr:cNvPr id="195" name="維持補修費該当値テキスト"/>
        <xdr:cNvSpPr txBox="1"/>
      </xdr:nvSpPr>
      <xdr:spPr>
        <a:xfrm>
          <a:off x="4686300" y="133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51127</xdr:rowOff>
    </xdr:from>
    <xdr:to>
      <xdr:col>5</xdr:col>
      <xdr:colOff>409575</xdr:colOff>
      <xdr:row>78</xdr:row>
      <xdr:rowOff>152727</xdr:rowOff>
    </xdr:to>
    <xdr:sp macro="" textlink="">
      <xdr:nvSpPr>
        <xdr:cNvPr id="196" name="円/楕円 195"/>
        <xdr:cNvSpPr/>
      </xdr:nvSpPr>
      <xdr:spPr>
        <a:xfrm>
          <a:off x="3746500" y="134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143854</xdr:rowOff>
    </xdr:from>
    <xdr:ext cx="469744" cy="259045"/>
    <xdr:sp macro="" textlink="">
      <xdr:nvSpPr>
        <xdr:cNvPr id="197" name="テキスト ボックス 196"/>
        <xdr:cNvSpPr txBox="1"/>
      </xdr:nvSpPr>
      <xdr:spPr>
        <a:xfrm>
          <a:off x="3562427" y="1351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49385</xdr:rowOff>
    </xdr:from>
    <xdr:to>
      <xdr:col>4</xdr:col>
      <xdr:colOff>206375</xdr:colOff>
      <xdr:row>78</xdr:row>
      <xdr:rowOff>150985</xdr:rowOff>
    </xdr:to>
    <xdr:sp macro="" textlink="">
      <xdr:nvSpPr>
        <xdr:cNvPr id="198" name="円/楕円 197"/>
        <xdr:cNvSpPr/>
      </xdr:nvSpPr>
      <xdr:spPr>
        <a:xfrm>
          <a:off x="2857500" y="134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142112</xdr:rowOff>
    </xdr:from>
    <xdr:ext cx="469744" cy="259045"/>
    <xdr:sp macro="" textlink="">
      <xdr:nvSpPr>
        <xdr:cNvPr id="199" name="テキスト ボックス 198"/>
        <xdr:cNvSpPr txBox="1"/>
      </xdr:nvSpPr>
      <xdr:spPr>
        <a:xfrm>
          <a:off x="2673427" y="1351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73986</xdr:rowOff>
    </xdr:from>
    <xdr:to>
      <xdr:col>3</xdr:col>
      <xdr:colOff>3175</xdr:colOff>
      <xdr:row>79</xdr:row>
      <xdr:rowOff>4136</xdr:rowOff>
    </xdr:to>
    <xdr:sp macro="" textlink="">
      <xdr:nvSpPr>
        <xdr:cNvPr id="200" name="円/楕円 199"/>
        <xdr:cNvSpPr/>
      </xdr:nvSpPr>
      <xdr:spPr>
        <a:xfrm>
          <a:off x="1968500" y="134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166713</xdr:rowOff>
    </xdr:from>
    <xdr:ext cx="469744" cy="259045"/>
    <xdr:sp macro="" textlink="">
      <xdr:nvSpPr>
        <xdr:cNvPr id="201" name="テキスト ボックス 200"/>
        <xdr:cNvSpPr txBox="1"/>
      </xdr:nvSpPr>
      <xdr:spPr>
        <a:xfrm>
          <a:off x="1784427" y="135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16945</xdr:rowOff>
    </xdr:from>
    <xdr:to>
      <xdr:col>1</xdr:col>
      <xdr:colOff>485775</xdr:colOff>
      <xdr:row>78</xdr:row>
      <xdr:rowOff>118545</xdr:rowOff>
    </xdr:to>
    <xdr:sp macro="" textlink="">
      <xdr:nvSpPr>
        <xdr:cNvPr id="202" name="円/楕円 201"/>
        <xdr:cNvSpPr/>
      </xdr:nvSpPr>
      <xdr:spPr>
        <a:xfrm>
          <a:off x="1079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109672</xdr:rowOff>
    </xdr:from>
    <xdr:ext cx="469744" cy="259045"/>
    <xdr:sp macro="" textlink="">
      <xdr:nvSpPr>
        <xdr:cNvPr id="203" name="テキスト ボックス 202"/>
        <xdr:cNvSpPr txBox="1"/>
      </xdr:nvSpPr>
      <xdr:spPr>
        <a:xfrm>
          <a:off x="895427"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158886</xdr:rowOff>
    </xdr:from>
    <xdr:to>
      <xdr:col>6</xdr:col>
      <xdr:colOff>511175</xdr:colOff>
      <xdr:row>98</xdr:row>
      <xdr:rowOff>59592</xdr:rowOff>
    </xdr:to>
    <xdr:cxnSp macro="">
      <xdr:nvCxnSpPr>
        <xdr:cNvPr id="235" name="直線コネクタ 234"/>
        <xdr:cNvCxnSpPr/>
      </xdr:nvCxnSpPr>
      <xdr:spPr>
        <a:xfrm flipV="1">
          <a:off x="3797300" y="16789536"/>
          <a:ext cx="838200" cy="7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59592</xdr:rowOff>
    </xdr:from>
    <xdr:to>
      <xdr:col>5</xdr:col>
      <xdr:colOff>358775</xdr:colOff>
      <xdr:row>98</xdr:row>
      <xdr:rowOff>139585</xdr:rowOff>
    </xdr:to>
    <xdr:cxnSp macro="">
      <xdr:nvCxnSpPr>
        <xdr:cNvPr id="238" name="直線コネクタ 237"/>
        <xdr:cNvCxnSpPr/>
      </xdr:nvCxnSpPr>
      <xdr:spPr>
        <a:xfrm flipV="1">
          <a:off x="2908300" y="16861692"/>
          <a:ext cx="8890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139585</xdr:rowOff>
    </xdr:from>
    <xdr:to>
      <xdr:col>4</xdr:col>
      <xdr:colOff>155575</xdr:colOff>
      <xdr:row>99</xdr:row>
      <xdr:rowOff>78550</xdr:rowOff>
    </xdr:to>
    <xdr:cxnSp macro="">
      <xdr:nvCxnSpPr>
        <xdr:cNvPr id="241" name="直線コネクタ 240"/>
        <xdr:cNvCxnSpPr/>
      </xdr:nvCxnSpPr>
      <xdr:spPr>
        <a:xfrm flipV="1">
          <a:off x="2019300" y="16941685"/>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78550</xdr:rowOff>
    </xdr:from>
    <xdr:to>
      <xdr:col>2</xdr:col>
      <xdr:colOff>638175</xdr:colOff>
      <xdr:row>99</xdr:row>
      <xdr:rowOff>95107</xdr:rowOff>
    </xdr:to>
    <xdr:cxnSp macro="">
      <xdr:nvCxnSpPr>
        <xdr:cNvPr id="244" name="直線コネクタ 243"/>
        <xdr:cNvCxnSpPr/>
      </xdr:nvCxnSpPr>
      <xdr:spPr>
        <a:xfrm flipV="1">
          <a:off x="1130300" y="17052100"/>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108086</xdr:rowOff>
    </xdr:from>
    <xdr:to>
      <xdr:col>6</xdr:col>
      <xdr:colOff>561975</xdr:colOff>
      <xdr:row>98</xdr:row>
      <xdr:rowOff>38236</xdr:rowOff>
    </xdr:to>
    <xdr:sp macro="" textlink="">
      <xdr:nvSpPr>
        <xdr:cNvPr id="254" name="円/楕円 253"/>
        <xdr:cNvSpPr/>
      </xdr:nvSpPr>
      <xdr:spPr>
        <a:xfrm>
          <a:off x="4584700" y="167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86513</xdr:rowOff>
    </xdr:from>
    <xdr:ext cx="534377" cy="259045"/>
    <xdr:sp macro="" textlink="">
      <xdr:nvSpPr>
        <xdr:cNvPr id="255" name="扶助費該当値テキスト"/>
        <xdr:cNvSpPr txBox="1"/>
      </xdr:nvSpPr>
      <xdr:spPr>
        <a:xfrm>
          <a:off x="4686300" y="16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8792</xdr:rowOff>
    </xdr:from>
    <xdr:to>
      <xdr:col>5</xdr:col>
      <xdr:colOff>409575</xdr:colOff>
      <xdr:row>98</xdr:row>
      <xdr:rowOff>110392</xdr:rowOff>
    </xdr:to>
    <xdr:sp macro="" textlink="">
      <xdr:nvSpPr>
        <xdr:cNvPr id="256" name="円/楕円 255"/>
        <xdr:cNvSpPr/>
      </xdr:nvSpPr>
      <xdr:spPr>
        <a:xfrm>
          <a:off x="37465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101519</xdr:rowOff>
    </xdr:from>
    <xdr:ext cx="534377" cy="259045"/>
    <xdr:sp macro="" textlink="">
      <xdr:nvSpPr>
        <xdr:cNvPr id="257" name="テキスト ボックス 256"/>
        <xdr:cNvSpPr txBox="1"/>
      </xdr:nvSpPr>
      <xdr:spPr>
        <a:xfrm>
          <a:off x="3530111" y="169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88785</xdr:rowOff>
    </xdr:from>
    <xdr:to>
      <xdr:col>4</xdr:col>
      <xdr:colOff>206375</xdr:colOff>
      <xdr:row>99</xdr:row>
      <xdr:rowOff>18935</xdr:rowOff>
    </xdr:to>
    <xdr:sp macro="" textlink="">
      <xdr:nvSpPr>
        <xdr:cNvPr id="258" name="円/楕円 257"/>
        <xdr:cNvSpPr/>
      </xdr:nvSpPr>
      <xdr:spPr>
        <a:xfrm>
          <a:off x="2857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10062</xdr:rowOff>
    </xdr:from>
    <xdr:ext cx="534377" cy="259045"/>
    <xdr:sp macro="" textlink="">
      <xdr:nvSpPr>
        <xdr:cNvPr id="259" name="テキスト ボックス 258"/>
        <xdr:cNvSpPr txBox="1"/>
      </xdr:nvSpPr>
      <xdr:spPr>
        <a:xfrm>
          <a:off x="2641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27750</xdr:rowOff>
    </xdr:from>
    <xdr:to>
      <xdr:col>3</xdr:col>
      <xdr:colOff>3175</xdr:colOff>
      <xdr:row>99</xdr:row>
      <xdr:rowOff>129350</xdr:rowOff>
    </xdr:to>
    <xdr:sp macro="" textlink="">
      <xdr:nvSpPr>
        <xdr:cNvPr id="260" name="円/楕円 259"/>
        <xdr:cNvSpPr/>
      </xdr:nvSpPr>
      <xdr:spPr>
        <a:xfrm>
          <a:off x="1968500" y="170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120477</xdr:rowOff>
    </xdr:from>
    <xdr:ext cx="534377" cy="259045"/>
    <xdr:sp macro="" textlink="">
      <xdr:nvSpPr>
        <xdr:cNvPr id="261" name="テキスト ボックス 260"/>
        <xdr:cNvSpPr txBox="1"/>
      </xdr:nvSpPr>
      <xdr:spPr>
        <a:xfrm>
          <a:off x="1752111" y="170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44307</xdr:rowOff>
    </xdr:from>
    <xdr:to>
      <xdr:col>1</xdr:col>
      <xdr:colOff>485775</xdr:colOff>
      <xdr:row>99</xdr:row>
      <xdr:rowOff>145907</xdr:rowOff>
    </xdr:to>
    <xdr:sp macro="" textlink="">
      <xdr:nvSpPr>
        <xdr:cNvPr id="262" name="円/楕円 261"/>
        <xdr:cNvSpPr/>
      </xdr:nvSpPr>
      <xdr:spPr>
        <a:xfrm>
          <a:off x="1079500" y="170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137034</xdr:rowOff>
    </xdr:from>
    <xdr:ext cx="534377" cy="259045"/>
    <xdr:sp macro="" textlink="">
      <xdr:nvSpPr>
        <xdr:cNvPr id="263" name="テキスト ボックス 262"/>
        <xdr:cNvSpPr txBox="1"/>
      </xdr:nvSpPr>
      <xdr:spPr>
        <a:xfrm>
          <a:off x="863111" y="171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14122</xdr:rowOff>
    </xdr:from>
    <xdr:to>
      <xdr:col>15</xdr:col>
      <xdr:colOff>180975</xdr:colOff>
      <xdr:row>38</xdr:row>
      <xdr:rowOff>72416</xdr:rowOff>
    </xdr:to>
    <xdr:cxnSp macro="">
      <xdr:nvCxnSpPr>
        <xdr:cNvPr id="293" name="直線コネクタ 292"/>
        <xdr:cNvCxnSpPr/>
      </xdr:nvCxnSpPr>
      <xdr:spPr>
        <a:xfrm>
          <a:off x="9639300" y="6529222"/>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14122</xdr:rowOff>
    </xdr:from>
    <xdr:to>
      <xdr:col>14</xdr:col>
      <xdr:colOff>28575</xdr:colOff>
      <xdr:row>38</xdr:row>
      <xdr:rowOff>161189</xdr:rowOff>
    </xdr:to>
    <xdr:cxnSp macro="">
      <xdr:nvCxnSpPr>
        <xdr:cNvPr id="296" name="直線コネクタ 295"/>
        <xdr:cNvCxnSpPr/>
      </xdr:nvCxnSpPr>
      <xdr:spPr>
        <a:xfrm flipV="1">
          <a:off x="8750300" y="6529222"/>
          <a:ext cx="889000" cy="1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158102</xdr:rowOff>
    </xdr:from>
    <xdr:to>
      <xdr:col>12</xdr:col>
      <xdr:colOff>511175</xdr:colOff>
      <xdr:row>38</xdr:row>
      <xdr:rowOff>161189</xdr:rowOff>
    </xdr:to>
    <xdr:cxnSp macro="">
      <xdr:nvCxnSpPr>
        <xdr:cNvPr id="299" name="直線コネクタ 298"/>
        <xdr:cNvCxnSpPr/>
      </xdr:nvCxnSpPr>
      <xdr:spPr>
        <a:xfrm>
          <a:off x="7861300" y="667320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158102</xdr:rowOff>
    </xdr:from>
    <xdr:to>
      <xdr:col>11</xdr:col>
      <xdr:colOff>307975</xdr:colOff>
      <xdr:row>39</xdr:row>
      <xdr:rowOff>61823</xdr:rowOff>
    </xdr:to>
    <xdr:cxnSp macro="">
      <xdr:nvCxnSpPr>
        <xdr:cNvPr id="302" name="直線コネクタ 301"/>
        <xdr:cNvCxnSpPr/>
      </xdr:nvCxnSpPr>
      <xdr:spPr>
        <a:xfrm flipV="1">
          <a:off x="6972300" y="6673202"/>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21616</xdr:rowOff>
    </xdr:from>
    <xdr:to>
      <xdr:col>15</xdr:col>
      <xdr:colOff>231775</xdr:colOff>
      <xdr:row>38</xdr:row>
      <xdr:rowOff>123216</xdr:rowOff>
    </xdr:to>
    <xdr:sp macro="" textlink="">
      <xdr:nvSpPr>
        <xdr:cNvPr id="312" name="円/楕円 311"/>
        <xdr:cNvSpPr/>
      </xdr:nvSpPr>
      <xdr:spPr>
        <a:xfrm>
          <a:off x="104267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xdr:rowOff>
    </xdr:from>
    <xdr:ext cx="534377" cy="259045"/>
    <xdr:sp macro="" textlink="">
      <xdr:nvSpPr>
        <xdr:cNvPr id="313" name="補助費等該当値テキスト"/>
        <xdr:cNvSpPr txBox="1"/>
      </xdr:nvSpPr>
      <xdr:spPr>
        <a:xfrm>
          <a:off x="10528300" y="65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134772</xdr:rowOff>
    </xdr:from>
    <xdr:to>
      <xdr:col>14</xdr:col>
      <xdr:colOff>79375</xdr:colOff>
      <xdr:row>38</xdr:row>
      <xdr:rowOff>64922</xdr:rowOff>
    </xdr:to>
    <xdr:sp macro="" textlink="">
      <xdr:nvSpPr>
        <xdr:cNvPr id="314" name="円/楕円 313"/>
        <xdr:cNvSpPr/>
      </xdr:nvSpPr>
      <xdr:spPr>
        <a:xfrm>
          <a:off x="9588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56049</xdr:rowOff>
    </xdr:from>
    <xdr:ext cx="534377" cy="259045"/>
    <xdr:sp macro="" textlink="">
      <xdr:nvSpPr>
        <xdr:cNvPr id="315" name="テキスト ボックス 314"/>
        <xdr:cNvSpPr txBox="1"/>
      </xdr:nvSpPr>
      <xdr:spPr>
        <a:xfrm>
          <a:off x="9372111" y="65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110389</xdr:rowOff>
    </xdr:from>
    <xdr:to>
      <xdr:col>12</xdr:col>
      <xdr:colOff>561975</xdr:colOff>
      <xdr:row>39</xdr:row>
      <xdr:rowOff>40539</xdr:rowOff>
    </xdr:to>
    <xdr:sp macro="" textlink="">
      <xdr:nvSpPr>
        <xdr:cNvPr id="316" name="円/楕円 315"/>
        <xdr:cNvSpPr/>
      </xdr:nvSpPr>
      <xdr:spPr>
        <a:xfrm>
          <a:off x="8699500" y="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31666</xdr:rowOff>
    </xdr:from>
    <xdr:ext cx="534377" cy="259045"/>
    <xdr:sp macro="" textlink="">
      <xdr:nvSpPr>
        <xdr:cNvPr id="317" name="テキスト ボックス 316"/>
        <xdr:cNvSpPr txBox="1"/>
      </xdr:nvSpPr>
      <xdr:spPr>
        <a:xfrm>
          <a:off x="8483111" y="67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107302</xdr:rowOff>
    </xdr:from>
    <xdr:to>
      <xdr:col>11</xdr:col>
      <xdr:colOff>358775</xdr:colOff>
      <xdr:row>39</xdr:row>
      <xdr:rowOff>37452</xdr:rowOff>
    </xdr:to>
    <xdr:sp macro="" textlink="">
      <xdr:nvSpPr>
        <xdr:cNvPr id="318" name="円/楕円 317"/>
        <xdr:cNvSpPr/>
      </xdr:nvSpPr>
      <xdr:spPr>
        <a:xfrm>
          <a:off x="7810500" y="66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28579</xdr:rowOff>
    </xdr:from>
    <xdr:ext cx="534377" cy="259045"/>
    <xdr:sp macro="" textlink="">
      <xdr:nvSpPr>
        <xdr:cNvPr id="319" name="テキスト ボックス 318"/>
        <xdr:cNvSpPr txBox="1"/>
      </xdr:nvSpPr>
      <xdr:spPr>
        <a:xfrm>
          <a:off x="7594111" y="67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11023</xdr:rowOff>
    </xdr:from>
    <xdr:to>
      <xdr:col>10</xdr:col>
      <xdr:colOff>155575</xdr:colOff>
      <xdr:row>39</xdr:row>
      <xdr:rowOff>112623</xdr:rowOff>
    </xdr:to>
    <xdr:sp macro="" textlink="">
      <xdr:nvSpPr>
        <xdr:cNvPr id="320" name="円/楕円 319"/>
        <xdr:cNvSpPr/>
      </xdr:nvSpPr>
      <xdr:spPr>
        <a:xfrm>
          <a:off x="6921500" y="66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103750</xdr:rowOff>
    </xdr:from>
    <xdr:ext cx="469744" cy="259045"/>
    <xdr:sp macro="" textlink="">
      <xdr:nvSpPr>
        <xdr:cNvPr id="321" name="テキスト ボックス 320"/>
        <xdr:cNvSpPr txBox="1"/>
      </xdr:nvSpPr>
      <xdr:spPr>
        <a:xfrm>
          <a:off x="6737427" y="679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92894</xdr:rowOff>
    </xdr:from>
    <xdr:to>
      <xdr:col>15</xdr:col>
      <xdr:colOff>180975</xdr:colOff>
      <xdr:row>55</xdr:row>
      <xdr:rowOff>18409</xdr:rowOff>
    </xdr:to>
    <xdr:cxnSp macro="">
      <xdr:nvCxnSpPr>
        <xdr:cNvPr id="351" name="直線コネクタ 350"/>
        <xdr:cNvCxnSpPr/>
      </xdr:nvCxnSpPr>
      <xdr:spPr>
        <a:xfrm>
          <a:off x="9639300" y="9179744"/>
          <a:ext cx="8382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92894</xdr:rowOff>
    </xdr:from>
    <xdr:to>
      <xdr:col>14</xdr:col>
      <xdr:colOff>28575</xdr:colOff>
      <xdr:row>56</xdr:row>
      <xdr:rowOff>117240</xdr:rowOff>
    </xdr:to>
    <xdr:cxnSp macro="">
      <xdr:nvCxnSpPr>
        <xdr:cNvPr id="354" name="直線コネクタ 353"/>
        <xdr:cNvCxnSpPr/>
      </xdr:nvCxnSpPr>
      <xdr:spPr>
        <a:xfrm flipV="1">
          <a:off x="8750300" y="9179744"/>
          <a:ext cx="889000" cy="5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145624</xdr:rowOff>
    </xdr:from>
    <xdr:to>
      <xdr:col>12</xdr:col>
      <xdr:colOff>511175</xdr:colOff>
      <xdr:row>56</xdr:row>
      <xdr:rowOff>117240</xdr:rowOff>
    </xdr:to>
    <xdr:cxnSp macro="">
      <xdr:nvCxnSpPr>
        <xdr:cNvPr id="357" name="直線コネクタ 356"/>
        <xdr:cNvCxnSpPr/>
      </xdr:nvCxnSpPr>
      <xdr:spPr>
        <a:xfrm>
          <a:off x="7861300" y="9232474"/>
          <a:ext cx="889000" cy="4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145624</xdr:rowOff>
    </xdr:from>
    <xdr:to>
      <xdr:col>11</xdr:col>
      <xdr:colOff>307975</xdr:colOff>
      <xdr:row>58</xdr:row>
      <xdr:rowOff>26943</xdr:rowOff>
    </xdr:to>
    <xdr:cxnSp macro="">
      <xdr:nvCxnSpPr>
        <xdr:cNvPr id="360" name="直線コネクタ 359"/>
        <xdr:cNvCxnSpPr/>
      </xdr:nvCxnSpPr>
      <xdr:spPr>
        <a:xfrm flipV="1">
          <a:off x="6972300" y="9232474"/>
          <a:ext cx="8890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159891</xdr:rowOff>
    </xdr:from>
    <xdr:ext cx="534377" cy="259045"/>
    <xdr:sp macro="" textlink="">
      <xdr:nvSpPr>
        <xdr:cNvPr id="362" name="テキスト ボックス 361"/>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139059</xdr:rowOff>
    </xdr:from>
    <xdr:to>
      <xdr:col>15</xdr:col>
      <xdr:colOff>231775</xdr:colOff>
      <xdr:row>55</xdr:row>
      <xdr:rowOff>69209</xdr:rowOff>
    </xdr:to>
    <xdr:sp macro="" textlink="">
      <xdr:nvSpPr>
        <xdr:cNvPr id="370" name="円/楕円 369"/>
        <xdr:cNvSpPr/>
      </xdr:nvSpPr>
      <xdr:spPr>
        <a:xfrm>
          <a:off x="10426700" y="9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161936</xdr:rowOff>
    </xdr:from>
    <xdr:ext cx="534377" cy="259045"/>
    <xdr:sp macro="" textlink="">
      <xdr:nvSpPr>
        <xdr:cNvPr id="371" name="普通建設事業費該当値テキスト"/>
        <xdr:cNvSpPr txBox="1"/>
      </xdr:nvSpPr>
      <xdr:spPr>
        <a:xfrm>
          <a:off x="10528300" y="92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42094</xdr:rowOff>
    </xdr:from>
    <xdr:to>
      <xdr:col>14</xdr:col>
      <xdr:colOff>79375</xdr:colOff>
      <xdr:row>53</xdr:row>
      <xdr:rowOff>143694</xdr:rowOff>
    </xdr:to>
    <xdr:sp macro="" textlink="">
      <xdr:nvSpPr>
        <xdr:cNvPr id="372" name="円/楕円 371"/>
        <xdr:cNvSpPr/>
      </xdr:nvSpPr>
      <xdr:spPr>
        <a:xfrm>
          <a:off x="9588500" y="91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160221</xdr:rowOff>
    </xdr:from>
    <xdr:ext cx="534377" cy="259045"/>
    <xdr:sp macro="" textlink="">
      <xdr:nvSpPr>
        <xdr:cNvPr id="373" name="テキスト ボックス 372"/>
        <xdr:cNvSpPr txBox="1"/>
      </xdr:nvSpPr>
      <xdr:spPr>
        <a:xfrm>
          <a:off x="9372111" y="89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66440</xdr:rowOff>
    </xdr:from>
    <xdr:to>
      <xdr:col>12</xdr:col>
      <xdr:colOff>561975</xdr:colOff>
      <xdr:row>56</xdr:row>
      <xdr:rowOff>168040</xdr:rowOff>
    </xdr:to>
    <xdr:sp macro="" textlink="">
      <xdr:nvSpPr>
        <xdr:cNvPr id="374" name="円/楕円 373"/>
        <xdr:cNvSpPr/>
      </xdr:nvSpPr>
      <xdr:spPr>
        <a:xfrm>
          <a:off x="8699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159167</xdr:rowOff>
    </xdr:from>
    <xdr:ext cx="534377" cy="259045"/>
    <xdr:sp macro="" textlink="">
      <xdr:nvSpPr>
        <xdr:cNvPr id="375" name="テキスト ボックス 374"/>
        <xdr:cNvSpPr txBox="1"/>
      </xdr:nvSpPr>
      <xdr:spPr>
        <a:xfrm>
          <a:off x="8483111" y="97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94824</xdr:rowOff>
    </xdr:from>
    <xdr:to>
      <xdr:col>11</xdr:col>
      <xdr:colOff>358775</xdr:colOff>
      <xdr:row>54</xdr:row>
      <xdr:rowOff>24974</xdr:rowOff>
    </xdr:to>
    <xdr:sp macro="" textlink="">
      <xdr:nvSpPr>
        <xdr:cNvPr id="376" name="円/楕円 375"/>
        <xdr:cNvSpPr/>
      </xdr:nvSpPr>
      <xdr:spPr>
        <a:xfrm>
          <a:off x="7810500" y="91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41501</xdr:rowOff>
    </xdr:from>
    <xdr:ext cx="534377" cy="259045"/>
    <xdr:sp macro="" textlink="">
      <xdr:nvSpPr>
        <xdr:cNvPr id="377" name="テキスト ボックス 376"/>
        <xdr:cNvSpPr txBox="1"/>
      </xdr:nvSpPr>
      <xdr:spPr>
        <a:xfrm>
          <a:off x="7594111" y="89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147593</xdr:rowOff>
    </xdr:from>
    <xdr:to>
      <xdr:col>10</xdr:col>
      <xdr:colOff>155575</xdr:colOff>
      <xdr:row>58</xdr:row>
      <xdr:rowOff>77743</xdr:rowOff>
    </xdr:to>
    <xdr:sp macro="" textlink="">
      <xdr:nvSpPr>
        <xdr:cNvPr id="378" name="円/楕円 377"/>
        <xdr:cNvSpPr/>
      </xdr:nvSpPr>
      <xdr:spPr>
        <a:xfrm>
          <a:off x="6921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68870</xdr:rowOff>
    </xdr:from>
    <xdr:ext cx="534377" cy="259045"/>
    <xdr:sp macro="" textlink="">
      <xdr:nvSpPr>
        <xdr:cNvPr id="379" name="テキスト ボックス 378"/>
        <xdr:cNvSpPr txBox="1"/>
      </xdr:nvSpPr>
      <xdr:spPr>
        <a:xfrm>
          <a:off x="6705111" y="100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95847</xdr:rowOff>
    </xdr:from>
    <xdr:to>
      <xdr:col>15</xdr:col>
      <xdr:colOff>180975</xdr:colOff>
      <xdr:row>71</xdr:row>
      <xdr:rowOff>84493</xdr:rowOff>
    </xdr:to>
    <xdr:cxnSp macro="">
      <xdr:nvCxnSpPr>
        <xdr:cNvPr id="408" name="直線コネクタ 407"/>
        <xdr:cNvCxnSpPr/>
      </xdr:nvCxnSpPr>
      <xdr:spPr>
        <a:xfrm>
          <a:off x="9639300" y="12097347"/>
          <a:ext cx="8382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95847</xdr:rowOff>
    </xdr:from>
    <xdr:to>
      <xdr:col>14</xdr:col>
      <xdr:colOff>28575</xdr:colOff>
      <xdr:row>74</xdr:row>
      <xdr:rowOff>32410</xdr:rowOff>
    </xdr:to>
    <xdr:cxnSp macro="">
      <xdr:nvCxnSpPr>
        <xdr:cNvPr id="411" name="直線コネクタ 410"/>
        <xdr:cNvCxnSpPr/>
      </xdr:nvCxnSpPr>
      <xdr:spPr>
        <a:xfrm flipV="1">
          <a:off x="8750300" y="12097347"/>
          <a:ext cx="889000" cy="6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33693</xdr:rowOff>
    </xdr:from>
    <xdr:to>
      <xdr:col>15</xdr:col>
      <xdr:colOff>231775</xdr:colOff>
      <xdr:row>71</xdr:row>
      <xdr:rowOff>135293</xdr:rowOff>
    </xdr:to>
    <xdr:sp macro="" textlink="">
      <xdr:nvSpPr>
        <xdr:cNvPr id="421" name="円/楕円 420"/>
        <xdr:cNvSpPr/>
      </xdr:nvSpPr>
      <xdr:spPr>
        <a:xfrm>
          <a:off x="10426700" y="12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158170</xdr:rowOff>
    </xdr:from>
    <xdr:ext cx="534377" cy="259045"/>
    <xdr:sp macro="" textlink="">
      <xdr:nvSpPr>
        <xdr:cNvPr id="422" name="普通建設事業費 （ うち新規整備　）該当値テキスト"/>
        <xdr:cNvSpPr txBox="1"/>
      </xdr:nvSpPr>
      <xdr:spPr>
        <a:xfrm>
          <a:off x="10528300" y="121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45047</xdr:rowOff>
    </xdr:from>
    <xdr:to>
      <xdr:col>14</xdr:col>
      <xdr:colOff>79375</xdr:colOff>
      <xdr:row>70</xdr:row>
      <xdr:rowOff>146647</xdr:rowOff>
    </xdr:to>
    <xdr:sp macro="" textlink="">
      <xdr:nvSpPr>
        <xdr:cNvPr id="423" name="円/楕円 422"/>
        <xdr:cNvSpPr/>
      </xdr:nvSpPr>
      <xdr:spPr>
        <a:xfrm>
          <a:off x="9588500" y="120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163174</xdr:rowOff>
    </xdr:from>
    <xdr:ext cx="534377" cy="259045"/>
    <xdr:sp macro="" textlink="">
      <xdr:nvSpPr>
        <xdr:cNvPr id="424" name="テキスト ボックス 423"/>
        <xdr:cNvSpPr txBox="1"/>
      </xdr:nvSpPr>
      <xdr:spPr>
        <a:xfrm>
          <a:off x="9372111" y="118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153060</xdr:rowOff>
    </xdr:from>
    <xdr:to>
      <xdr:col>12</xdr:col>
      <xdr:colOff>561975</xdr:colOff>
      <xdr:row>74</xdr:row>
      <xdr:rowOff>83210</xdr:rowOff>
    </xdr:to>
    <xdr:sp macro="" textlink="">
      <xdr:nvSpPr>
        <xdr:cNvPr id="425" name="円/楕円 424"/>
        <xdr:cNvSpPr/>
      </xdr:nvSpPr>
      <xdr:spPr>
        <a:xfrm>
          <a:off x="8699500" y="12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99737</xdr:rowOff>
    </xdr:from>
    <xdr:ext cx="534377" cy="259045"/>
    <xdr:sp macro="" textlink="">
      <xdr:nvSpPr>
        <xdr:cNvPr id="426" name="テキスト ボックス 425"/>
        <xdr:cNvSpPr txBox="1"/>
      </xdr:nvSpPr>
      <xdr:spPr>
        <a:xfrm>
          <a:off x="8483111" y="124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81750</xdr:rowOff>
    </xdr:from>
    <xdr:to>
      <xdr:col>15</xdr:col>
      <xdr:colOff>180975</xdr:colOff>
      <xdr:row>98</xdr:row>
      <xdr:rowOff>106801</xdr:rowOff>
    </xdr:to>
    <xdr:cxnSp macro="">
      <xdr:nvCxnSpPr>
        <xdr:cNvPr id="455" name="直線コネクタ 454"/>
        <xdr:cNvCxnSpPr/>
      </xdr:nvCxnSpPr>
      <xdr:spPr>
        <a:xfrm>
          <a:off x="9639300" y="16540950"/>
          <a:ext cx="838200" cy="3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81750</xdr:rowOff>
    </xdr:from>
    <xdr:to>
      <xdr:col>14</xdr:col>
      <xdr:colOff>28575</xdr:colOff>
      <xdr:row>98</xdr:row>
      <xdr:rowOff>26715</xdr:rowOff>
    </xdr:to>
    <xdr:cxnSp macro="">
      <xdr:nvCxnSpPr>
        <xdr:cNvPr id="458" name="直線コネクタ 457"/>
        <xdr:cNvCxnSpPr/>
      </xdr:nvCxnSpPr>
      <xdr:spPr>
        <a:xfrm flipV="1">
          <a:off x="8750300" y="16540950"/>
          <a:ext cx="8890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56001</xdr:rowOff>
    </xdr:from>
    <xdr:to>
      <xdr:col>15</xdr:col>
      <xdr:colOff>231775</xdr:colOff>
      <xdr:row>98</xdr:row>
      <xdr:rowOff>157601</xdr:rowOff>
    </xdr:to>
    <xdr:sp macro="" textlink="">
      <xdr:nvSpPr>
        <xdr:cNvPr id="468" name="円/楕円 467"/>
        <xdr:cNvSpPr/>
      </xdr:nvSpPr>
      <xdr:spPr>
        <a:xfrm>
          <a:off x="10426700" y="168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142378</xdr:rowOff>
    </xdr:from>
    <xdr:ext cx="469744" cy="259045"/>
    <xdr:sp macro="" textlink="">
      <xdr:nvSpPr>
        <xdr:cNvPr id="469" name="普通建設事業費 （ うち更新整備　）該当値テキスト"/>
        <xdr:cNvSpPr txBox="1"/>
      </xdr:nvSpPr>
      <xdr:spPr>
        <a:xfrm>
          <a:off x="10528300" y="1677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30950</xdr:rowOff>
    </xdr:from>
    <xdr:to>
      <xdr:col>14</xdr:col>
      <xdr:colOff>79375</xdr:colOff>
      <xdr:row>96</xdr:row>
      <xdr:rowOff>132550</xdr:rowOff>
    </xdr:to>
    <xdr:sp macro="" textlink="">
      <xdr:nvSpPr>
        <xdr:cNvPr id="470" name="円/楕円 469"/>
        <xdr:cNvSpPr/>
      </xdr:nvSpPr>
      <xdr:spPr>
        <a:xfrm>
          <a:off x="9588500" y="16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149077</xdr:rowOff>
    </xdr:from>
    <xdr:ext cx="534377" cy="259045"/>
    <xdr:sp macro="" textlink="">
      <xdr:nvSpPr>
        <xdr:cNvPr id="471" name="テキスト ボックス 470"/>
        <xdr:cNvSpPr txBox="1"/>
      </xdr:nvSpPr>
      <xdr:spPr>
        <a:xfrm>
          <a:off x="9372111" y="162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147365</xdr:rowOff>
    </xdr:from>
    <xdr:to>
      <xdr:col>12</xdr:col>
      <xdr:colOff>561975</xdr:colOff>
      <xdr:row>98</xdr:row>
      <xdr:rowOff>77515</xdr:rowOff>
    </xdr:to>
    <xdr:sp macro="" textlink="">
      <xdr:nvSpPr>
        <xdr:cNvPr id="472" name="円/楕円 471"/>
        <xdr:cNvSpPr/>
      </xdr:nvSpPr>
      <xdr:spPr>
        <a:xfrm>
          <a:off x="8699500" y="167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68642</xdr:rowOff>
    </xdr:from>
    <xdr:ext cx="469744" cy="259045"/>
    <xdr:sp macro="" textlink="">
      <xdr:nvSpPr>
        <xdr:cNvPr id="473" name="テキスト ボックス 472"/>
        <xdr:cNvSpPr txBox="1"/>
      </xdr:nvSpPr>
      <xdr:spPr>
        <a:xfrm>
          <a:off x="8515427" y="168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23930</xdr:rowOff>
    </xdr:from>
    <xdr:to>
      <xdr:col>19</xdr:col>
      <xdr:colOff>644525</xdr:colOff>
      <xdr:row>39</xdr:row>
      <xdr:rowOff>98878</xdr:rowOff>
    </xdr:to>
    <xdr:cxnSp macro="">
      <xdr:nvCxnSpPr>
        <xdr:cNvPr id="513" name="直線コネクタ 512"/>
        <xdr:cNvCxnSpPr/>
      </xdr:nvCxnSpPr>
      <xdr:spPr>
        <a:xfrm>
          <a:off x="12814300" y="6539030"/>
          <a:ext cx="889000" cy="2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37511</xdr:rowOff>
    </xdr:from>
    <xdr:ext cx="469744" cy="259045"/>
    <xdr:sp macro="" textlink="">
      <xdr:nvSpPr>
        <xdr:cNvPr id="517" name="テキスト ボックス 516"/>
        <xdr:cNvSpPr txBox="1"/>
      </xdr:nvSpPr>
      <xdr:spPr>
        <a:xfrm>
          <a:off x="12579427" y="672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144580</xdr:rowOff>
    </xdr:from>
    <xdr:to>
      <xdr:col>18</xdr:col>
      <xdr:colOff>492125</xdr:colOff>
      <xdr:row>38</xdr:row>
      <xdr:rowOff>74730</xdr:rowOff>
    </xdr:to>
    <xdr:sp macro="" textlink="">
      <xdr:nvSpPr>
        <xdr:cNvPr id="531" name="円/楕円 530"/>
        <xdr:cNvSpPr/>
      </xdr:nvSpPr>
      <xdr:spPr>
        <a:xfrm>
          <a:off x="12763500" y="64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91257</xdr:rowOff>
    </xdr:from>
    <xdr:ext cx="469744" cy="259045"/>
    <xdr:sp macro="" textlink="">
      <xdr:nvSpPr>
        <xdr:cNvPr id="532" name="テキスト ボックス 531"/>
        <xdr:cNvSpPr txBox="1"/>
      </xdr:nvSpPr>
      <xdr:spPr>
        <a:xfrm>
          <a:off x="12579427" y="62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136385</xdr:rowOff>
    </xdr:from>
    <xdr:to>
      <xdr:col>23</xdr:col>
      <xdr:colOff>517525</xdr:colOff>
      <xdr:row>76</xdr:row>
      <xdr:rowOff>148768</xdr:rowOff>
    </xdr:to>
    <xdr:cxnSp macro="">
      <xdr:nvCxnSpPr>
        <xdr:cNvPr id="610" name="直線コネクタ 609"/>
        <xdr:cNvCxnSpPr/>
      </xdr:nvCxnSpPr>
      <xdr:spPr>
        <a:xfrm flipV="1">
          <a:off x="15481300" y="13166585"/>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114573</xdr:rowOff>
    </xdr:from>
    <xdr:to>
      <xdr:col>22</xdr:col>
      <xdr:colOff>365125</xdr:colOff>
      <xdr:row>76</xdr:row>
      <xdr:rowOff>148768</xdr:rowOff>
    </xdr:to>
    <xdr:cxnSp macro="">
      <xdr:nvCxnSpPr>
        <xdr:cNvPr id="613" name="直線コネクタ 612"/>
        <xdr:cNvCxnSpPr/>
      </xdr:nvCxnSpPr>
      <xdr:spPr>
        <a:xfrm>
          <a:off x="14592300" y="13144773"/>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114573</xdr:rowOff>
    </xdr:from>
    <xdr:to>
      <xdr:col>21</xdr:col>
      <xdr:colOff>161925</xdr:colOff>
      <xdr:row>76</xdr:row>
      <xdr:rowOff>119850</xdr:rowOff>
    </xdr:to>
    <xdr:cxnSp macro="">
      <xdr:nvCxnSpPr>
        <xdr:cNvPr id="616" name="直線コネクタ 615"/>
        <xdr:cNvCxnSpPr/>
      </xdr:nvCxnSpPr>
      <xdr:spPr>
        <a:xfrm flipV="1">
          <a:off x="13703300" y="131447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119850</xdr:rowOff>
    </xdr:from>
    <xdr:to>
      <xdr:col>19</xdr:col>
      <xdr:colOff>644525</xdr:colOff>
      <xdr:row>76</xdr:row>
      <xdr:rowOff>131051</xdr:rowOff>
    </xdr:to>
    <xdr:cxnSp macro="">
      <xdr:nvCxnSpPr>
        <xdr:cNvPr id="619" name="直線コネクタ 618"/>
        <xdr:cNvCxnSpPr/>
      </xdr:nvCxnSpPr>
      <xdr:spPr>
        <a:xfrm flipV="1">
          <a:off x="12814300" y="1315005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85585</xdr:rowOff>
    </xdr:from>
    <xdr:to>
      <xdr:col>23</xdr:col>
      <xdr:colOff>568325</xdr:colOff>
      <xdr:row>77</xdr:row>
      <xdr:rowOff>15735</xdr:rowOff>
    </xdr:to>
    <xdr:sp macro="" textlink="">
      <xdr:nvSpPr>
        <xdr:cNvPr id="629" name="円/楕円 628"/>
        <xdr:cNvSpPr/>
      </xdr:nvSpPr>
      <xdr:spPr>
        <a:xfrm>
          <a:off x="162687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64012</xdr:rowOff>
    </xdr:from>
    <xdr:ext cx="534377" cy="259045"/>
    <xdr:sp macro="" textlink="">
      <xdr:nvSpPr>
        <xdr:cNvPr id="630" name="公債費該当値テキスト"/>
        <xdr:cNvSpPr txBox="1"/>
      </xdr:nvSpPr>
      <xdr:spPr>
        <a:xfrm>
          <a:off x="16370300" y="130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97968</xdr:rowOff>
    </xdr:from>
    <xdr:to>
      <xdr:col>22</xdr:col>
      <xdr:colOff>415925</xdr:colOff>
      <xdr:row>77</xdr:row>
      <xdr:rowOff>28118</xdr:rowOff>
    </xdr:to>
    <xdr:sp macro="" textlink="">
      <xdr:nvSpPr>
        <xdr:cNvPr id="631" name="円/楕円 630"/>
        <xdr:cNvSpPr/>
      </xdr:nvSpPr>
      <xdr:spPr>
        <a:xfrm>
          <a:off x="15430500" y="131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19245</xdr:rowOff>
    </xdr:from>
    <xdr:ext cx="534377" cy="259045"/>
    <xdr:sp macro="" textlink="">
      <xdr:nvSpPr>
        <xdr:cNvPr id="632" name="テキスト ボックス 631"/>
        <xdr:cNvSpPr txBox="1"/>
      </xdr:nvSpPr>
      <xdr:spPr>
        <a:xfrm>
          <a:off x="15214111" y="132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63773</xdr:rowOff>
    </xdr:from>
    <xdr:to>
      <xdr:col>21</xdr:col>
      <xdr:colOff>212725</xdr:colOff>
      <xdr:row>76</xdr:row>
      <xdr:rowOff>165373</xdr:rowOff>
    </xdr:to>
    <xdr:sp macro="" textlink="">
      <xdr:nvSpPr>
        <xdr:cNvPr id="633" name="円/楕円 632"/>
        <xdr:cNvSpPr/>
      </xdr:nvSpPr>
      <xdr:spPr>
        <a:xfrm>
          <a:off x="14541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156500</xdr:rowOff>
    </xdr:from>
    <xdr:ext cx="534377" cy="259045"/>
    <xdr:sp macro="" textlink="">
      <xdr:nvSpPr>
        <xdr:cNvPr id="634" name="テキスト ボックス 633"/>
        <xdr:cNvSpPr txBox="1"/>
      </xdr:nvSpPr>
      <xdr:spPr>
        <a:xfrm>
          <a:off x="14325111" y="13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69050</xdr:rowOff>
    </xdr:from>
    <xdr:to>
      <xdr:col>20</xdr:col>
      <xdr:colOff>9525</xdr:colOff>
      <xdr:row>76</xdr:row>
      <xdr:rowOff>170650</xdr:rowOff>
    </xdr:to>
    <xdr:sp macro="" textlink="">
      <xdr:nvSpPr>
        <xdr:cNvPr id="635" name="円/楕円 634"/>
        <xdr:cNvSpPr/>
      </xdr:nvSpPr>
      <xdr:spPr>
        <a:xfrm>
          <a:off x="13652500" y="130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161777</xdr:rowOff>
    </xdr:from>
    <xdr:ext cx="534377" cy="259045"/>
    <xdr:sp macro="" textlink="">
      <xdr:nvSpPr>
        <xdr:cNvPr id="636" name="テキスト ボックス 635"/>
        <xdr:cNvSpPr txBox="1"/>
      </xdr:nvSpPr>
      <xdr:spPr>
        <a:xfrm>
          <a:off x="13436111" y="13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80251</xdr:rowOff>
    </xdr:from>
    <xdr:to>
      <xdr:col>18</xdr:col>
      <xdr:colOff>492125</xdr:colOff>
      <xdr:row>77</xdr:row>
      <xdr:rowOff>10401</xdr:rowOff>
    </xdr:to>
    <xdr:sp macro="" textlink="">
      <xdr:nvSpPr>
        <xdr:cNvPr id="637" name="円/楕円 636"/>
        <xdr:cNvSpPr/>
      </xdr:nvSpPr>
      <xdr:spPr>
        <a:xfrm>
          <a:off x="12763500" y="131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1528</xdr:rowOff>
    </xdr:from>
    <xdr:ext cx="534377" cy="259045"/>
    <xdr:sp macro="" textlink="">
      <xdr:nvSpPr>
        <xdr:cNvPr id="638" name="テキスト ボックス 637"/>
        <xdr:cNvSpPr txBox="1"/>
      </xdr:nvSpPr>
      <xdr:spPr>
        <a:xfrm>
          <a:off x="12547111" y="13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119171</xdr:rowOff>
    </xdr:from>
    <xdr:to>
      <xdr:col>23</xdr:col>
      <xdr:colOff>517525</xdr:colOff>
      <xdr:row>98</xdr:row>
      <xdr:rowOff>130831</xdr:rowOff>
    </xdr:to>
    <xdr:cxnSp macro="">
      <xdr:nvCxnSpPr>
        <xdr:cNvPr id="665" name="直線コネクタ 664"/>
        <xdr:cNvCxnSpPr/>
      </xdr:nvCxnSpPr>
      <xdr:spPr>
        <a:xfrm flipV="1">
          <a:off x="15481300" y="16921271"/>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130831</xdr:rowOff>
    </xdr:from>
    <xdr:to>
      <xdr:col>22</xdr:col>
      <xdr:colOff>365125</xdr:colOff>
      <xdr:row>98</xdr:row>
      <xdr:rowOff>130831</xdr:rowOff>
    </xdr:to>
    <xdr:cxnSp macro="">
      <xdr:nvCxnSpPr>
        <xdr:cNvPr id="668" name="直線コネクタ 667"/>
        <xdr:cNvCxnSpPr/>
      </xdr:nvCxnSpPr>
      <xdr:spPr>
        <a:xfrm>
          <a:off x="14592300" y="1693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73909</xdr:rowOff>
    </xdr:from>
    <xdr:to>
      <xdr:col>21</xdr:col>
      <xdr:colOff>161925</xdr:colOff>
      <xdr:row>98</xdr:row>
      <xdr:rowOff>130831</xdr:rowOff>
    </xdr:to>
    <xdr:cxnSp macro="">
      <xdr:nvCxnSpPr>
        <xdr:cNvPr id="671" name="直線コネクタ 670"/>
        <xdr:cNvCxnSpPr/>
      </xdr:nvCxnSpPr>
      <xdr:spPr>
        <a:xfrm>
          <a:off x="13703300" y="16876009"/>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161599</xdr:rowOff>
    </xdr:from>
    <xdr:to>
      <xdr:col>19</xdr:col>
      <xdr:colOff>644525</xdr:colOff>
      <xdr:row>98</xdr:row>
      <xdr:rowOff>73909</xdr:rowOff>
    </xdr:to>
    <xdr:cxnSp macro="">
      <xdr:nvCxnSpPr>
        <xdr:cNvPr id="674" name="直線コネクタ 673"/>
        <xdr:cNvCxnSpPr/>
      </xdr:nvCxnSpPr>
      <xdr:spPr>
        <a:xfrm>
          <a:off x="12814300" y="16620799"/>
          <a:ext cx="889000" cy="2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68371</xdr:rowOff>
    </xdr:from>
    <xdr:to>
      <xdr:col>23</xdr:col>
      <xdr:colOff>568325</xdr:colOff>
      <xdr:row>98</xdr:row>
      <xdr:rowOff>169971</xdr:rowOff>
    </xdr:to>
    <xdr:sp macro="" textlink="">
      <xdr:nvSpPr>
        <xdr:cNvPr id="684" name="円/楕円 683"/>
        <xdr:cNvSpPr/>
      </xdr:nvSpPr>
      <xdr:spPr>
        <a:xfrm>
          <a:off x="162687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154748</xdr:rowOff>
    </xdr:from>
    <xdr:ext cx="378565" cy="259045"/>
    <xdr:sp macro="" textlink="">
      <xdr:nvSpPr>
        <xdr:cNvPr id="685" name="積立金該当値テキスト"/>
        <xdr:cNvSpPr txBox="1"/>
      </xdr:nvSpPr>
      <xdr:spPr>
        <a:xfrm>
          <a:off x="16370300" y="1678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80031</xdr:rowOff>
    </xdr:from>
    <xdr:to>
      <xdr:col>22</xdr:col>
      <xdr:colOff>415925</xdr:colOff>
      <xdr:row>99</xdr:row>
      <xdr:rowOff>10181</xdr:rowOff>
    </xdr:to>
    <xdr:sp macro="" textlink="">
      <xdr:nvSpPr>
        <xdr:cNvPr id="686" name="円/楕円 685"/>
        <xdr:cNvSpPr/>
      </xdr:nvSpPr>
      <xdr:spPr>
        <a:xfrm>
          <a:off x="15430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1308</xdr:rowOff>
    </xdr:from>
    <xdr:ext cx="378565" cy="259045"/>
    <xdr:sp macro="" textlink="">
      <xdr:nvSpPr>
        <xdr:cNvPr id="687" name="テキスト ボックス 686"/>
        <xdr:cNvSpPr txBox="1"/>
      </xdr:nvSpPr>
      <xdr:spPr>
        <a:xfrm>
          <a:off x="15292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80031</xdr:rowOff>
    </xdr:from>
    <xdr:to>
      <xdr:col>21</xdr:col>
      <xdr:colOff>212725</xdr:colOff>
      <xdr:row>99</xdr:row>
      <xdr:rowOff>10181</xdr:rowOff>
    </xdr:to>
    <xdr:sp macro="" textlink="">
      <xdr:nvSpPr>
        <xdr:cNvPr id="688" name="円/楕円 687"/>
        <xdr:cNvSpPr/>
      </xdr:nvSpPr>
      <xdr:spPr>
        <a:xfrm>
          <a:off x="14541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1308</xdr:rowOff>
    </xdr:from>
    <xdr:ext cx="378565" cy="259045"/>
    <xdr:sp macro="" textlink="">
      <xdr:nvSpPr>
        <xdr:cNvPr id="689" name="テキスト ボックス 688"/>
        <xdr:cNvSpPr txBox="1"/>
      </xdr:nvSpPr>
      <xdr:spPr>
        <a:xfrm>
          <a:off x="14403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23109</xdr:rowOff>
    </xdr:from>
    <xdr:to>
      <xdr:col>20</xdr:col>
      <xdr:colOff>9525</xdr:colOff>
      <xdr:row>98</xdr:row>
      <xdr:rowOff>124709</xdr:rowOff>
    </xdr:to>
    <xdr:sp macro="" textlink="">
      <xdr:nvSpPr>
        <xdr:cNvPr id="690" name="円/楕円 689"/>
        <xdr:cNvSpPr/>
      </xdr:nvSpPr>
      <xdr:spPr>
        <a:xfrm>
          <a:off x="13652500" y="168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115836</xdr:rowOff>
    </xdr:from>
    <xdr:ext cx="469744" cy="259045"/>
    <xdr:sp macro="" textlink="">
      <xdr:nvSpPr>
        <xdr:cNvPr id="691" name="テキスト ボックス 690"/>
        <xdr:cNvSpPr txBox="1"/>
      </xdr:nvSpPr>
      <xdr:spPr>
        <a:xfrm>
          <a:off x="13468427" y="169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110799</xdr:rowOff>
    </xdr:from>
    <xdr:to>
      <xdr:col>18</xdr:col>
      <xdr:colOff>492125</xdr:colOff>
      <xdr:row>97</xdr:row>
      <xdr:rowOff>40949</xdr:rowOff>
    </xdr:to>
    <xdr:sp macro="" textlink="">
      <xdr:nvSpPr>
        <xdr:cNvPr id="692" name="円/楕円 691"/>
        <xdr:cNvSpPr/>
      </xdr:nvSpPr>
      <xdr:spPr>
        <a:xfrm>
          <a:off x="127635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32076</xdr:rowOff>
    </xdr:from>
    <xdr:ext cx="469744" cy="259045"/>
    <xdr:sp macro="" textlink="">
      <xdr:nvSpPr>
        <xdr:cNvPr id="693" name="テキスト ボックス 692"/>
        <xdr:cNvSpPr txBox="1"/>
      </xdr:nvSpPr>
      <xdr:spPr>
        <a:xfrm>
          <a:off x="12579427" y="1666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150673</xdr:rowOff>
    </xdr:from>
    <xdr:to>
      <xdr:col>32</xdr:col>
      <xdr:colOff>187325</xdr:colOff>
      <xdr:row>36</xdr:row>
      <xdr:rowOff>82550</xdr:rowOff>
    </xdr:to>
    <xdr:cxnSp macro="">
      <xdr:nvCxnSpPr>
        <xdr:cNvPr id="720" name="直線コネクタ 719"/>
        <xdr:cNvCxnSpPr/>
      </xdr:nvCxnSpPr>
      <xdr:spPr>
        <a:xfrm>
          <a:off x="21323300" y="5294173"/>
          <a:ext cx="838200" cy="9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150673</xdr:rowOff>
    </xdr:from>
    <xdr:to>
      <xdr:col>31</xdr:col>
      <xdr:colOff>34925</xdr:colOff>
      <xdr:row>38</xdr:row>
      <xdr:rowOff>107696</xdr:rowOff>
    </xdr:to>
    <xdr:cxnSp macro="">
      <xdr:nvCxnSpPr>
        <xdr:cNvPr id="723" name="直線コネクタ 722"/>
        <xdr:cNvCxnSpPr/>
      </xdr:nvCxnSpPr>
      <xdr:spPr>
        <a:xfrm flipV="1">
          <a:off x="20434300" y="5294173"/>
          <a:ext cx="889000" cy="13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107696</xdr:rowOff>
    </xdr:from>
    <xdr:to>
      <xdr:col>29</xdr:col>
      <xdr:colOff>517525</xdr:colOff>
      <xdr:row>38</xdr:row>
      <xdr:rowOff>107696</xdr:rowOff>
    </xdr:to>
    <xdr:cxnSp macro="">
      <xdr:nvCxnSpPr>
        <xdr:cNvPr id="726" name="直線コネクタ 725"/>
        <xdr:cNvCxnSpPr/>
      </xdr:nvCxnSpPr>
      <xdr:spPr>
        <a:xfrm>
          <a:off x="19545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78892</xdr:rowOff>
    </xdr:from>
    <xdr:to>
      <xdr:col>28</xdr:col>
      <xdr:colOff>314325</xdr:colOff>
      <xdr:row>38</xdr:row>
      <xdr:rowOff>107696</xdr:rowOff>
    </xdr:to>
    <xdr:cxnSp macro="">
      <xdr:nvCxnSpPr>
        <xdr:cNvPr id="729" name="直線コネクタ 728"/>
        <xdr:cNvCxnSpPr/>
      </xdr:nvCxnSpPr>
      <xdr:spPr>
        <a:xfrm>
          <a:off x="18656300" y="659399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31750</xdr:rowOff>
    </xdr:from>
    <xdr:to>
      <xdr:col>32</xdr:col>
      <xdr:colOff>238125</xdr:colOff>
      <xdr:row>36</xdr:row>
      <xdr:rowOff>133350</xdr:rowOff>
    </xdr:to>
    <xdr:sp macro="" textlink="">
      <xdr:nvSpPr>
        <xdr:cNvPr id="739" name="円/楕円 738"/>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54627</xdr:rowOff>
    </xdr:from>
    <xdr:ext cx="378565" cy="259045"/>
    <xdr:sp macro="" textlink="">
      <xdr:nvSpPr>
        <xdr:cNvPr id="740" name="投資及び出資金該当値テキスト"/>
        <xdr:cNvSpPr txBox="1"/>
      </xdr:nvSpPr>
      <xdr:spPr>
        <a:xfrm>
          <a:off x="22212300" y="605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99873</xdr:rowOff>
    </xdr:from>
    <xdr:to>
      <xdr:col>31</xdr:col>
      <xdr:colOff>85725</xdr:colOff>
      <xdr:row>31</xdr:row>
      <xdr:rowOff>30023</xdr:rowOff>
    </xdr:to>
    <xdr:sp macro="" textlink="">
      <xdr:nvSpPr>
        <xdr:cNvPr id="741" name="円/楕円 740"/>
        <xdr:cNvSpPr/>
      </xdr:nvSpPr>
      <xdr:spPr>
        <a:xfrm>
          <a:off x="21272500" y="52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46550</xdr:rowOff>
    </xdr:from>
    <xdr:ext cx="469744" cy="259045"/>
    <xdr:sp macro="" textlink="">
      <xdr:nvSpPr>
        <xdr:cNvPr id="742" name="テキスト ボックス 741"/>
        <xdr:cNvSpPr txBox="1"/>
      </xdr:nvSpPr>
      <xdr:spPr>
        <a:xfrm>
          <a:off x="21088427" y="50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56896</xdr:rowOff>
    </xdr:from>
    <xdr:to>
      <xdr:col>29</xdr:col>
      <xdr:colOff>568325</xdr:colOff>
      <xdr:row>38</xdr:row>
      <xdr:rowOff>158496</xdr:rowOff>
    </xdr:to>
    <xdr:sp macro="" textlink="">
      <xdr:nvSpPr>
        <xdr:cNvPr id="743" name="円/楕円 742"/>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149623</xdr:rowOff>
    </xdr:from>
    <xdr:ext cx="313932" cy="259045"/>
    <xdr:sp macro="" textlink="">
      <xdr:nvSpPr>
        <xdr:cNvPr id="744" name="テキスト ボックス 743"/>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56896</xdr:rowOff>
    </xdr:from>
    <xdr:to>
      <xdr:col>28</xdr:col>
      <xdr:colOff>365125</xdr:colOff>
      <xdr:row>38</xdr:row>
      <xdr:rowOff>158496</xdr:rowOff>
    </xdr:to>
    <xdr:sp macro="" textlink="">
      <xdr:nvSpPr>
        <xdr:cNvPr id="745" name="円/楕円 744"/>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149623</xdr:rowOff>
    </xdr:from>
    <xdr:ext cx="313932" cy="259045"/>
    <xdr:sp macro="" textlink="">
      <xdr:nvSpPr>
        <xdr:cNvPr id="746" name="テキスト ボックス 745"/>
        <xdr:cNvSpPr txBox="1"/>
      </xdr:nvSpPr>
      <xdr:spPr>
        <a:xfrm>
          <a:off x="19388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47" name="円/楕円 746"/>
        <xdr:cNvSpPr/>
      </xdr:nvSpPr>
      <xdr:spPr>
        <a:xfrm>
          <a:off x="18605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120819</xdr:rowOff>
    </xdr:from>
    <xdr:ext cx="378565" cy="259045"/>
    <xdr:sp macro="" textlink="">
      <xdr:nvSpPr>
        <xdr:cNvPr id="748" name="テキスト ボックス 747"/>
        <xdr:cNvSpPr txBox="1"/>
      </xdr:nvSpPr>
      <xdr:spPr>
        <a:xfrm>
          <a:off x="18467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101250</xdr:rowOff>
    </xdr:from>
    <xdr:to>
      <xdr:col>32</xdr:col>
      <xdr:colOff>187325</xdr:colOff>
      <xdr:row>58</xdr:row>
      <xdr:rowOff>101936</xdr:rowOff>
    </xdr:to>
    <xdr:cxnSp macro="">
      <xdr:nvCxnSpPr>
        <xdr:cNvPr id="775" name="直線コネクタ 774"/>
        <xdr:cNvCxnSpPr/>
      </xdr:nvCxnSpPr>
      <xdr:spPr>
        <a:xfrm flipV="1">
          <a:off x="21323300" y="1004535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101936</xdr:rowOff>
    </xdr:from>
    <xdr:to>
      <xdr:col>31</xdr:col>
      <xdr:colOff>34925</xdr:colOff>
      <xdr:row>58</xdr:row>
      <xdr:rowOff>104222</xdr:rowOff>
    </xdr:to>
    <xdr:cxnSp macro="">
      <xdr:nvCxnSpPr>
        <xdr:cNvPr id="778" name="直線コネクタ 777"/>
        <xdr:cNvCxnSpPr/>
      </xdr:nvCxnSpPr>
      <xdr:spPr>
        <a:xfrm flipV="1">
          <a:off x="20434300" y="100460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104222</xdr:rowOff>
    </xdr:from>
    <xdr:to>
      <xdr:col>29</xdr:col>
      <xdr:colOff>517525</xdr:colOff>
      <xdr:row>58</xdr:row>
      <xdr:rowOff>104632</xdr:rowOff>
    </xdr:to>
    <xdr:cxnSp macro="">
      <xdr:nvCxnSpPr>
        <xdr:cNvPr id="781" name="直線コネクタ 780"/>
        <xdr:cNvCxnSpPr/>
      </xdr:nvCxnSpPr>
      <xdr:spPr>
        <a:xfrm flipV="1">
          <a:off x="19545300" y="100483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104176</xdr:rowOff>
    </xdr:from>
    <xdr:to>
      <xdr:col>28</xdr:col>
      <xdr:colOff>314325</xdr:colOff>
      <xdr:row>58</xdr:row>
      <xdr:rowOff>104632</xdr:rowOff>
    </xdr:to>
    <xdr:cxnSp macro="">
      <xdr:nvCxnSpPr>
        <xdr:cNvPr id="784" name="直線コネクタ 783"/>
        <xdr:cNvCxnSpPr/>
      </xdr:nvCxnSpPr>
      <xdr:spPr>
        <a:xfrm>
          <a:off x="18656300" y="1004827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50450</xdr:rowOff>
    </xdr:from>
    <xdr:to>
      <xdr:col>32</xdr:col>
      <xdr:colOff>238125</xdr:colOff>
      <xdr:row>58</xdr:row>
      <xdr:rowOff>152050</xdr:rowOff>
    </xdr:to>
    <xdr:sp macro="" textlink="">
      <xdr:nvSpPr>
        <xdr:cNvPr id="794" name="円/楕円 793"/>
        <xdr:cNvSpPr/>
      </xdr:nvSpPr>
      <xdr:spPr>
        <a:xfrm>
          <a:off x="221107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136827</xdr:rowOff>
    </xdr:from>
    <xdr:ext cx="378565" cy="259045"/>
    <xdr:sp macro="" textlink="">
      <xdr:nvSpPr>
        <xdr:cNvPr id="795" name="貸付金該当値テキスト"/>
        <xdr:cNvSpPr txBox="1"/>
      </xdr:nvSpPr>
      <xdr:spPr>
        <a:xfrm>
          <a:off x="22212300" y="990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51136</xdr:rowOff>
    </xdr:from>
    <xdr:to>
      <xdr:col>31</xdr:col>
      <xdr:colOff>85725</xdr:colOff>
      <xdr:row>58</xdr:row>
      <xdr:rowOff>152736</xdr:rowOff>
    </xdr:to>
    <xdr:sp macro="" textlink="">
      <xdr:nvSpPr>
        <xdr:cNvPr id="796" name="円/楕円 795"/>
        <xdr:cNvSpPr/>
      </xdr:nvSpPr>
      <xdr:spPr>
        <a:xfrm>
          <a:off x="212725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143863</xdr:rowOff>
    </xdr:from>
    <xdr:ext cx="378565" cy="259045"/>
    <xdr:sp macro="" textlink="">
      <xdr:nvSpPr>
        <xdr:cNvPr id="797" name="テキスト ボックス 796"/>
        <xdr:cNvSpPr txBox="1"/>
      </xdr:nvSpPr>
      <xdr:spPr>
        <a:xfrm>
          <a:off x="21134017" y="1008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53422</xdr:rowOff>
    </xdr:from>
    <xdr:to>
      <xdr:col>29</xdr:col>
      <xdr:colOff>568325</xdr:colOff>
      <xdr:row>58</xdr:row>
      <xdr:rowOff>155022</xdr:rowOff>
    </xdr:to>
    <xdr:sp macro="" textlink="">
      <xdr:nvSpPr>
        <xdr:cNvPr id="798" name="円/楕円 797"/>
        <xdr:cNvSpPr/>
      </xdr:nvSpPr>
      <xdr:spPr>
        <a:xfrm>
          <a:off x="20383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146149</xdr:rowOff>
    </xdr:from>
    <xdr:ext cx="378565" cy="259045"/>
    <xdr:sp macro="" textlink="">
      <xdr:nvSpPr>
        <xdr:cNvPr id="799" name="テキスト ボックス 798"/>
        <xdr:cNvSpPr txBox="1"/>
      </xdr:nvSpPr>
      <xdr:spPr>
        <a:xfrm>
          <a:off x="20245017" y="100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53832</xdr:rowOff>
    </xdr:from>
    <xdr:to>
      <xdr:col>28</xdr:col>
      <xdr:colOff>365125</xdr:colOff>
      <xdr:row>58</xdr:row>
      <xdr:rowOff>155432</xdr:rowOff>
    </xdr:to>
    <xdr:sp macro="" textlink="">
      <xdr:nvSpPr>
        <xdr:cNvPr id="800" name="円/楕円 799"/>
        <xdr:cNvSpPr/>
      </xdr:nvSpPr>
      <xdr:spPr>
        <a:xfrm>
          <a:off x="19494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146559</xdr:rowOff>
    </xdr:from>
    <xdr:ext cx="378565" cy="259045"/>
    <xdr:sp macro="" textlink="">
      <xdr:nvSpPr>
        <xdr:cNvPr id="801" name="テキスト ボックス 800"/>
        <xdr:cNvSpPr txBox="1"/>
      </xdr:nvSpPr>
      <xdr:spPr>
        <a:xfrm>
          <a:off x="19356017" y="1009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53376</xdr:rowOff>
    </xdr:from>
    <xdr:to>
      <xdr:col>27</xdr:col>
      <xdr:colOff>161925</xdr:colOff>
      <xdr:row>58</xdr:row>
      <xdr:rowOff>154976</xdr:rowOff>
    </xdr:to>
    <xdr:sp macro="" textlink="">
      <xdr:nvSpPr>
        <xdr:cNvPr id="802" name="円/楕円 801"/>
        <xdr:cNvSpPr/>
      </xdr:nvSpPr>
      <xdr:spPr>
        <a:xfrm>
          <a:off x="18605500" y="999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146103</xdr:rowOff>
    </xdr:from>
    <xdr:ext cx="378565" cy="259045"/>
    <xdr:sp macro="" textlink="">
      <xdr:nvSpPr>
        <xdr:cNvPr id="803" name="テキスト ボックス 802"/>
        <xdr:cNvSpPr txBox="1"/>
      </xdr:nvSpPr>
      <xdr:spPr>
        <a:xfrm>
          <a:off x="18467017" y="1009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60787</xdr:rowOff>
    </xdr:from>
    <xdr:to>
      <xdr:col>32</xdr:col>
      <xdr:colOff>187325</xdr:colOff>
      <xdr:row>76</xdr:row>
      <xdr:rowOff>154605</xdr:rowOff>
    </xdr:to>
    <xdr:cxnSp macro="">
      <xdr:nvCxnSpPr>
        <xdr:cNvPr id="831" name="直線コネクタ 830"/>
        <xdr:cNvCxnSpPr/>
      </xdr:nvCxnSpPr>
      <xdr:spPr>
        <a:xfrm flipV="1">
          <a:off x="21323300" y="13090987"/>
          <a:ext cx="8382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117160</xdr:rowOff>
    </xdr:from>
    <xdr:to>
      <xdr:col>31</xdr:col>
      <xdr:colOff>34925</xdr:colOff>
      <xdr:row>76</xdr:row>
      <xdr:rowOff>154605</xdr:rowOff>
    </xdr:to>
    <xdr:cxnSp macro="">
      <xdr:nvCxnSpPr>
        <xdr:cNvPr id="834" name="直線コネクタ 833"/>
        <xdr:cNvCxnSpPr/>
      </xdr:nvCxnSpPr>
      <xdr:spPr>
        <a:xfrm>
          <a:off x="20434300" y="12975910"/>
          <a:ext cx="8890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105410</xdr:rowOff>
    </xdr:from>
    <xdr:to>
      <xdr:col>29</xdr:col>
      <xdr:colOff>517525</xdr:colOff>
      <xdr:row>75</xdr:row>
      <xdr:rowOff>117160</xdr:rowOff>
    </xdr:to>
    <xdr:cxnSp macro="">
      <xdr:nvCxnSpPr>
        <xdr:cNvPr id="837" name="直線コネクタ 836"/>
        <xdr:cNvCxnSpPr/>
      </xdr:nvCxnSpPr>
      <xdr:spPr>
        <a:xfrm>
          <a:off x="19545300" y="1296416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105410</xdr:rowOff>
    </xdr:from>
    <xdr:to>
      <xdr:col>28</xdr:col>
      <xdr:colOff>314325</xdr:colOff>
      <xdr:row>76</xdr:row>
      <xdr:rowOff>93889</xdr:rowOff>
    </xdr:to>
    <xdr:cxnSp macro="">
      <xdr:nvCxnSpPr>
        <xdr:cNvPr id="840" name="直線コネクタ 839"/>
        <xdr:cNvCxnSpPr/>
      </xdr:nvCxnSpPr>
      <xdr:spPr>
        <a:xfrm flipV="1">
          <a:off x="18656300" y="12964160"/>
          <a:ext cx="8890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9987</xdr:rowOff>
    </xdr:from>
    <xdr:to>
      <xdr:col>32</xdr:col>
      <xdr:colOff>238125</xdr:colOff>
      <xdr:row>76</xdr:row>
      <xdr:rowOff>111587</xdr:rowOff>
    </xdr:to>
    <xdr:sp macro="" textlink="">
      <xdr:nvSpPr>
        <xdr:cNvPr id="850" name="円/楕円 849"/>
        <xdr:cNvSpPr/>
      </xdr:nvSpPr>
      <xdr:spPr>
        <a:xfrm>
          <a:off x="221107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159864</xdr:rowOff>
    </xdr:from>
    <xdr:ext cx="534377" cy="259045"/>
    <xdr:sp macro="" textlink="">
      <xdr:nvSpPr>
        <xdr:cNvPr id="851" name="繰出金該当値テキスト"/>
        <xdr:cNvSpPr txBox="1"/>
      </xdr:nvSpPr>
      <xdr:spPr>
        <a:xfrm>
          <a:off x="22212300" y="130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103805</xdr:rowOff>
    </xdr:from>
    <xdr:to>
      <xdr:col>31</xdr:col>
      <xdr:colOff>85725</xdr:colOff>
      <xdr:row>77</xdr:row>
      <xdr:rowOff>33955</xdr:rowOff>
    </xdr:to>
    <xdr:sp macro="" textlink="">
      <xdr:nvSpPr>
        <xdr:cNvPr id="852" name="円/楕円 851"/>
        <xdr:cNvSpPr/>
      </xdr:nvSpPr>
      <xdr:spPr>
        <a:xfrm>
          <a:off x="212725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25082</xdr:rowOff>
    </xdr:from>
    <xdr:ext cx="534377" cy="259045"/>
    <xdr:sp macro="" textlink="">
      <xdr:nvSpPr>
        <xdr:cNvPr id="853" name="テキスト ボックス 852"/>
        <xdr:cNvSpPr txBox="1"/>
      </xdr:nvSpPr>
      <xdr:spPr>
        <a:xfrm>
          <a:off x="21056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66360</xdr:rowOff>
    </xdr:from>
    <xdr:to>
      <xdr:col>29</xdr:col>
      <xdr:colOff>568325</xdr:colOff>
      <xdr:row>75</xdr:row>
      <xdr:rowOff>167960</xdr:rowOff>
    </xdr:to>
    <xdr:sp macro="" textlink="">
      <xdr:nvSpPr>
        <xdr:cNvPr id="854" name="円/楕円 853"/>
        <xdr:cNvSpPr/>
      </xdr:nvSpPr>
      <xdr:spPr>
        <a:xfrm>
          <a:off x="20383500" y="12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159087</xdr:rowOff>
    </xdr:from>
    <xdr:ext cx="534377" cy="259045"/>
    <xdr:sp macro="" textlink="">
      <xdr:nvSpPr>
        <xdr:cNvPr id="855" name="テキスト ボックス 854"/>
        <xdr:cNvSpPr txBox="1"/>
      </xdr:nvSpPr>
      <xdr:spPr>
        <a:xfrm>
          <a:off x="20167111" y="13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54610</xdr:rowOff>
    </xdr:from>
    <xdr:to>
      <xdr:col>28</xdr:col>
      <xdr:colOff>365125</xdr:colOff>
      <xdr:row>75</xdr:row>
      <xdr:rowOff>156211</xdr:rowOff>
    </xdr:to>
    <xdr:sp macro="" textlink="">
      <xdr:nvSpPr>
        <xdr:cNvPr id="856" name="円/楕円 855"/>
        <xdr:cNvSpPr/>
      </xdr:nvSpPr>
      <xdr:spPr>
        <a:xfrm>
          <a:off x="194945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147338</xdr:rowOff>
    </xdr:from>
    <xdr:ext cx="534377" cy="259045"/>
    <xdr:sp macro="" textlink="">
      <xdr:nvSpPr>
        <xdr:cNvPr id="857" name="テキスト ボックス 856"/>
        <xdr:cNvSpPr txBox="1"/>
      </xdr:nvSpPr>
      <xdr:spPr>
        <a:xfrm>
          <a:off x="19278111" y="130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43089</xdr:rowOff>
    </xdr:from>
    <xdr:to>
      <xdr:col>27</xdr:col>
      <xdr:colOff>161925</xdr:colOff>
      <xdr:row>76</xdr:row>
      <xdr:rowOff>144689</xdr:rowOff>
    </xdr:to>
    <xdr:sp macro="" textlink="">
      <xdr:nvSpPr>
        <xdr:cNvPr id="858" name="円/楕円 857"/>
        <xdr:cNvSpPr/>
      </xdr:nvSpPr>
      <xdr:spPr>
        <a:xfrm>
          <a:off x="18605500" y="130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135816</xdr:rowOff>
    </xdr:from>
    <xdr:ext cx="534377" cy="259045"/>
    <xdr:sp macro="" textlink="">
      <xdr:nvSpPr>
        <xdr:cNvPr id="859" name="テキスト ボックス 858"/>
        <xdr:cNvSpPr txBox="1"/>
      </xdr:nvSpPr>
      <xdr:spPr>
        <a:xfrm>
          <a:off x="18389111" y="131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tx1"/>
              </a:solidFill>
              <a:latin typeface="ＭＳ Ｐゴシック"/>
            </a:rPr>
            <a:t>・人件費については減少傾向にあり、全国平均、県平均、類似団体平均を下回っている。人口増加の影響により、住民１人当たりの人件費コストが小さくなってきている。</a:t>
          </a:r>
        </a:p>
        <a:p>
          <a:r>
            <a:rPr kumimoji="1" lang="ja-JP" altLang="en-US" sz="1300" b="0">
              <a:solidFill>
                <a:schemeClr val="tx1"/>
              </a:solidFill>
              <a:latin typeface="ＭＳ Ｐゴシック"/>
            </a:rPr>
            <a:t>・扶助費については、増加傾向にある。要因は、子育て世代の人口増加に伴う、子育て施策に関連する経費が膨らんでいるためである。</a:t>
          </a:r>
        </a:p>
        <a:p>
          <a:r>
            <a:rPr kumimoji="1" lang="ja-JP" altLang="en-US" sz="1300" b="0">
              <a:solidFill>
                <a:schemeClr val="tx1"/>
              </a:solidFill>
              <a:latin typeface="ＭＳ Ｐゴシック"/>
            </a:rPr>
            <a:t>・投資及び出資金について、Ｈ２８年度に大幅に減少しているのは、下水道事業会計出資金が減額されたためである。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千葉県流山市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180,637
178,579
35.32
55,878,921
54,197,733
1,447,062
29,741,392
48,154,227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123916</xdr:rowOff>
    </xdr:from>
    <xdr:to>
      <xdr:col>6</xdr:col>
      <xdr:colOff>511175</xdr:colOff>
      <xdr:row>35</xdr:row>
      <xdr:rowOff>31387</xdr:rowOff>
    </xdr:to>
    <xdr:cxnSp macro="">
      <xdr:nvCxnSpPr>
        <xdr:cNvPr id="63" name="直線コネクタ 62"/>
        <xdr:cNvCxnSpPr/>
      </xdr:nvCxnSpPr>
      <xdr:spPr>
        <a:xfrm>
          <a:off x="3797300" y="578176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123916</xdr:rowOff>
    </xdr:from>
    <xdr:to>
      <xdr:col>5</xdr:col>
      <xdr:colOff>358775</xdr:colOff>
      <xdr:row>34</xdr:row>
      <xdr:rowOff>70031</xdr:rowOff>
    </xdr:to>
    <xdr:cxnSp macro="">
      <xdr:nvCxnSpPr>
        <xdr:cNvPr id="66" name="直線コネクタ 65"/>
        <xdr:cNvCxnSpPr/>
      </xdr:nvCxnSpPr>
      <xdr:spPr>
        <a:xfrm flipV="1">
          <a:off x="2908300" y="57817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142422</xdr:rowOff>
    </xdr:from>
    <xdr:to>
      <xdr:col>4</xdr:col>
      <xdr:colOff>155575</xdr:colOff>
      <xdr:row>34</xdr:row>
      <xdr:rowOff>70031</xdr:rowOff>
    </xdr:to>
    <xdr:cxnSp macro="">
      <xdr:nvCxnSpPr>
        <xdr:cNvPr id="69" name="直線コネクタ 68"/>
        <xdr:cNvCxnSpPr/>
      </xdr:nvCxnSpPr>
      <xdr:spPr>
        <a:xfrm>
          <a:off x="2019300" y="5800272"/>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55336</xdr:rowOff>
    </xdr:from>
    <xdr:to>
      <xdr:col>2</xdr:col>
      <xdr:colOff>638175</xdr:colOff>
      <xdr:row>33</xdr:row>
      <xdr:rowOff>142422</xdr:rowOff>
    </xdr:to>
    <xdr:cxnSp macro="">
      <xdr:nvCxnSpPr>
        <xdr:cNvPr id="72" name="直線コネクタ 71"/>
        <xdr:cNvCxnSpPr/>
      </xdr:nvCxnSpPr>
      <xdr:spPr>
        <a:xfrm>
          <a:off x="1130300" y="5713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152037</xdr:rowOff>
    </xdr:from>
    <xdr:to>
      <xdr:col>6</xdr:col>
      <xdr:colOff>561975</xdr:colOff>
      <xdr:row>35</xdr:row>
      <xdr:rowOff>82187</xdr:rowOff>
    </xdr:to>
    <xdr:sp macro="" textlink="">
      <xdr:nvSpPr>
        <xdr:cNvPr id="82" name="円/楕円 81"/>
        <xdr:cNvSpPr/>
      </xdr:nvSpPr>
      <xdr:spPr>
        <a:xfrm>
          <a:off x="45847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3464</xdr:rowOff>
    </xdr:from>
    <xdr:ext cx="469744" cy="259045"/>
    <xdr:sp macro="" textlink="">
      <xdr:nvSpPr>
        <xdr:cNvPr id="83" name="議会費該当値テキスト"/>
        <xdr:cNvSpPr txBox="1"/>
      </xdr:nvSpPr>
      <xdr:spPr>
        <a:xfrm>
          <a:off x="4686300" y="583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73116</xdr:rowOff>
    </xdr:from>
    <xdr:to>
      <xdr:col>5</xdr:col>
      <xdr:colOff>409575</xdr:colOff>
      <xdr:row>34</xdr:row>
      <xdr:rowOff>3266</xdr:rowOff>
    </xdr:to>
    <xdr:sp macro="" textlink="">
      <xdr:nvSpPr>
        <xdr:cNvPr id="84" name="円/楕円 83"/>
        <xdr:cNvSpPr/>
      </xdr:nvSpPr>
      <xdr:spPr>
        <a:xfrm>
          <a:off x="3746500" y="57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19793</xdr:rowOff>
    </xdr:from>
    <xdr:ext cx="469744" cy="259045"/>
    <xdr:sp macro="" textlink="">
      <xdr:nvSpPr>
        <xdr:cNvPr id="85" name="テキスト ボックス 84"/>
        <xdr:cNvSpPr txBox="1"/>
      </xdr:nvSpPr>
      <xdr:spPr>
        <a:xfrm>
          <a:off x="3562427" y="55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19231</xdr:rowOff>
    </xdr:from>
    <xdr:to>
      <xdr:col>4</xdr:col>
      <xdr:colOff>206375</xdr:colOff>
      <xdr:row>34</xdr:row>
      <xdr:rowOff>120831</xdr:rowOff>
    </xdr:to>
    <xdr:sp macro="" textlink="">
      <xdr:nvSpPr>
        <xdr:cNvPr id="86" name="円/楕円 85"/>
        <xdr:cNvSpPr/>
      </xdr:nvSpPr>
      <xdr:spPr>
        <a:xfrm>
          <a:off x="2857500" y="5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137358</xdr:rowOff>
    </xdr:from>
    <xdr:ext cx="469744" cy="259045"/>
    <xdr:sp macro="" textlink="">
      <xdr:nvSpPr>
        <xdr:cNvPr id="87" name="テキスト ボックス 86"/>
        <xdr:cNvSpPr txBox="1"/>
      </xdr:nvSpPr>
      <xdr:spPr>
        <a:xfrm>
          <a:off x="2673427"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91622</xdr:rowOff>
    </xdr:from>
    <xdr:to>
      <xdr:col>3</xdr:col>
      <xdr:colOff>3175</xdr:colOff>
      <xdr:row>34</xdr:row>
      <xdr:rowOff>21772</xdr:rowOff>
    </xdr:to>
    <xdr:sp macro="" textlink="">
      <xdr:nvSpPr>
        <xdr:cNvPr id="88" name="円/楕円 87"/>
        <xdr:cNvSpPr/>
      </xdr:nvSpPr>
      <xdr:spPr>
        <a:xfrm>
          <a:off x="1968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38299</xdr:rowOff>
    </xdr:from>
    <xdr:ext cx="469744" cy="259045"/>
    <xdr:sp macro="" textlink="">
      <xdr:nvSpPr>
        <xdr:cNvPr id="89" name="テキスト ボックス 88"/>
        <xdr:cNvSpPr txBox="1"/>
      </xdr:nvSpPr>
      <xdr:spPr>
        <a:xfrm>
          <a:off x="1784427"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4536</xdr:rowOff>
    </xdr:from>
    <xdr:to>
      <xdr:col>1</xdr:col>
      <xdr:colOff>485775</xdr:colOff>
      <xdr:row>33</xdr:row>
      <xdr:rowOff>106136</xdr:rowOff>
    </xdr:to>
    <xdr:sp macro="" textlink="">
      <xdr:nvSpPr>
        <xdr:cNvPr id="90" name="円/楕円 89"/>
        <xdr:cNvSpPr/>
      </xdr:nvSpPr>
      <xdr:spPr>
        <a:xfrm>
          <a:off x="10795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122663</xdr:rowOff>
    </xdr:from>
    <xdr:ext cx="469744" cy="259045"/>
    <xdr:sp macro="" textlink="">
      <xdr:nvSpPr>
        <xdr:cNvPr id="91" name="テキスト ボックス 90"/>
        <xdr:cNvSpPr txBox="1"/>
      </xdr:nvSpPr>
      <xdr:spPr>
        <a:xfrm>
          <a:off x="895427"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135395</xdr:rowOff>
    </xdr:from>
    <xdr:to>
      <xdr:col>6</xdr:col>
      <xdr:colOff>511175</xdr:colOff>
      <xdr:row>58</xdr:row>
      <xdr:rowOff>138824</xdr:rowOff>
    </xdr:to>
    <xdr:cxnSp macro="">
      <xdr:nvCxnSpPr>
        <xdr:cNvPr id="121" name="直線コネクタ 120"/>
        <xdr:cNvCxnSpPr/>
      </xdr:nvCxnSpPr>
      <xdr:spPr>
        <a:xfrm>
          <a:off x="3797300" y="100794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135395</xdr:rowOff>
    </xdr:from>
    <xdr:to>
      <xdr:col>5</xdr:col>
      <xdr:colOff>358775</xdr:colOff>
      <xdr:row>58</xdr:row>
      <xdr:rowOff>158026</xdr:rowOff>
    </xdr:to>
    <xdr:cxnSp macro="">
      <xdr:nvCxnSpPr>
        <xdr:cNvPr id="124" name="直線コネクタ 123"/>
        <xdr:cNvCxnSpPr/>
      </xdr:nvCxnSpPr>
      <xdr:spPr>
        <a:xfrm flipV="1">
          <a:off x="2908300" y="1007949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71672</xdr:rowOff>
    </xdr:from>
    <xdr:to>
      <xdr:col>4</xdr:col>
      <xdr:colOff>155575</xdr:colOff>
      <xdr:row>58</xdr:row>
      <xdr:rowOff>158026</xdr:rowOff>
    </xdr:to>
    <xdr:cxnSp macro="">
      <xdr:nvCxnSpPr>
        <xdr:cNvPr id="127" name="直線コネクタ 126"/>
        <xdr:cNvCxnSpPr/>
      </xdr:nvCxnSpPr>
      <xdr:spPr>
        <a:xfrm>
          <a:off x="2019300" y="10015772"/>
          <a:ext cx="889000" cy="8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46336</xdr:rowOff>
    </xdr:from>
    <xdr:to>
      <xdr:col>2</xdr:col>
      <xdr:colOff>638175</xdr:colOff>
      <xdr:row>58</xdr:row>
      <xdr:rowOff>71672</xdr:rowOff>
    </xdr:to>
    <xdr:cxnSp macro="">
      <xdr:nvCxnSpPr>
        <xdr:cNvPr id="130" name="直線コネクタ 129"/>
        <xdr:cNvCxnSpPr/>
      </xdr:nvCxnSpPr>
      <xdr:spPr>
        <a:xfrm>
          <a:off x="1130300" y="999043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88024</xdr:rowOff>
    </xdr:from>
    <xdr:to>
      <xdr:col>6</xdr:col>
      <xdr:colOff>561975</xdr:colOff>
      <xdr:row>59</xdr:row>
      <xdr:rowOff>18174</xdr:rowOff>
    </xdr:to>
    <xdr:sp macro="" textlink="">
      <xdr:nvSpPr>
        <xdr:cNvPr id="140" name="円/楕円 139"/>
        <xdr:cNvSpPr/>
      </xdr:nvSpPr>
      <xdr:spPr>
        <a:xfrm>
          <a:off x="4584700" y="100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2951</xdr:rowOff>
    </xdr:from>
    <xdr:ext cx="534377" cy="259045"/>
    <xdr:sp macro="" textlink="">
      <xdr:nvSpPr>
        <xdr:cNvPr id="141" name="総務費該当値テキスト"/>
        <xdr:cNvSpPr txBox="1"/>
      </xdr:nvSpPr>
      <xdr:spPr>
        <a:xfrm>
          <a:off x="4686300" y="9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84595</xdr:rowOff>
    </xdr:from>
    <xdr:to>
      <xdr:col>5</xdr:col>
      <xdr:colOff>409575</xdr:colOff>
      <xdr:row>59</xdr:row>
      <xdr:rowOff>14745</xdr:rowOff>
    </xdr:to>
    <xdr:sp macro="" textlink="">
      <xdr:nvSpPr>
        <xdr:cNvPr id="142" name="円/楕円 141"/>
        <xdr:cNvSpPr/>
      </xdr:nvSpPr>
      <xdr:spPr>
        <a:xfrm>
          <a:off x="3746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5872</xdr:rowOff>
    </xdr:from>
    <xdr:ext cx="534377" cy="259045"/>
    <xdr:sp macro="" textlink="">
      <xdr:nvSpPr>
        <xdr:cNvPr id="143" name="テキスト ボックス 142"/>
        <xdr:cNvSpPr txBox="1"/>
      </xdr:nvSpPr>
      <xdr:spPr>
        <a:xfrm>
          <a:off x="3530111" y="101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107226</xdr:rowOff>
    </xdr:from>
    <xdr:to>
      <xdr:col>4</xdr:col>
      <xdr:colOff>206375</xdr:colOff>
      <xdr:row>59</xdr:row>
      <xdr:rowOff>37376</xdr:rowOff>
    </xdr:to>
    <xdr:sp macro="" textlink="">
      <xdr:nvSpPr>
        <xdr:cNvPr id="144" name="円/楕円 143"/>
        <xdr:cNvSpPr/>
      </xdr:nvSpPr>
      <xdr:spPr>
        <a:xfrm>
          <a:off x="2857500" y="10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28503</xdr:rowOff>
    </xdr:from>
    <xdr:ext cx="534377" cy="259045"/>
    <xdr:sp macro="" textlink="">
      <xdr:nvSpPr>
        <xdr:cNvPr id="145" name="テキスト ボックス 144"/>
        <xdr:cNvSpPr txBox="1"/>
      </xdr:nvSpPr>
      <xdr:spPr>
        <a:xfrm>
          <a:off x="2641111" y="10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20872</xdr:rowOff>
    </xdr:from>
    <xdr:to>
      <xdr:col>3</xdr:col>
      <xdr:colOff>3175</xdr:colOff>
      <xdr:row>58</xdr:row>
      <xdr:rowOff>122472</xdr:rowOff>
    </xdr:to>
    <xdr:sp macro="" textlink="">
      <xdr:nvSpPr>
        <xdr:cNvPr id="146" name="円/楕円 145"/>
        <xdr:cNvSpPr/>
      </xdr:nvSpPr>
      <xdr:spPr>
        <a:xfrm>
          <a:off x="1968500" y="99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113599</xdr:rowOff>
    </xdr:from>
    <xdr:ext cx="534377" cy="259045"/>
    <xdr:sp macro="" textlink="">
      <xdr:nvSpPr>
        <xdr:cNvPr id="147" name="テキスト ボックス 146"/>
        <xdr:cNvSpPr txBox="1"/>
      </xdr:nvSpPr>
      <xdr:spPr>
        <a:xfrm>
          <a:off x="1752111" y="100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166986</xdr:rowOff>
    </xdr:from>
    <xdr:to>
      <xdr:col>1</xdr:col>
      <xdr:colOff>485775</xdr:colOff>
      <xdr:row>58</xdr:row>
      <xdr:rowOff>97136</xdr:rowOff>
    </xdr:to>
    <xdr:sp macro="" textlink="">
      <xdr:nvSpPr>
        <xdr:cNvPr id="148" name="円/楕円 147"/>
        <xdr:cNvSpPr/>
      </xdr:nvSpPr>
      <xdr:spPr>
        <a:xfrm>
          <a:off x="1079500" y="99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88263</xdr:rowOff>
    </xdr:from>
    <xdr:ext cx="534377" cy="259045"/>
    <xdr:sp macro="" textlink="">
      <xdr:nvSpPr>
        <xdr:cNvPr id="149" name="テキスト ボックス 148"/>
        <xdr:cNvSpPr txBox="1"/>
      </xdr:nvSpPr>
      <xdr:spPr>
        <a:xfrm>
          <a:off x="863111" y="100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35866</xdr:rowOff>
    </xdr:from>
    <xdr:to>
      <xdr:col>6</xdr:col>
      <xdr:colOff>511175</xdr:colOff>
      <xdr:row>78</xdr:row>
      <xdr:rowOff>79611</xdr:rowOff>
    </xdr:to>
    <xdr:cxnSp macro="">
      <xdr:nvCxnSpPr>
        <xdr:cNvPr id="177" name="直線コネクタ 176"/>
        <xdr:cNvCxnSpPr/>
      </xdr:nvCxnSpPr>
      <xdr:spPr>
        <a:xfrm flipV="1">
          <a:off x="3797300" y="13408966"/>
          <a:ext cx="8382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79611</xdr:rowOff>
    </xdr:from>
    <xdr:to>
      <xdr:col>5</xdr:col>
      <xdr:colOff>358775</xdr:colOff>
      <xdr:row>78</xdr:row>
      <xdr:rowOff>81778</xdr:rowOff>
    </xdr:to>
    <xdr:cxnSp macro="">
      <xdr:nvCxnSpPr>
        <xdr:cNvPr id="180" name="直線コネクタ 179"/>
        <xdr:cNvCxnSpPr/>
      </xdr:nvCxnSpPr>
      <xdr:spPr>
        <a:xfrm flipV="1">
          <a:off x="2908300" y="13452711"/>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81778</xdr:rowOff>
    </xdr:from>
    <xdr:to>
      <xdr:col>4</xdr:col>
      <xdr:colOff>155575</xdr:colOff>
      <xdr:row>78</xdr:row>
      <xdr:rowOff>124901</xdr:rowOff>
    </xdr:to>
    <xdr:cxnSp macro="">
      <xdr:nvCxnSpPr>
        <xdr:cNvPr id="183" name="直線コネクタ 182"/>
        <xdr:cNvCxnSpPr/>
      </xdr:nvCxnSpPr>
      <xdr:spPr>
        <a:xfrm flipV="1">
          <a:off x="2019300" y="1345487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124901</xdr:rowOff>
    </xdr:from>
    <xdr:to>
      <xdr:col>2</xdr:col>
      <xdr:colOff>638175</xdr:colOff>
      <xdr:row>78</xdr:row>
      <xdr:rowOff>130135</xdr:rowOff>
    </xdr:to>
    <xdr:cxnSp macro="">
      <xdr:nvCxnSpPr>
        <xdr:cNvPr id="186" name="直線コネクタ 185"/>
        <xdr:cNvCxnSpPr/>
      </xdr:nvCxnSpPr>
      <xdr:spPr>
        <a:xfrm flipV="1">
          <a:off x="1130300" y="1349800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156516</xdr:rowOff>
    </xdr:from>
    <xdr:to>
      <xdr:col>6</xdr:col>
      <xdr:colOff>561975</xdr:colOff>
      <xdr:row>78</xdr:row>
      <xdr:rowOff>86666</xdr:rowOff>
    </xdr:to>
    <xdr:sp macro="" textlink="">
      <xdr:nvSpPr>
        <xdr:cNvPr id="196" name="円/楕円 195"/>
        <xdr:cNvSpPr/>
      </xdr:nvSpPr>
      <xdr:spPr>
        <a:xfrm>
          <a:off x="4584700" y="133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71443</xdr:rowOff>
    </xdr:from>
    <xdr:ext cx="599010" cy="259045"/>
    <xdr:sp macro="" textlink="">
      <xdr:nvSpPr>
        <xdr:cNvPr id="197" name="民生費該当値テキスト"/>
        <xdr:cNvSpPr txBox="1"/>
      </xdr:nvSpPr>
      <xdr:spPr>
        <a:xfrm>
          <a:off x="4686300" y="1327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28811</xdr:rowOff>
    </xdr:from>
    <xdr:to>
      <xdr:col>5</xdr:col>
      <xdr:colOff>409575</xdr:colOff>
      <xdr:row>78</xdr:row>
      <xdr:rowOff>130411</xdr:rowOff>
    </xdr:to>
    <xdr:sp macro="" textlink="">
      <xdr:nvSpPr>
        <xdr:cNvPr id="198" name="円/楕円 197"/>
        <xdr:cNvSpPr/>
      </xdr:nvSpPr>
      <xdr:spPr>
        <a:xfrm>
          <a:off x="3746500" y="134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121538</xdr:rowOff>
    </xdr:from>
    <xdr:ext cx="599010" cy="259045"/>
    <xdr:sp macro="" textlink="">
      <xdr:nvSpPr>
        <xdr:cNvPr id="199" name="テキスト ボックス 198"/>
        <xdr:cNvSpPr txBox="1"/>
      </xdr:nvSpPr>
      <xdr:spPr>
        <a:xfrm>
          <a:off x="3497794" y="1349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30978</xdr:rowOff>
    </xdr:from>
    <xdr:to>
      <xdr:col>4</xdr:col>
      <xdr:colOff>206375</xdr:colOff>
      <xdr:row>78</xdr:row>
      <xdr:rowOff>132578</xdr:rowOff>
    </xdr:to>
    <xdr:sp macro="" textlink="">
      <xdr:nvSpPr>
        <xdr:cNvPr id="200" name="円/楕円 199"/>
        <xdr:cNvSpPr/>
      </xdr:nvSpPr>
      <xdr:spPr>
        <a:xfrm>
          <a:off x="2857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123705</xdr:rowOff>
    </xdr:from>
    <xdr:ext cx="599010" cy="259045"/>
    <xdr:sp macro="" textlink="">
      <xdr:nvSpPr>
        <xdr:cNvPr id="201" name="テキスト ボックス 200"/>
        <xdr:cNvSpPr txBox="1"/>
      </xdr:nvSpPr>
      <xdr:spPr>
        <a:xfrm>
          <a:off x="2608794" y="1349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74101</xdr:rowOff>
    </xdr:from>
    <xdr:to>
      <xdr:col>3</xdr:col>
      <xdr:colOff>3175</xdr:colOff>
      <xdr:row>79</xdr:row>
      <xdr:rowOff>4251</xdr:rowOff>
    </xdr:to>
    <xdr:sp macro="" textlink="">
      <xdr:nvSpPr>
        <xdr:cNvPr id="202" name="円/楕円 201"/>
        <xdr:cNvSpPr/>
      </xdr:nvSpPr>
      <xdr:spPr>
        <a:xfrm>
          <a:off x="19685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166828</xdr:rowOff>
    </xdr:from>
    <xdr:ext cx="599010" cy="259045"/>
    <xdr:sp macro="" textlink="">
      <xdr:nvSpPr>
        <xdr:cNvPr id="203" name="テキスト ボックス 202"/>
        <xdr:cNvSpPr txBox="1"/>
      </xdr:nvSpPr>
      <xdr:spPr>
        <a:xfrm>
          <a:off x="1719794" y="135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79335</xdr:rowOff>
    </xdr:from>
    <xdr:to>
      <xdr:col>1</xdr:col>
      <xdr:colOff>485775</xdr:colOff>
      <xdr:row>79</xdr:row>
      <xdr:rowOff>9485</xdr:rowOff>
    </xdr:to>
    <xdr:sp macro="" textlink="">
      <xdr:nvSpPr>
        <xdr:cNvPr id="204" name="円/楕円 203"/>
        <xdr:cNvSpPr/>
      </xdr:nvSpPr>
      <xdr:spPr>
        <a:xfrm>
          <a:off x="1079500" y="134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612</xdr:rowOff>
    </xdr:from>
    <xdr:ext cx="599010" cy="259045"/>
    <xdr:sp macro="" textlink="">
      <xdr:nvSpPr>
        <xdr:cNvPr id="205" name="テキスト ボックス 204"/>
        <xdr:cNvSpPr txBox="1"/>
      </xdr:nvSpPr>
      <xdr:spPr>
        <a:xfrm>
          <a:off x="830794" y="135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149416</xdr:rowOff>
    </xdr:from>
    <xdr:to>
      <xdr:col>6</xdr:col>
      <xdr:colOff>511175</xdr:colOff>
      <xdr:row>95</xdr:row>
      <xdr:rowOff>54623</xdr:rowOff>
    </xdr:to>
    <xdr:cxnSp macro="">
      <xdr:nvCxnSpPr>
        <xdr:cNvPr id="235" name="直線コネクタ 234"/>
        <xdr:cNvCxnSpPr/>
      </xdr:nvCxnSpPr>
      <xdr:spPr>
        <a:xfrm>
          <a:off x="3797300" y="16265716"/>
          <a:ext cx="8382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149416</xdr:rowOff>
    </xdr:from>
    <xdr:to>
      <xdr:col>5</xdr:col>
      <xdr:colOff>358775</xdr:colOff>
      <xdr:row>95</xdr:row>
      <xdr:rowOff>44374</xdr:rowOff>
    </xdr:to>
    <xdr:cxnSp macro="">
      <xdr:nvCxnSpPr>
        <xdr:cNvPr id="238" name="直線コネクタ 237"/>
        <xdr:cNvCxnSpPr/>
      </xdr:nvCxnSpPr>
      <xdr:spPr>
        <a:xfrm flipV="1">
          <a:off x="2908300" y="16265716"/>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39078</xdr:rowOff>
    </xdr:from>
    <xdr:to>
      <xdr:col>4</xdr:col>
      <xdr:colOff>155575</xdr:colOff>
      <xdr:row>95</xdr:row>
      <xdr:rowOff>44374</xdr:rowOff>
    </xdr:to>
    <xdr:cxnSp macro="">
      <xdr:nvCxnSpPr>
        <xdr:cNvPr id="241" name="直線コネクタ 240"/>
        <xdr:cNvCxnSpPr/>
      </xdr:nvCxnSpPr>
      <xdr:spPr>
        <a:xfrm>
          <a:off x="2019300" y="1632682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39078</xdr:rowOff>
    </xdr:from>
    <xdr:to>
      <xdr:col>2</xdr:col>
      <xdr:colOff>638175</xdr:colOff>
      <xdr:row>95</xdr:row>
      <xdr:rowOff>76188</xdr:rowOff>
    </xdr:to>
    <xdr:cxnSp macro="">
      <xdr:nvCxnSpPr>
        <xdr:cNvPr id="244" name="直線コネクタ 243"/>
        <xdr:cNvCxnSpPr/>
      </xdr:nvCxnSpPr>
      <xdr:spPr>
        <a:xfrm flipV="1">
          <a:off x="1130300" y="1632682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3823</xdr:rowOff>
    </xdr:from>
    <xdr:to>
      <xdr:col>6</xdr:col>
      <xdr:colOff>561975</xdr:colOff>
      <xdr:row>95</xdr:row>
      <xdr:rowOff>105423</xdr:rowOff>
    </xdr:to>
    <xdr:sp macro="" textlink="">
      <xdr:nvSpPr>
        <xdr:cNvPr id="254" name="円/楕円 253"/>
        <xdr:cNvSpPr/>
      </xdr:nvSpPr>
      <xdr:spPr>
        <a:xfrm>
          <a:off x="45847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153700</xdr:rowOff>
    </xdr:from>
    <xdr:ext cx="534377" cy="259045"/>
    <xdr:sp macro="" textlink="">
      <xdr:nvSpPr>
        <xdr:cNvPr id="255" name="衛生費該当値テキスト"/>
        <xdr:cNvSpPr txBox="1"/>
      </xdr:nvSpPr>
      <xdr:spPr>
        <a:xfrm>
          <a:off x="4686300" y="162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98616</xdr:rowOff>
    </xdr:from>
    <xdr:to>
      <xdr:col>5</xdr:col>
      <xdr:colOff>409575</xdr:colOff>
      <xdr:row>95</xdr:row>
      <xdr:rowOff>28766</xdr:rowOff>
    </xdr:to>
    <xdr:sp macro="" textlink="">
      <xdr:nvSpPr>
        <xdr:cNvPr id="256" name="円/楕円 255"/>
        <xdr:cNvSpPr/>
      </xdr:nvSpPr>
      <xdr:spPr>
        <a:xfrm>
          <a:off x="3746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19893</xdr:rowOff>
    </xdr:from>
    <xdr:ext cx="534377" cy="259045"/>
    <xdr:sp macro="" textlink="">
      <xdr:nvSpPr>
        <xdr:cNvPr id="257" name="テキスト ボックス 256"/>
        <xdr:cNvSpPr txBox="1"/>
      </xdr:nvSpPr>
      <xdr:spPr>
        <a:xfrm>
          <a:off x="3530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165024</xdr:rowOff>
    </xdr:from>
    <xdr:to>
      <xdr:col>4</xdr:col>
      <xdr:colOff>206375</xdr:colOff>
      <xdr:row>95</xdr:row>
      <xdr:rowOff>95174</xdr:rowOff>
    </xdr:to>
    <xdr:sp macro="" textlink="">
      <xdr:nvSpPr>
        <xdr:cNvPr id="258" name="円/楕円 257"/>
        <xdr:cNvSpPr/>
      </xdr:nvSpPr>
      <xdr:spPr>
        <a:xfrm>
          <a:off x="2857500" y="16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86301</xdr:rowOff>
    </xdr:from>
    <xdr:ext cx="534377" cy="259045"/>
    <xdr:sp macro="" textlink="">
      <xdr:nvSpPr>
        <xdr:cNvPr id="259" name="テキスト ボックス 258"/>
        <xdr:cNvSpPr txBox="1"/>
      </xdr:nvSpPr>
      <xdr:spPr>
        <a:xfrm>
          <a:off x="2641111" y="163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159728</xdr:rowOff>
    </xdr:from>
    <xdr:to>
      <xdr:col>3</xdr:col>
      <xdr:colOff>3175</xdr:colOff>
      <xdr:row>95</xdr:row>
      <xdr:rowOff>89878</xdr:rowOff>
    </xdr:to>
    <xdr:sp macro="" textlink="">
      <xdr:nvSpPr>
        <xdr:cNvPr id="260" name="円/楕円 259"/>
        <xdr:cNvSpPr/>
      </xdr:nvSpPr>
      <xdr:spPr>
        <a:xfrm>
          <a:off x="1968500" y="162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81005</xdr:rowOff>
    </xdr:from>
    <xdr:ext cx="534377" cy="259045"/>
    <xdr:sp macro="" textlink="">
      <xdr:nvSpPr>
        <xdr:cNvPr id="261" name="テキスト ボックス 260"/>
        <xdr:cNvSpPr txBox="1"/>
      </xdr:nvSpPr>
      <xdr:spPr>
        <a:xfrm>
          <a:off x="1752111" y="163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25388</xdr:rowOff>
    </xdr:from>
    <xdr:to>
      <xdr:col>1</xdr:col>
      <xdr:colOff>485775</xdr:colOff>
      <xdr:row>95</xdr:row>
      <xdr:rowOff>126988</xdr:rowOff>
    </xdr:to>
    <xdr:sp macro="" textlink="">
      <xdr:nvSpPr>
        <xdr:cNvPr id="262" name="円/楕円 261"/>
        <xdr:cNvSpPr/>
      </xdr:nvSpPr>
      <xdr:spPr>
        <a:xfrm>
          <a:off x="1079500" y="163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118115</xdr:rowOff>
    </xdr:from>
    <xdr:ext cx="534377" cy="259045"/>
    <xdr:sp macro="" textlink="">
      <xdr:nvSpPr>
        <xdr:cNvPr id="263" name="テキスト ボックス 262"/>
        <xdr:cNvSpPr txBox="1"/>
      </xdr:nvSpPr>
      <xdr:spPr>
        <a:xfrm>
          <a:off x="863111" y="164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17170</xdr:rowOff>
    </xdr:from>
    <xdr:to>
      <xdr:col>15</xdr:col>
      <xdr:colOff>180975</xdr:colOff>
      <xdr:row>38</xdr:row>
      <xdr:rowOff>60604</xdr:rowOff>
    </xdr:to>
    <xdr:cxnSp macro="">
      <xdr:nvCxnSpPr>
        <xdr:cNvPr id="290" name="直線コネクタ 289"/>
        <xdr:cNvCxnSpPr/>
      </xdr:nvCxnSpPr>
      <xdr:spPr>
        <a:xfrm>
          <a:off x="9639300" y="65322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17170</xdr:rowOff>
    </xdr:from>
    <xdr:to>
      <xdr:col>14</xdr:col>
      <xdr:colOff>28575</xdr:colOff>
      <xdr:row>38</xdr:row>
      <xdr:rowOff>66091</xdr:rowOff>
    </xdr:to>
    <xdr:cxnSp macro="">
      <xdr:nvCxnSpPr>
        <xdr:cNvPr id="293" name="直線コネクタ 292"/>
        <xdr:cNvCxnSpPr/>
      </xdr:nvCxnSpPr>
      <xdr:spPr>
        <a:xfrm flipV="1">
          <a:off x="8750300" y="6532270"/>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66091</xdr:rowOff>
    </xdr:from>
    <xdr:to>
      <xdr:col>12</xdr:col>
      <xdr:colOff>511175</xdr:colOff>
      <xdr:row>38</xdr:row>
      <xdr:rowOff>76149</xdr:rowOff>
    </xdr:to>
    <xdr:cxnSp macro="">
      <xdr:nvCxnSpPr>
        <xdr:cNvPr id="296" name="直線コネクタ 295"/>
        <xdr:cNvCxnSpPr/>
      </xdr:nvCxnSpPr>
      <xdr:spPr>
        <a:xfrm flipV="1">
          <a:off x="7861300" y="658119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109982</xdr:rowOff>
    </xdr:from>
    <xdr:to>
      <xdr:col>11</xdr:col>
      <xdr:colOff>307975</xdr:colOff>
      <xdr:row>38</xdr:row>
      <xdr:rowOff>76149</xdr:rowOff>
    </xdr:to>
    <xdr:cxnSp macro="">
      <xdr:nvCxnSpPr>
        <xdr:cNvPr id="299" name="直線コネクタ 298"/>
        <xdr:cNvCxnSpPr/>
      </xdr:nvCxnSpPr>
      <xdr:spPr>
        <a:xfrm>
          <a:off x="6972300" y="6453632"/>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9804</xdr:rowOff>
    </xdr:from>
    <xdr:to>
      <xdr:col>15</xdr:col>
      <xdr:colOff>231775</xdr:colOff>
      <xdr:row>38</xdr:row>
      <xdr:rowOff>111404</xdr:rowOff>
    </xdr:to>
    <xdr:sp macro="" textlink="">
      <xdr:nvSpPr>
        <xdr:cNvPr id="309" name="円/楕円 308"/>
        <xdr:cNvSpPr/>
      </xdr:nvSpPr>
      <xdr:spPr>
        <a:xfrm>
          <a:off x="10426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96181</xdr:rowOff>
    </xdr:from>
    <xdr:ext cx="378565" cy="259045"/>
    <xdr:sp macro="" textlink="">
      <xdr:nvSpPr>
        <xdr:cNvPr id="310" name="労働費該当値テキスト"/>
        <xdr:cNvSpPr txBox="1"/>
      </xdr:nvSpPr>
      <xdr:spPr>
        <a:xfrm>
          <a:off x="10528300" y="64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11" name="円/楕円 310"/>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12" name="テキスト ボックス 311"/>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15291</xdr:rowOff>
    </xdr:from>
    <xdr:to>
      <xdr:col>12</xdr:col>
      <xdr:colOff>561975</xdr:colOff>
      <xdr:row>38</xdr:row>
      <xdr:rowOff>116891</xdr:rowOff>
    </xdr:to>
    <xdr:sp macro="" textlink="">
      <xdr:nvSpPr>
        <xdr:cNvPr id="313" name="円/楕円 312"/>
        <xdr:cNvSpPr/>
      </xdr:nvSpPr>
      <xdr:spPr>
        <a:xfrm>
          <a:off x="8699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108018</xdr:rowOff>
    </xdr:from>
    <xdr:ext cx="378565" cy="259045"/>
    <xdr:sp macro="" textlink="">
      <xdr:nvSpPr>
        <xdr:cNvPr id="314" name="テキスト ボックス 313"/>
        <xdr:cNvSpPr txBox="1"/>
      </xdr:nvSpPr>
      <xdr:spPr>
        <a:xfrm>
          <a:off x="8561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25349</xdr:rowOff>
    </xdr:from>
    <xdr:to>
      <xdr:col>11</xdr:col>
      <xdr:colOff>358775</xdr:colOff>
      <xdr:row>38</xdr:row>
      <xdr:rowOff>126949</xdr:rowOff>
    </xdr:to>
    <xdr:sp macro="" textlink="">
      <xdr:nvSpPr>
        <xdr:cNvPr id="315" name="円/楕円 314"/>
        <xdr:cNvSpPr/>
      </xdr:nvSpPr>
      <xdr:spPr>
        <a:xfrm>
          <a:off x="7810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118076</xdr:rowOff>
    </xdr:from>
    <xdr:ext cx="378565" cy="259045"/>
    <xdr:sp macro="" textlink="">
      <xdr:nvSpPr>
        <xdr:cNvPr id="316" name="テキスト ボックス 315"/>
        <xdr:cNvSpPr txBox="1"/>
      </xdr:nvSpPr>
      <xdr:spPr>
        <a:xfrm>
          <a:off x="7672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59182</xdr:rowOff>
    </xdr:from>
    <xdr:to>
      <xdr:col>10</xdr:col>
      <xdr:colOff>155575</xdr:colOff>
      <xdr:row>37</xdr:row>
      <xdr:rowOff>160782</xdr:rowOff>
    </xdr:to>
    <xdr:sp macro="" textlink="">
      <xdr:nvSpPr>
        <xdr:cNvPr id="317" name="円/楕円 316"/>
        <xdr:cNvSpPr/>
      </xdr:nvSpPr>
      <xdr:spPr>
        <a:xfrm>
          <a:off x="6921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151909</xdr:rowOff>
    </xdr:from>
    <xdr:ext cx="378565" cy="259045"/>
    <xdr:sp macro="" textlink="">
      <xdr:nvSpPr>
        <xdr:cNvPr id="318" name="テキスト ボックス 317"/>
        <xdr:cNvSpPr txBox="1"/>
      </xdr:nvSpPr>
      <xdr:spPr>
        <a:xfrm>
          <a:off x="6783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137719</xdr:rowOff>
    </xdr:from>
    <xdr:to>
      <xdr:col>15</xdr:col>
      <xdr:colOff>180975</xdr:colOff>
      <xdr:row>58</xdr:row>
      <xdr:rowOff>148768</xdr:rowOff>
    </xdr:to>
    <xdr:cxnSp macro="">
      <xdr:nvCxnSpPr>
        <xdr:cNvPr id="347" name="直線コネクタ 346"/>
        <xdr:cNvCxnSpPr/>
      </xdr:nvCxnSpPr>
      <xdr:spPr>
        <a:xfrm>
          <a:off x="9639300" y="1008181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110668</xdr:rowOff>
    </xdr:from>
    <xdr:to>
      <xdr:col>14</xdr:col>
      <xdr:colOff>28575</xdr:colOff>
      <xdr:row>58</xdr:row>
      <xdr:rowOff>137719</xdr:rowOff>
    </xdr:to>
    <xdr:cxnSp macro="">
      <xdr:nvCxnSpPr>
        <xdr:cNvPr id="350" name="直線コネクタ 349"/>
        <xdr:cNvCxnSpPr/>
      </xdr:nvCxnSpPr>
      <xdr:spPr>
        <a:xfrm>
          <a:off x="8750300" y="1005476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110668</xdr:rowOff>
    </xdr:from>
    <xdr:to>
      <xdr:col>12</xdr:col>
      <xdr:colOff>511175</xdr:colOff>
      <xdr:row>58</xdr:row>
      <xdr:rowOff>143510</xdr:rowOff>
    </xdr:to>
    <xdr:cxnSp macro="">
      <xdr:nvCxnSpPr>
        <xdr:cNvPr id="353" name="直線コネクタ 352"/>
        <xdr:cNvCxnSpPr/>
      </xdr:nvCxnSpPr>
      <xdr:spPr>
        <a:xfrm flipV="1">
          <a:off x="7861300" y="10054768"/>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136728</xdr:rowOff>
    </xdr:from>
    <xdr:to>
      <xdr:col>11</xdr:col>
      <xdr:colOff>307975</xdr:colOff>
      <xdr:row>58</xdr:row>
      <xdr:rowOff>143510</xdr:rowOff>
    </xdr:to>
    <xdr:cxnSp macro="">
      <xdr:nvCxnSpPr>
        <xdr:cNvPr id="356" name="直線コネクタ 355"/>
        <xdr:cNvCxnSpPr/>
      </xdr:nvCxnSpPr>
      <xdr:spPr>
        <a:xfrm>
          <a:off x="6972300" y="10080828"/>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97968</xdr:rowOff>
    </xdr:from>
    <xdr:to>
      <xdr:col>15</xdr:col>
      <xdr:colOff>231775</xdr:colOff>
      <xdr:row>59</xdr:row>
      <xdr:rowOff>28118</xdr:rowOff>
    </xdr:to>
    <xdr:sp macro="" textlink="">
      <xdr:nvSpPr>
        <xdr:cNvPr id="366" name="円/楕円 365"/>
        <xdr:cNvSpPr/>
      </xdr:nvSpPr>
      <xdr:spPr>
        <a:xfrm>
          <a:off x="104267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12895</xdr:rowOff>
    </xdr:from>
    <xdr:ext cx="378565" cy="259045"/>
    <xdr:sp macro="" textlink="">
      <xdr:nvSpPr>
        <xdr:cNvPr id="367" name="農林水産業費該当値テキスト"/>
        <xdr:cNvSpPr txBox="1"/>
      </xdr:nvSpPr>
      <xdr:spPr>
        <a:xfrm>
          <a:off x="10528300" y="995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86919</xdr:rowOff>
    </xdr:from>
    <xdr:to>
      <xdr:col>14</xdr:col>
      <xdr:colOff>79375</xdr:colOff>
      <xdr:row>59</xdr:row>
      <xdr:rowOff>17069</xdr:rowOff>
    </xdr:to>
    <xdr:sp macro="" textlink="">
      <xdr:nvSpPr>
        <xdr:cNvPr id="368" name="円/楕円 367"/>
        <xdr:cNvSpPr/>
      </xdr:nvSpPr>
      <xdr:spPr>
        <a:xfrm>
          <a:off x="9588500" y="100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8196</xdr:rowOff>
    </xdr:from>
    <xdr:ext cx="469744" cy="259045"/>
    <xdr:sp macro="" textlink="">
      <xdr:nvSpPr>
        <xdr:cNvPr id="369" name="テキスト ボックス 368"/>
        <xdr:cNvSpPr txBox="1"/>
      </xdr:nvSpPr>
      <xdr:spPr>
        <a:xfrm>
          <a:off x="9404427" y="101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59868</xdr:rowOff>
    </xdr:from>
    <xdr:to>
      <xdr:col>12</xdr:col>
      <xdr:colOff>561975</xdr:colOff>
      <xdr:row>58</xdr:row>
      <xdr:rowOff>161468</xdr:rowOff>
    </xdr:to>
    <xdr:sp macro="" textlink="">
      <xdr:nvSpPr>
        <xdr:cNvPr id="370" name="円/楕円 369"/>
        <xdr:cNvSpPr/>
      </xdr:nvSpPr>
      <xdr:spPr>
        <a:xfrm>
          <a:off x="8699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152595</xdr:rowOff>
    </xdr:from>
    <xdr:ext cx="469744" cy="259045"/>
    <xdr:sp macro="" textlink="">
      <xdr:nvSpPr>
        <xdr:cNvPr id="371" name="テキスト ボックス 370"/>
        <xdr:cNvSpPr txBox="1"/>
      </xdr:nvSpPr>
      <xdr:spPr>
        <a:xfrm>
          <a:off x="8515427"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92710</xdr:rowOff>
    </xdr:from>
    <xdr:to>
      <xdr:col>11</xdr:col>
      <xdr:colOff>358775</xdr:colOff>
      <xdr:row>59</xdr:row>
      <xdr:rowOff>22860</xdr:rowOff>
    </xdr:to>
    <xdr:sp macro="" textlink="">
      <xdr:nvSpPr>
        <xdr:cNvPr id="372" name="円/楕円 371"/>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13987</xdr:rowOff>
    </xdr:from>
    <xdr:ext cx="378565" cy="259045"/>
    <xdr:sp macro="" textlink="">
      <xdr:nvSpPr>
        <xdr:cNvPr id="373" name="テキスト ボックス 372"/>
        <xdr:cNvSpPr txBox="1"/>
      </xdr:nvSpPr>
      <xdr:spPr>
        <a:xfrm>
          <a:off x="7672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85928</xdr:rowOff>
    </xdr:from>
    <xdr:to>
      <xdr:col>10</xdr:col>
      <xdr:colOff>155575</xdr:colOff>
      <xdr:row>59</xdr:row>
      <xdr:rowOff>16078</xdr:rowOff>
    </xdr:to>
    <xdr:sp macro="" textlink="">
      <xdr:nvSpPr>
        <xdr:cNvPr id="374" name="円/楕円 373"/>
        <xdr:cNvSpPr/>
      </xdr:nvSpPr>
      <xdr:spPr>
        <a:xfrm>
          <a:off x="6921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7205</xdr:rowOff>
    </xdr:from>
    <xdr:ext cx="469744" cy="259045"/>
    <xdr:sp macro="" textlink="">
      <xdr:nvSpPr>
        <xdr:cNvPr id="375" name="テキスト ボックス 374"/>
        <xdr:cNvSpPr txBox="1"/>
      </xdr:nvSpPr>
      <xdr:spPr>
        <a:xfrm>
          <a:off x="6737427"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139815</xdr:rowOff>
    </xdr:to>
    <xdr:cxnSp macro="">
      <xdr:nvCxnSpPr>
        <xdr:cNvPr id="404" name="直線コネクタ 403"/>
        <xdr:cNvCxnSpPr/>
      </xdr:nvCxnSpPr>
      <xdr:spPr>
        <a:xfrm>
          <a:off x="9639300" y="13475996"/>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102896</xdr:rowOff>
    </xdr:from>
    <xdr:to>
      <xdr:col>14</xdr:col>
      <xdr:colOff>28575</xdr:colOff>
      <xdr:row>78</xdr:row>
      <xdr:rowOff>148120</xdr:rowOff>
    </xdr:to>
    <xdr:cxnSp macro="">
      <xdr:nvCxnSpPr>
        <xdr:cNvPr id="407" name="直線コネクタ 406"/>
        <xdr:cNvCxnSpPr/>
      </xdr:nvCxnSpPr>
      <xdr:spPr>
        <a:xfrm flipV="1">
          <a:off x="8750300" y="13475996"/>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148120</xdr:rowOff>
    </xdr:from>
    <xdr:to>
      <xdr:col>12</xdr:col>
      <xdr:colOff>511175</xdr:colOff>
      <xdr:row>78</xdr:row>
      <xdr:rowOff>154787</xdr:rowOff>
    </xdr:to>
    <xdr:cxnSp macro="">
      <xdr:nvCxnSpPr>
        <xdr:cNvPr id="410" name="直線コネクタ 409"/>
        <xdr:cNvCxnSpPr/>
      </xdr:nvCxnSpPr>
      <xdr:spPr>
        <a:xfrm flipV="1">
          <a:off x="7861300" y="1352122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146444</xdr:rowOff>
    </xdr:from>
    <xdr:to>
      <xdr:col>11</xdr:col>
      <xdr:colOff>307975</xdr:colOff>
      <xdr:row>78</xdr:row>
      <xdr:rowOff>154787</xdr:rowOff>
    </xdr:to>
    <xdr:cxnSp macro="">
      <xdr:nvCxnSpPr>
        <xdr:cNvPr id="413" name="直線コネクタ 412"/>
        <xdr:cNvCxnSpPr/>
      </xdr:nvCxnSpPr>
      <xdr:spPr>
        <a:xfrm>
          <a:off x="6972300" y="1351954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89015</xdr:rowOff>
    </xdr:from>
    <xdr:to>
      <xdr:col>15</xdr:col>
      <xdr:colOff>231775</xdr:colOff>
      <xdr:row>79</xdr:row>
      <xdr:rowOff>19165</xdr:rowOff>
    </xdr:to>
    <xdr:sp macro="" textlink="">
      <xdr:nvSpPr>
        <xdr:cNvPr id="423" name="円/楕円 422"/>
        <xdr:cNvSpPr/>
      </xdr:nvSpPr>
      <xdr:spPr>
        <a:xfrm>
          <a:off x="104267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3942</xdr:rowOff>
    </xdr:from>
    <xdr:ext cx="469744" cy="259045"/>
    <xdr:sp macro="" textlink="">
      <xdr:nvSpPr>
        <xdr:cNvPr id="424" name="商工費該当値テキスト"/>
        <xdr:cNvSpPr txBox="1"/>
      </xdr:nvSpPr>
      <xdr:spPr>
        <a:xfrm>
          <a:off x="10528300" y="133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52096</xdr:rowOff>
    </xdr:from>
    <xdr:to>
      <xdr:col>14</xdr:col>
      <xdr:colOff>79375</xdr:colOff>
      <xdr:row>78</xdr:row>
      <xdr:rowOff>153696</xdr:rowOff>
    </xdr:to>
    <xdr:sp macro="" textlink="">
      <xdr:nvSpPr>
        <xdr:cNvPr id="425" name="円/楕円 424"/>
        <xdr:cNvSpPr/>
      </xdr:nvSpPr>
      <xdr:spPr>
        <a:xfrm>
          <a:off x="9588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144823</xdr:rowOff>
    </xdr:from>
    <xdr:ext cx="469744" cy="259045"/>
    <xdr:sp macro="" textlink="">
      <xdr:nvSpPr>
        <xdr:cNvPr id="426" name="テキスト ボックス 425"/>
        <xdr:cNvSpPr txBox="1"/>
      </xdr:nvSpPr>
      <xdr:spPr>
        <a:xfrm>
          <a:off x="9404427"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97320</xdr:rowOff>
    </xdr:from>
    <xdr:to>
      <xdr:col>12</xdr:col>
      <xdr:colOff>561975</xdr:colOff>
      <xdr:row>79</xdr:row>
      <xdr:rowOff>27470</xdr:rowOff>
    </xdr:to>
    <xdr:sp macro="" textlink="">
      <xdr:nvSpPr>
        <xdr:cNvPr id="427" name="円/楕円 426"/>
        <xdr:cNvSpPr/>
      </xdr:nvSpPr>
      <xdr:spPr>
        <a:xfrm>
          <a:off x="8699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18597</xdr:rowOff>
    </xdr:from>
    <xdr:ext cx="469744" cy="259045"/>
    <xdr:sp macro="" textlink="">
      <xdr:nvSpPr>
        <xdr:cNvPr id="428" name="テキスト ボックス 427"/>
        <xdr:cNvSpPr txBox="1"/>
      </xdr:nvSpPr>
      <xdr:spPr>
        <a:xfrm>
          <a:off x="8515427"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103987</xdr:rowOff>
    </xdr:from>
    <xdr:to>
      <xdr:col>11</xdr:col>
      <xdr:colOff>358775</xdr:colOff>
      <xdr:row>79</xdr:row>
      <xdr:rowOff>34137</xdr:rowOff>
    </xdr:to>
    <xdr:sp macro="" textlink="">
      <xdr:nvSpPr>
        <xdr:cNvPr id="429" name="円/楕円 428"/>
        <xdr:cNvSpPr/>
      </xdr:nvSpPr>
      <xdr:spPr>
        <a:xfrm>
          <a:off x="7810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25264</xdr:rowOff>
    </xdr:from>
    <xdr:ext cx="469744" cy="259045"/>
    <xdr:sp macro="" textlink="">
      <xdr:nvSpPr>
        <xdr:cNvPr id="430" name="テキスト ボックス 429"/>
        <xdr:cNvSpPr txBox="1"/>
      </xdr:nvSpPr>
      <xdr:spPr>
        <a:xfrm>
          <a:off x="7626427"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95644</xdr:rowOff>
    </xdr:from>
    <xdr:to>
      <xdr:col>10</xdr:col>
      <xdr:colOff>155575</xdr:colOff>
      <xdr:row>79</xdr:row>
      <xdr:rowOff>25794</xdr:rowOff>
    </xdr:to>
    <xdr:sp macro="" textlink="">
      <xdr:nvSpPr>
        <xdr:cNvPr id="431" name="円/楕円 430"/>
        <xdr:cNvSpPr/>
      </xdr:nvSpPr>
      <xdr:spPr>
        <a:xfrm>
          <a:off x="6921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16921</xdr:rowOff>
    </xdr:from>
    <xdr:ext cx="469744" cy="259045"/>
    <xdr:sp macro="" textlink="">
      <xdr:nvSpPr>
        <xdr:cNvPr id="432" name="テキスト ボックス 431"/>
        <xdr:cNvSpPr txBox="1"/>
      </xdr:nvSpPr>
      <xdr:spPr>
        <a:xfrm>
          <a:off x="6737427"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29629</xdr:rowOff>
    </xdr:from>
    <xdr:to>
      <xdr:col>15</xdr:col>
      <xdr:colOff>180975</xdr:colOff>
      <xdr:row>96</xdr:row>
      <xdr:rowOff>86756</xdr:rowOff>
    </xdr:to>
    <xdr:cxnSp macro="">
      <xdr:nvCxnSpPr>
        <xdr:cNvPr id="460" name="直線コネクタ 459"/>
        <xdr:cNvCxnSpPr/>
      </xdr:nvCxnSpPr>
      <xdr:spPr>
        <a:xfrm>
          <a:off x="9639300" y="15974479"/>
          <a:ext cx="838200" cy="57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29629</xdr:rowOff>
    </xdr:from>
    <xdr:to>
      <xdr:col>14</xdr:col>
      <xdr:colOff>28575</xdr:colOff>
      <xdr:row>96</xdr:row>
      <xdr:rowOff>18473</xdr:rowOff>
    </xdr:to>
    <xdr:cxnSp macro="">
      <xdr:nvCxnSpPr>
        <xdr:cNvPr id="463" name="直線コネクタ 462"/>
        <xdr:cNvCxnSpPr/>
      </xdr:nvCxnSpPr>
      <xdr:spPr>
        <a:xfrm flipV="1">
          <a:off x="8750300" y="15974479"/>
          <a:ext cx="8890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18473</xdr:rowOff>
    </xdr:from>
    <xdr:to>
      <xdr:col>12</xdr:col>
      <xdr:colOff>511175</xdr:colOff>
      <xdr:row>96</xdr:row>
      <xdr:rowOff>36671</xdr:rowOff>
    </xdr:to>
    <xdr:cxnSp macro="">
      <xdr:nvCxnSpPr>
        <xdr:cNvPr id="466" name="直線コネクタ 465"/>
        <xdr:cNvCxnSpPr/>
      </xdr:nvCxnSpPr>
      <xdr:spPr>
        <a:xfrm flipV="1">
          <a:off x="7861300" y="16477673"/>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36671</xdr:rowOff>
    </xdr:from>
    <xdr:to>
      <xdr:col>11</xdr:col>
      <xdr:colOff>307975</xdr:colOff>
      <xdr:row>97</xdr:row>
      <xdr:rowOff>21468</xdr:rowOff>
    </xdr:to>
    <xdr:cxnSp macro="">
      <xdr:nvCxnSpPr>
        <xdr:cNvPr id="469" name="直線コネクタ 468"/>
        <xdr:cNvCxnSpPr/>
      </xdr:nvCxnSpPr>
      <xdr:spPr>
        <a:xfrm flipV="1">
          <a:off x="6972300" y="16495871"/>
          <a:ext cx="889000" cy="15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35956</xdr:rowOff>
    </xdr:from>
    <xdr:to>
      <xdr:col>15</xdr:col>
      <xdr:colOff>231775</xdr:colOff>
      <xdr:row>96</xdr:row>
      <xdr:rowOff>137556</xdr:rowOff>
    </xdr:to>
    <xdr:sp macro="" textlink="">
      <xdr:nvSpPr>
        <xdr:cNvPr id="479" name="円/楕円 478"/>
        <xdr:cNvSpPr/>
      </xdr:nvSpPr>
      <xdr:spPr>
        <a:xfrm>
          <a:off x="104267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58833</xdr:rowOff>
    </xdr:from>
    <xdr:ext cx="534377" cy="259045"/>
    <xdr:sp macro="" textlink="">
      <xdr:nvSpPr>
        <xdr:cNvPr id="480" name="土木費該当値テキスト"/>
        <xdr:cNvSpPr txBox="1"/>
      </xdr:nvSpPr>
      <xdr:spPr>
        <a:xfrm>
          <a:off x="10528300" y="163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37,316</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150279</xdr:rowOff>
    </xdr:from>
    <xdr:to>
      <xdr:col>14</xdr:col>
      <xdr:colOff>79375</xdr:colOff>
      <xdr:row>93</xdr:row>
      <xdr:rowOff>80429</xdr:rowOff>
    </xdr:to>
    <xdr:sp macro="" textlink="">
      <xdr:nvSpPr>
        <xdr:cNvPr id="481" name="円/楕円 480"/>
        <xdr:cNvSpPr/>
      </xdr:nvSpPr>
      <xdr:spPr>
        <a:xfrm>
          <a:off x="9588500" y="15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96956</xdr:rowOff>
    </xdr:from>
    <xdr:ext cx="534377" cy="259045"/>
    <xdr:sp macro="" textlink="">
      <xdr:nvSpPr>
        <xdr:cNvPr id="482" name="テキスト ボックス 481"/>
        <xdr:cNvSpPr txBox="1"/>
      </xdr:nvSpPr>
      <xdr:spPr>
        <a:xfrm>
          <a:off x="9372111" y="156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139123</xdr:rowOff>
    </xdr:from>
    <xdr:to>
      <xdr:col>12</xdr:col>
      <xdr:colOff>561975</xdr:colOff>
      <xdr:row>96</xdr:row>
      <xdr:rowOff>69273</xdr:rowOff>
    </xdr:to>
    <xdr:sp macro="" textlink="">
      <xdr:nvSpPr>
        <xdr:cNvPr id="483" name="円/楕円 482"/>
        <xdr:cNvSpPr/>
      </xdr:nvSpPr>
      <xdr:spPr>
        <a:xfrm>
          <a:off x="8699500" y="16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85800</xdr:rowOff>
    </xdr:from>
    <xdr:ext cx="534377" cy="259045"/>
    <xdr:sp macro="" textlink="">
      <xdr:nvSpPr>
        <xdr:cNvPr id="484" name="テキスト ボックス 483"/>
        <xdr:cNvSpPr txBox="1"/>
      </xdr:nvSpPr>
      <xdr:spPr>
        <a:xfrm>
          <a:off x="8483111" y="162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157321</xdr:rowOff>
    </xdr:from>
    <xdr:to>
      <xdr:col>11</xdr:col>
      <xdr:colOff>358775</xdr:colOff>
      <xdr:row>96</xdr:row>
      <xdr:rowOff>87471</xdr:rowOff>
    </xdr:to>
    <xdr:sp macro="" textlink="">
      <xdr:nvSpPr>
        <xdr:cNvPr id="485" name="円/楕円 484"/>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78598</xdr:rowOff>
    </xdr:from>
    <xdr:ext cx="534377" cy="259045"/>
    <xdr:sp macro="" textlink="">
      <xdr:nvSpPr>
        <xdr:cNvPr id="486" name="テキスト ボックス 485"/>
        <xdr:cNvSpPr txBox="1"/>
      </xdr:nvSpPr>
      <xdr:spPr>
        <a:xfrm>
          <a:off x="7594111" y="165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142118</xdr:rowOff>
    </xdr:from>
    <xdr:to>
      <xdr:col>10</xdr:col>
      <xdr:colOff>155575</xdr:colOff>
      <xdr:row>97</xdr:row>
      <xdr:rowOff>72268</xdr:rowOff>
    </xdr:to>
    <xdr:sp macro="" textlink="">
      <xdr:nvSpPr>
        <xdr:cNvPr id="487" name="円/楕円 486"/>
        <xdr:cNvSpPr/>
      </xdr:nvSpPr>
      <xdr:spPr>
        <a:xfrm>
          <a:off x="6921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63395</xdr:rowOff>
    </xdr:from>
    <xdr:ext cx="534377" cy="259045"/>
    <xdr:sp macro="" textlink="">
      <xdr:nvSpPr>
        <xdr:cNvPr id="488" name="テキスト ボックス 487"/>
        <xdr:cNvSpPr txBox="1"/>
      </xdr:nvSpPr>
      <xdr:spPr>
        <a:xfrm>
          <a:off x="6705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94361</xdr:rowOff>
    </xdr:from>
    <xdr:to>
      <xdr:col>23</xdr:col>
      <xdr:colOff>517525</xdr:colOff>
      <xdr:row>38</xdr:row>
      <xdr:rowOff>109347</xdr:rowOff>
    </xdr:to>
    <xdr:cxnSp macro="">
      <xdr:nvCxnSpPr>
        <xdr:cNvPr id="518" name="直線コネクタ 517"/>
        <xdr:cNvCxnSpPr/>
      </xdr:nvCxnSpPr>
      <xdr:spPr>
        <a:xfrm>
          <a:off x="15481300" y="6609461"/>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159258</xdr:rowOff>
    </xdr:from>
    <xdr:to>
      <xdr:col>22</xdr:col>
      <xdr:colOff>365125</xdr:colOff>
      <xdr:row>38</xdr:row>
      <xdr:rowOff>94361</xdr:rowOff>
    </xdr:to>
    <xdr:cxnSp macro="">
      <xdr:nvCxnSpPr>
        <xdr:cNvPr id="521" name="直線コネクタ 520"/>
        <xdr:cNvCxnSpPr/>
      </xdr:nvCxnSpPr>
      <xdr:spPr>
        <a:xfrm>
          <a:off x="14592300" y="6502908"/>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145161</xdr:rowOff>
    </xdr:from>
    <xdr:to>
      <xdr:col>21</xdr:col>
      <xdr:colOff>161925</xdr:colOff>
      <xdr:row>37</xdr:row>
      <xdr:rowOff>159258</xdr:rowOff>
    </xdr:to>
    <xdr:cxnSp macro="">
      <xdr:nvCxnSpPr>
        <xdr:cNvPr id="524" name="直線コネクタ 523"/>
        <xdr:cNvCxnSpPr/>
      </xdr:nvCxnSpPr>
      <xdr:spPr>
        <a:xfrm>
          <a:off x="13703300" y="6145911"/>
          <a:ext cx="889000" cy="3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145161</xdr:rowOff>
    </xdr:from>
    <xdr:to>
      <xdr:col>19</xdr:col>
      <xdr:colOff>644525</xdr:colOff>
      <xdr:row>37</xdr:row>
      <xdr:rowOff>41275</xdr:rowOff>
    </xdr:to>
    <xdr:cxnSp macro="">
      <xdr:nvCxnSpPr>
        <xdr:cNvPr id="527" name="直線コネクタ 526"/>
        <xdr:cNvCxnSpPr/>
      </xdr:nvCxnSpPr>
      <xdr:spPr>
        <a:xfrm flipV="1">
          <a:off x="12814300" y="6145911"/>
          <a:ext cx="889000" cy="2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58547</xdr:rowOff>
    </xdr:from>
    <xdr:to>
      <xdr:col>23</xdr:col>
      <xdr:colOff>568325</xdr:colOff>
      <xdr:row>38</xdr:row>
      <xdr:rowOff>160147</xdr:rowOff>
    </xdr:to>
    <xdr:sp macro="" textlink="">
      <xdr:nvSpPr>
        <xdr:cNvPr id="537" name="円/楕円 536"/>
        <xdr:cNvSpPr/>
      </xdr:nvSpPr>
      <xdr:spPr>
        <a:xfrm>
          <a:off x="16268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144924</xdr:rowOff>
    </xdr:from>
    <xdr:ext cx="469744" cy="259045"/>
    <xdr:sp macro="" textlink="">
      <xdr:nvSpPr>
        <xdr:cNvPr id="538" name="消防費該当値テキスト"/>
        <xdr:cNvSpPr txBox="1"/>
      </xdr:nvSpPr>
      <xdr:spPr>
        <a:xfrm>
          <a:off x="16370300"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43561</xdr:rowOff>
    </xdr:from>
    <xdr:to>
      <xdr:col>22</xdr:col>
      <xdr:colOff>415925</xdr:colOff>
      <xdr:row>38</xdr:row>
      <xdr:rowOff>145161</xdr:rowOff>
    </xdr:to>
    <xdr:sp macro="" textlink="">
      <xdr:nvSpPr>
        <xdr:cNvPr id="539" name="円/楕円 538"/>
        <xdr:cNvSpPr/>
      </xdr:nvSpPr>
      <xdr:spPr>
        <a:xfrm>
          <a:off x="1543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136288</xdr:rowOff>
    </xdr:from>
    <xdr:ext cx="469744" cy="259045"/>
    <xdr:sp macro="" textlink="">
      <xdr:nvSpPr>
        <xdr:cNvPr id="540" name="テキスト ボックス 539"/>
        <xdr:cNvSpPr txBox="1"/>
      </xdr:nvSpPr>
      <xdr:spPr>
        <a:xfrm>
          <a:off x="15246427"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108458</xdr:rowOff>
    </xdr:from>
    <xdr:to>
      <xdr:col>21</xdr:col>
      <xdr:colOff>212725</xdr:colOff>
      <xdr:row>38</xdr:row>
      <xdr:rowOff>38608</xdr:rowOff>
    </xdr:to>
    <xdr:sp macro="" textlink="">
      <xdr:nvSpPr>
        <xdr:cNvPr id="541" name="円/楕円 540"/>
        <xdr:cNvSpPr/>
      </xdr:nvSpPr>
      <xdr:spPr>
        <a:xfrm>
          <a:off x="14541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29735</xdr:rowOff>
    </xdr:from>
    <xdr:ext cx="534377" cy="259045"/>
    <xdr:sp macro="" textlink="">
      <xdr:nvSpPr>
        <xdr:cNvPr id="542" name="テキスト ボックス 541"/>
        <xdr:cNvSpPr txBox="1"/>
      </xdr:nvSpPr>
      <xdr:spPr>
        <a:xfrm>
          <a:off x="14325111" y="65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94361</xdr:rowOff>
    </xdr:from>
    <xdr:to>
      <xdr:col>20</xdr:col>
      <xdr:colOff>9525</xdr:colOff>
      <xdr:row>36</xdr:row>
      <xdr:rowOff>24511</xdr:rowOff>
    </xdr:to>
    <xdr:sp macro="" textlink="">
      <xdr:nvSpPr>
        <xdr:cNvPr id="543" name="円/楕円 542"/>
        <xdr:cNvSpPr/>
      </xdr:nvSpPr>
      <xdr:spPr>
        <a:xfrm>
          <a:off x="13652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41038</xdr:rowOff>
    </xdr:from>
    <xdr:ext cx="534377" cy="259045"/>
    <xdr:sp macro="" textlink="">
      <xdr:nvSpPr>
        <xdr:cNvPr id="544" name="テキスト ボックス 543"/>
        <xdr:cNvSpPr txBox="1"/>
      </xdr:nvSpPr>
      <xdr:spPr>
        <a:xfrm>
          <a:off x="13436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161925</xdr:rowOff>
    </xdr:from>
    <xdr:to>
      <xdr:col>18</xdr:col>
      <xdr:colOff>492125</xdr:colOff>
      <xdr:row>37</xdr:row>
      <xdr:rowOff>92075</xdr:rowOff>
    </xdr:to>
    <xdr:sp macro="" textlink="">
      <xdr:nvSpPr>
        <xdr:cNvPr id="545" name="円/楕円 544"/>
        <xdr:cNvSpPr/>
      </xdr:nvSpPr>
      <xdr:spPr>
        <a:xfrm>
          <a:off x="12763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83202</xdr:rowOff>
    </xdr:from>
    <xdr:ext cx="534377" cy="259045"/>
    <xdr:sp macro="" textlink="">
      <xdr:nvSpPr>
        <xdr:cNvPr id="546" name="テキスト ボックス 545"/>
        <xdr:cNvSpPr txBox="1"/>
      </xdr:nvSpPr>
      <xdr:spPr>
        <a:xfrm>
          <a:off x="12547111" y="64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142939</xdr:rowOff>
    </xdr:from>
    <xdr:to>
      <xdr:col>23</xdr:col>
      <xdr:colOff>517525</xdr:colOff>
      <xdr:row>56</xdr:row>
      <xdr:rowOff>107982</xdr:rowOff>
    </xdr:to>
    <xdr:cxnSp macro="">
      <xdr:nvCxnSpPr>
        <xdr:cNvPr id="576" name="直線コネクタ 575"/>
        <xdr:cNvCxnSpPr/>
      </xdr:nvCxnSpPr>
      <xdr:spPr>
        <a:xfrm flipV="1">
          <a:off x="15481300" y="9572689"/>
          <a:ext cx="8382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107982</xdr:rowOff>
    </xdr:from>
    <xdr:to>
      <xdr:col>22</xdr:col>
      <xdr:colOff>365125</xdr:colOff>
      <xdr:row>57</xdr:row>
      <xdr:rowOff>108172</xdr:rowOff>
    </xdr:to>
    <xdr:cxnSp macro="">
      <xdr:nvCxnSpPr>
        <xdr:cNvPr id="579" name="直線コネクタ 578"/>
        <xdr:cNvCxnSpPr/>
      </xdr:nvCxnSpPr>
      <xdr:spPr>
        <a:xfrm flipV="1">
          <a:off x="14592300" y="9709182"/>
          <a:ext cx="889000" cy="1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85103</xdr:rowOff>
    </xdr:from>
    <xdr:to>
      <xdr:col>21</xdr:col>
      <xdr:colOff>161925</xdr:colOff>
      <xdr:row>57</xdr:row>
      <xdr:rowOff>108172</xdr:rowOff>
    </xdr:to>
    <xdr:cxnSp macro="">
      <xdr:nvCxnSpPr>
        <xdr:cNvPr id="582" name="直線コネクタ 581"/>
        <xdr:cNvCxnSpPr/>
      </xdr:nvCxnSpPr>
      <xdr:spPr>
        <a:xfrm>
          <a:off x="13703300" y="9514853"/>
          <a:ext cx="889000" cy="3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85103</xdr:rowOff>
    </xdr:from>
    <xdr:to>
      <xdr:col>19</xdr:col>
      <xdr:colOff>644525</xdr:colOff>
      <xdr:row>58</xdr:row>
      <xdr:rowOff>87712</xdr:rowOff>
    </xdr:to>
    <xdr:cxnSp macro="">
      <xdr:nvCxnSpPr>
        <xdr:cNvPr id="585" name="直線コネクタ 584"/>
        <xdr:cNvCxnSpPr/>
      </xdr:nvCxnSpPr>
      <xdr:spPr>
        <a:xfrm flipV="1">
          <a:off x="12814300" y="9514853"/>
          <a:ext cx="889000" cy="5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92139</xdr:rowOff>
    </xdr:from>
    <xdr:to>
      <xdr:col>23</xdr:col>
      <xdr:colOff>568325</xdr:colOff>
      <xdr:row>56</xdr:row>
      <xdr:rowOff>22289</xdr:rowOff>
    </xdr:to>
    <xdr:sp macro="" textlink="">
      <xdr:nvSpPr>
        <xdr:cNvPr id="595" name="円/楕円 594"/>
        <xdr:cNvSpPr/>
      </xdr:nvSpPr>
      <xdr:spPr>
        <a:xfrm>
          <a:off x="162687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115016</xdr:rowOff>
    </xdr:from>
    <xdr:ext cx="534377" cy="259045"/>
    <xdr:sp macro="" textlink="">
      <xdr:nvSpPr>
        <xdr:cNvPr id="596" name="教育費該当値テキスト"/>
        <xdr:cNvSpPr txBox="1"/>
      </xdr:nvSpPr>
      <xdr:spPr>
        <a:xfrm>
          <a:off x="16370300" y="93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57182</xdr:rowOff>
    </xdr:from>
    <xdr:to>
      <xdr:col>22</xdr:col>
      <xdr:colOff>415925</xdr:colOff>
      <xdr:row>56</xdr:row>
      <xdr:rowOff>158782</xdr:rowOff>
    </xdr:to>
    <xdr:sp macro="" textlink="">
      <xdr:nvSpPr>
        <xdr:cNvPr id="597" name="円/楕円 596"/>
        <xdr:cNvSpPr/>
      </xdr:nvSpPr>
      <xdr:spPr>
        <a:xfrm>
          <a:off x="15430500" y="96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3859</xdr:rowOff>
    </xdr:from>
    <xdr:ext cx="534377" cy="259045"/>
    <xdr:sp macro="" textlink="">
      <xdr:nvSpPr>
        <xdr:cNvPr id="598" name="テキスト ボックス 597"/>
        <xdr:cNvSpPr txBox="1"/>
      </xdr:nvSpPr>
      <xdr:spPr>
        <a:xfrm>
          <a:off x="15214111" y="94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57372</xdr:rowOff>
    </xdr:from>
    <xdr:to>
      <xdr:col>21</xdr:col>
      <xdr:colOff>212725</xdr:colOff>
      <xdr:row>57</xdr:row>
      <xdr:rowOff>158972</xdr:rowOff>
    </xdr:to>
    <xdr:sp macro="" textlink="">
      <xdr:nvSpPr>
        <xdr:cNvPr id="599" name="円/楕円 598"/>
        <xdr:cNvSpPr/>
      </xdr:nvSpPr>
      <xdr:spPr>
        <a:xfrm>
          <a:off x="14541500" y="9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150099</xdr:rowOff>
    </xdr:from>
    <xdr:ext cx="534377" cy="259045"/>
    <xdr:sp macro="" textlink="">
      <xdr:nvSpPr>
        <xdr:cNvPr id="600" name="テキスト ボックス 599"/>
        <xdr:cNvSpPr txBox="1"/>
      </xdr:nvSpPr>
      <xdr:spPr>
        <a:xfrm>
          <a:off x="14325111" y="9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34303</xdr:rowOff>
    </xdr:from>
    <xdr:to>
      <xdr:col>20</xdr:col>
      <xdr:colOff>9525</xdr:colOff>
      <xdr:row>55</xdr:row>
      <xdr:rowOff>135903</xdr:rowOff>
    </xdr:to>
    <xdr:sp macro="" textlink="">
      <xdr:nvSpPr>
        <xdr:cNvPr id="601" name="円/楕円 600"/>
        <xdr:cNvSpPr/>
      </xdr:nvSpPr>
      <xdr:spPr>
        <a:xfrm>
          <a:off x="13652500" y="94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152430</xdr:rowOff>
    </xdr:from>
    <xdr:ext cx="534377" cy="259045"/>
    <xdr:sp macro="" textlink="">
      <xdr:nvSpPr>
        <xdr:cNvPr id="602" name="テキスト ボックス 601"/>
        <xdr:cNvSpPr txBox="1"/>
      </xdr:nvSpPr>
      <xdr:spPr>
        <a:xfrm>
          <a:off x="13436111" y="92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36912</xdr:rowOff>
    </xdr:from>
    <xdr:to>
      <xdr:col>18</xdr:col>
      <xdr:colOff>492125</xdr:colOff>
      <xdr:row>58</xdr:row>
      <xdr:rowOff>138512</xdr:rowOff>
    </xdr:to>
    <xdr:sp macro="" textlink="">
      <xdr:nvSpPr>
        <xdr:cNvPr id="603" name="円/楕円 602"/>
        <xdr:cNvSpPr/>
      </xdr:nvSpPr>
      <xdr:spPr>
        <a:xfrm>
          <a:off x="12763500" y="9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129639</xdr:rowOff>
    </xdr:from>
    <xdr:ext cx="534377" cy="259045"/>
    <xdr:sp macro="" textlink="">
      <xdr:nvSpPr>
        <xdr:cNvPr id="604" name="テキスト ボックス 603"/>
        <xdr:cNvSpPr txBox="1"/>
      </xdr:nvSpPr>
      <xdr:spPr>
        <a:xfrm>
          <a:off x="12547111" y="100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23930</xdr:rowOff>
    </xdr:from>
    <xdr:to>
      <xdr:col>19</xdr:col>
      <xdr:colOff>644525</xdr:colOff>
      <xdr:row>79</xdr:row>
      <xdr:rowOff>98879</xdr:rowOff>
    </xdr:to>
    <xdr:cxnSp macro="">
      <xdr:nvCxnSpPr>
        <xdr:cNvPr id="644" name="直線コネクタ 643"/>
        <xdr:cNvCxnSpPr/>
      </xdr:nvCxnSpPr>
      <xdr:spPr>
        <a:xfrm>
          <a:off x="12814300" y="13397030"/>
          <a:ext cx="889000" cy="2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37478</xdr:rowOff>
    </xdr:from>
    <xdr:ext cx="469744" cy="259045"/>
    <xdr:sp macro="" textlink="">
      <xdr:nvSpPr>
        <xdr:cNvPr id="648" name="テキスト ボックス 647"/>
        <xdr:cNvSpPr txBox="1"/>
      </xdr:nvSpPr>
      <xdr:spPr>
        <a:xfrm>
          <a:off x="12579427" y="1358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144580</xdr:rowOff>
    </xdr:from>
    <xdr:to>
      <xdr:col>18</xdr:col>
      <xdr:colOff>492125</xdr:colOff>
      <xdr:row>78</xdr:row>
      <xdr:rowOff>74730</xdr:rowOff>
    </xdr:to>
    <xdr:sp macro="" textlink="">
      <xdr:nvSpPr>
        <xdr:cNvPr id="662" name="円/楕円 661"/>
        <xdr:cNvSpPr/>
      </xdr:nvSpPr>
      <xdr:spPr>
        <a:xfrm>
          <a:off x="12763500" y="13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91257</xdr:rowOff>
    </xdr:from>
    <xdr:ext cx="469744" cy="259045"/>
    <xdr:sp macro="" textlink="">
      <xdr:nvSpPr>
        <xdr:cNvPr id="663" name="テキスト ボックス 662"/>
        <xdr:cNvSpPr txBox="1"/>
      </xdr:nvSpPr>
      <xdr:spPr>
        <a:xfrm>
          <a:off x="12579427" y="1312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136385</xdr:rowOff>
    </xdr:from>
    <xdr:to>
      <xdr:col>23</xdr:col>
      <xdr:colOff>517525</xdr:colOff>
      <xdr:row>96</xdr:row>
      <xdr:rowOff>148768</xdr:rowOff>
    </xdr:to>
    <xdr:cxnSp macro="">
      <xdr:nvCxnSpPr>
        <xdr:cNvPr id="692" name="直線コネクタ 691"/>
        <xdr:cNvCxnSpPr/>
      </xdr:nvCxnSpPr>
      <xdr:spPr>
        <a:xfrm flipV="1">
          <a:off x="15481300" y="16595585"/>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114573</xdr:rowOff>
    </xdr:from>
    <xdr:to>
      <xdr:col>22</xdr:col>
      <xdr:colOff>365125</xdr:colOff>
      <xdr:row>96</xdr:row>
      <xdr:rowOff>148768</xdr:rowOff>
    </xdr:to>
    <xdr:cxnSp macro="">
      <xdr:nvCxnSpPr>
        <xdr:cNvPr id="695" name="直線コネクタ 694"/>
        <xdr:cNvCxnSpPr/>
      </xdr:nvCxnSpPr>
      <xdr:spPr>
        <a:xfrm>
          <a:off x="14592300" y="16573773"/>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114573</xdr:rowOff>
    </xdr:from>
    <xdr:to>
      <xdr:col>21</xdr:col>
      <xdr:colOff>161925</xdr:colOff>
      <xdr:row>96</xdr:row>
      <xdr:rowOff>119850</xdr:rowOff>
    </xdr:to>
    <xdr:cxnSp macro="">
      <xdr:nvCxnSpPr>
        <xdr:cNvPr id="698" name="直線コネクタ 697"/>
        <xdr:cNvCxnSpPr/>
      </xdr:nvCxnSpPr>
      <xdr:spPr>
        <a:xfrm flipV="1">
          <a:off x="13703300" y="165737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119850</xdr:rowOff>
    </xdr:from>
    <xdr:to>
      <xdr:col>19</xdr:col>
      <xdr:colOff>644525</xdr:colOff>
      <xdr:row>96</xdr:row>
      <xdr:rowOff>131051</xdr:rowOff>
    </xdr:to>
    <xdr:cxnSp macro="">
      <xdr:nvCxnSpPr>
        <xdr:cNvPr id="701" name="直線コネクタ 700"/>
        <xdr:cNvCxnSpPr/>
      </xdr:nvCxnSpPr>
      <xdr:spPr>
        <a:xfrm flipV="1">
          <a:off x="12814300" y="1657905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85585</xdr:rowOff>
    </xdr:from>
    <xdr:to>
      <xdr:col>23</xdr:col>
      <xdr:colOff>568325</xdr:colOff>
      <xdr:row>97</xdr:row>
      <xdr:rowOff>15735</xdr:rowOff>
    </xdr:to>
    <xdr:sp macro="" textlink="">
      <xdr:nvSpPr>
        <xdr:cNvPr id="711" name="円/楕円 710"/>
        <xdr:cNvSpPr/>
      </xdr:nvSpPr>
      <xdr:spPr>
        <a:xfrm>
          <a:off x="162687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64012</xdr:rowOff>
    </xdr:from>
    <xdr:ext cx="534377" cy="259045"/>
    <xdr:sp macro="" textlink="">
      <xdr:nvSpPr>
        <xdr:cNvPr id="712" name="公債費該当値テキスト"/>
        <xdr:cNvSpPr txBox="1"/>
      </xdr:nvSpPr>
      <xdr:spPr>
        <a:xfrm>
          <a:off x="16370300" y="165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97968</xdr:rowOff>
    </xdr:from>
    <xdr:to>
      <xdr:col>22</xdr:col>
      <xdr:colOff>415925</xdr:colOff>
      <xdr:row>97</xdr:row>
      <xdr:rowOff>28118</xdr:rowOff>
    </xdr:to>
    <xdr:sp macro="" textlink="">
      <xdr:nvSpPr>
        <xdr:cNvPr id="713" name="円/楕円 712"/>
        <xdr:cNvSpPr/>
      </xdr:nvSpPr>
      <xdr:spPr>
        <a:xfrm>
          <a:off x="15430500" y="165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19245</xdr:rowOff>
    </xdr:from>
    <xdr:ext cx="534377" cy="259045"/>
    <xdr:sp macro="" textlink="">
      <xdr:nvSpPr>
        <xdr:cNvPr id="714" name="テキスト ボックス 713"/>
        <xdr:cNvSpPr txBox="1"/>
      </xdr:nvSpPr>
      <xdr:spPr>
        <a:xfrm>
          <a:off x="15214111" y="16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63773</xdr:rowOff>
    </xdr:from>
    <xdr:to>
      <xdr:col>21</xdr:col>
      <xdr:colOff>212725</xdr:colOff>
      <xdr:row>96</xdr:row>
      <xdr:rowOff>165373</xdr:rowOff>
    </xdr:to>
    <xdr:sp macro="" textlink="">
      <xdr:nvSpPr>
        <xdr:cNvPr id="715" name="円/楕円 714"/>
        <xdr:cNvSpPr/>
      </xdr:nvSpPr>
      <xdr:spPr>
        <a:xfrm>
          <a:off x="14541500" y="165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156500</xdr:rowOff>
    </xdr:from>
    <xdr:ext cx="534377" cy="259045"/>
    <xdr:sp macro="" textlink="">
      <xdr:nvSpPr>
        <xdr:cNvPr id="716" name="テキスト ボックス 715"/>
        <xdr:cNvSpPr txBox="1"/>
      </xdr:nvSpPr>
      <xdr:spPr>
        <a:xfrm>
          <a:off x="14325111" y="166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69050</xdr:rowOff>
    </xdr:from>
    <xdr:to>
      <xdr:col>20</xdr:col>
      <xdr:colOff>9525</xdr:colOff>
      <xdr:row>96</xdr:row>
      <xdr:rowOff>170650</xdr:rowOff>
    </xdr:to>
    <xdr:sp macro="" textlink="">
      <xdr:nvSpPr>
        <xdr:cNvPr id="717" name="円/楕円 716"/>
        <xdr:cNvSpPr/>
      </xdr:nvSpPr>
      <xdr:spPr>
        <a:xfrm>
          <a:off x="13652500" y="165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161777</xdr:rowOff>
    </xdr:from>
    <xdr:ext cx="534377" cy="259045"/>
    <xdr:sp macro="" textlink="">
      <xdr:nvSpPr>
        <xdr:cNvPr id="718" name="テキスト ボックス 717"/>
        <xdr:cNvSpPr txBox="1"/>
      </xdr:nvSpPr>
      <xdr:spPr>
        <a:xfrm>
          <a:off x="13436111" y="166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80251</xdr:rowOff>
    </xdr:from>
    <xdr:to>
      <xdr:col>18</xdr:col>
      <xdr:colOff>492125</xdr:colOff>
      <xdr:row>97</xdr:row>
      <xdr:rowOff>10401</xdr:rowOff>
    </xdr:to>
    <xdr:sp macro="" textlink="">
      <xdr:nvSpPr>
        <xdr:cNvPr id="719" name="円/楕円 718"/>
        <xdr:cNvSpPr/>
      </xdr:nvSpPr>
      <xdr:spPr>
        <a:xfrm>
          <a:off x="12763500" y="165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1528</xdr:rowOff>
    </xdr:from>
    <xdr:ext cx="534377" cy="259045"/>
    <xdr:sp macro="" textlink="">
      <xdr:nvSpPr>
        <xdr:cNvPr id="720" name="テキスト ボックス 719"/>
        <xdr:cNvSpPr txBox="1"/>
      </xdr:nvSpPr>
      <xdr:spPr>
        <a:xfrm>
          <a:off x="12547111" y="166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148082</xdr:rowOff>
    </xdr:from>
    <xdr:to>
      <xdr:col>32</xdr:col>
      <xdr:colOff>187325</xdr:colOff>
      <xdr:row>38</xdr:row>
      <xdr:rowOff>105410</xdr:rowOff>
    </xdr:to>
    <xdr:cxnSp macro="">
      <xdr:nvCxnSpPr>
        <xdr:cNvPr id="749" name="直線コネクタ 748"/>
        <xdr:cNvCxnSpPr/>
      </xdr:nvCxnSpPr>
      <xdr:spPr>
        <a:xfrm>
          <a:off x="21323300" y="6491732"/>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148082</xdr:rowOff>
    </xdr:from>
    <xdr:to>
      <xdr:col>31</xdr:col>
      <xdr:colOff>34925</xdr:colOff>
      <xdr:row>38</xdr:row>
      <xdr:rowOff>35306</xdr:rowOff>
    </xdr:to>
    <xdr:cxnSp macro="">
      <xdr:nvCxnSpPr>
        <xdr:cNvPr id="752" name="直線コネクタ 751"/>
        <xdr:cNvCxnSpPr/>
      </xdr:nvCxnSpPr>
      <xdr:spPr>
        <a:xfrm flipV="1">
          <a:off x="20434300" y="649173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126001</xdr:rowOff>
    </xdr:from>
    <xdr:ext cx="378565" cy="259045"/>
    <xdr:sp macro="" textlink="">
      <xdr:nvSpPr>
        <xdr:cNvPr id="754" name="テキスト ボックス 753"/>
        <xdr:cNvSpPr txBox="1"/>
      </xdr:nvSpPr>
      <xdr:spPr>
        <a:xfrm>
          <a:off x="2113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64262</xdr:rowOff>
    </xdr:from>
    <xdr:to>
      <xdr:col>29</xdr:col>
      <xdr:colOff>517525</xdr:colOff>
      <xdr:row>38</xdr:row>
      <xdr:rowOff>35306</xdr:rowOff>
    </xdr:to>
    <xdr:cxnSp macro="">
      <xdr:nvCxnSpPr>
        <xdr:cNvPr id="755" name="直線コネクタ 754"/>
        <xdr:cNvCxnSpPr/>
      </xdr:nvCxnSpPr>
      <xdr:spPr>
        <a:xfrm>
          <a:off x="19545300" y="640791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64262</xdr:rowOff>
    </xdr:from>
    <xdr:to>
      <xdr:col>28</xdr:col>
      <xdr:colOff>314325</xdr:colOff>
      <xdr:row>39</xdr:row>
      <xdr:rowOff>44450</xdr:rowOff>
    </xdr:to>
    <xdr:cxnSp macro="">
      <xdr:nvCxnSpPr>
        <xdr:cNvPr id="758" name="直線コネクタ 757"/>
        <xdr:cNvCxnSpPr/>
      </xdr:nvCxnSpPr>
      <xdr:spPr>
        <a:xfrm flipV="1">
          <a:off x="18656300" y="6407912"/>
          <a:ext cx="889000" cy="3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109999</xdr:rowOff>
    </xdr:from>
    <xdr:ext cx="378565" cy="259045"/>
    <xdr:sp macro="" textlink="">
      <xdr:nvSpPr>
        <xdr:cNvPr id="760" name="テキスト ボックス 759"/>
        <xdr:cNvSpPr txBox="1"/>
      </xdr:nvSpPr>
      <xdr:spPr>
        <a:xfrm>
          <a:off x="19356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68" name="円/楕円 767"/>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21607</xdr:rowOff>
    </xdr:from>
    <xdr:ext cx="378565" cy="259045"/>
    <xdr:sp macro="" textlink="">
      <xdr:nvSpPr>
        <xdr:cNvPr id="769" name="諸支出金該当値テキスト"/>
        <xdr:cNvSpPr txBox="1"/>
      </xdr:nvSpPr>
      <xdr:spPr>
        <a:xfrm>
          <a:off x="22212300"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97282</xdr:rowOff>
    </xdr:from>
    <xdr:to>
      <xdr:col>31</xdr:col>
      <xdr:colOff>85725</xdr:colOff>
      <xdr:row>38</xdr:row>
      <xdr:rowOff>27432</xdr:rowOff>
    </xdr:to>
    <xdr:sp macro="" textlink="">
      <xdr:nvSpPr>
        <xdr:cNvPr id="770" name="円/楕円 769"/>
        <xdr:cNvSpPr/>
      </xdr:nvSpPr>
      <xdr:spPr>
        <a:xfrm>
          <a:off x="21272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43959</xdr:rowOff>
    </xdr:from>
    <xdr:ext cx="378565" cy="259045"/>
    <xdr:sp macro="" textlink="">
      <xdr:nvSpPr>
        <xdr:cNvPr id="771" name="テキスト ボックス 770"/>
        <xdr:cNvSpPr txBox="1"/>
      </xdr:nvSpPr>
      <xdr:spPr>
        <a:xfrm>
          <a:off x="21134017" y="621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155956</xdr:rowOff>
    </xdr:from>
    <xdr:to>
      <xdr:col>29</xdr:col>
      <xdr:colOff>568325</xdr:colOff>
      <xdr:row>38</xdr:row>
      <xdr:rowOff>86106</xdr:rowOff>
    </xdr:to>
    <xdr:sp macro="" textlink="">
      <xdr:nvSpPr>
        <xdr:cNvPr id="772" name="円/楕円 771"/>
        <xdr:cNvSpPr/>
      </xdr:nvSpPr>
      <xdr:spPr>
        <a:xfrm>
          <a:off x="20383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77233</xdr:rowOff>
    </xdr:from>
    <xdr:ext cx="378565" cy="259045"/>
    <xdr:sp macro="" textlink="">
      <xdr:nvSpPr>
        <xdr:cNvPr id="773" name="テキスト ボックス 772"/>
        <xdr:cNvSpPr txBox="1"/>
      </xdr:nvSpPr>
      <xdr:spPr>
        <a:xfrm>
          <a:off x="20245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13462</xdr:rowOff>
    </xdr:from>
    <xdr:to>
      <xdr:col>28</xdr:col>
      <xdr:colOff>365125</xdr:colOff>
      <xdr:row>37</xdr:row>
      <xdr:rowOff>115062</xdr:rowOff>
    </xdr:to>
    <xdr:sp macro="" textlink="">
      <xdr:nvSpPr>
        <xdr:cNvPr id="774" name="円/楕円 773"/>
        <xdr:cNvSpPr/>
      </xdr:nvSpPr>
      <xdr:spPr>
        <a:xfrm>
          <a:off x="19494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131589</xdr:rowOff>
    </xdr:from>
    <xdr:ext cx="378565" cy="259045"/>
    <xdr:sp macro="" textlink="">
      <xdr:nvSpPr>
        <xdr:cNvPr id="775" name="テキスト ボックス 774"/>
        <xdr:cNvSpPr txBox="1"/>
      </xdr:nvSpPr>
      <xdr:spPr>
        <a:xfrm>
          <a:off x="19356017" y="61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・総務費はここ数年、全国平均、県平均、類似団体平均より大幅に下回っている。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・教育費については、前年より　７，１６５ポイントの減となった。主な要因は、小学校校舎等建設事業に係る工事請負費等の増加によるものです。</a:t>
          </a:r>
          <a:endParaRPr lang="ja-JP" altLang="ja-JP" sz="1400">
            <a:effectLst/>
          </a:endParaRPr>
        </a:p>
        <a:p>
          <a:r>
            <a:rPr kumimoji="1" lang="ja-JP" altLang="ja-JP" sz="1100">
              <a:solidFill>
                <a:schemeClr val="dk1"/>
              </a:solidFill>
              <a:effectLst/>
              <a:latin typeface="+mn-lt"/>
              <a:ea typeface="+mn-ea"/>
              <a:cs typeface="+mn-cs"/>
            </a:rPr>
            <a:t>・土木費については、前年より</a:t>
          </a:r>
          <a:r>
            <a:rPr kumimoji="1" lang="ja-JP" altLang="en-US" sz="1100">
              <a:solidFill>
                <a:schemeClr val="dk1"/>
              </a:solidFill>
              <a:effectLst/>
              <a:latin typeface="+mn-lt"/>
              <a:ea typeface="+mn-ea"/>
              <a:cs typeface="+mn-cs"/>
            </a:rPr>
            <a:t>２４，９９９</a:t>
          </a:r>
          <a:r>
            <a:rPr kumimoji="1" lang="ja-JP" altLang="ja-JP" sz="1100">
              <a:solidFill>
                <a:schemeClr val="dk1"/>
              </a:solidFill>
              <a:effectLst/>
              <a:latin typeface="+mn-lt"/>
              <a:ea typeface="+mn-ea"/>
              <a:cs typeface="+mn-cs"/>
            </a:rPr>
            <a:t>ポイントの大幅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前年の増加の要因となった</a:t>
          </a:r>
          <a:r>
            <a:rPr kumimoji="1" lang="ja-JP" altLang="ja-JP" sz="1100">
              <a:solidFill>
                <a:schemeClr val="dk1"/>
              </a:solidFill>
              <a:effectLst/>
              <a:latin typeface="+mn-lt"/>
              <a:ea typeface="+mn-ea"/>
              <a:cs typeface="+mn-cs"/>
            </a:rPr>
            <a:t>市民総合体育館建設</a:t>
          </a:r>
          <a:r>
            <a:rPr kumimoji="1" lang="ja-JP" altLang="en-US" sz="1100">
              <a:solidFill>
                <a:schemeClr val="dk1"/>
              </a:solidFill>
              <a:effectLst/>
              <a:latin typeface="+mn-lt"/>
              <a:ea typeface="+mn-ea"/>
              <a:cs typeface="+mn-cs"/>
            </a:rPr>
            <a:t>の完了による</a:t>
          </a:r>
          <a:r>
            <a:rPr kumimoji="1" lang="ja-JP" altLang="ja-JP" sz="1100">
              <a:solidFill>
                <a:schemeClr val="dk1"/>
              </a:solidFill>
              <a:effectLst/>
              <a:latin typeface="+mn-lt"/>
              <a:ea typeface="+mn-ea"/>
              <a:cs typeface="+mn-cs"/>
            </a:rPr>
            <a:t>工事請負費</a:t>
          </a:r>
          <a:r>
            <a:rPr kumimoji="1" lang="ja-JP" altLang="en-US" sz="1100">
              <a:solidFill>
                <a:schemeClr val="dk1"/>
              </a:solidFill>
              <a:effectLst/>
              <a:latin typeface="+mn-lt"/>
              <a:ea typeface="+mn-ea"/>
              <a:cs typeface="+mn-cs"/>
            </a:rPr>
            <a:t>の減少による</a:t>
          </a:r>
          <a:r>
            <a:rPr kumimoji="1" lang="ja-JP" altLang="ja-JP" sz="1100">
              <a:solidFill>
                <a:schemeClr val="dk1"/>
              </a:solidFill>
              <a:effectLst/>
              <a:latin typeface="+mn-lt"/>
              <a:ea typeface="+mn-ea"/>
              <a:cs typeface="+mn-cs"/>
            </a:rPr>
            <a:t>ものである。</a:t>
          </a:r>
          <a:endParaRPr kumimoji="1" lang="en-US" altLang="ja-JP" sz="1100">
            <a:solidFill>
              <a:schemeClr val="dk1"/>
            </a:solidFill>
            <a:effectLst/>
            <a:latin typeface="+mn-lt"/>
            <a:ea typeface="+mn-ea"/>
            <a:cs typeface="+mn-cs"/>
          </a:endParaRPr>
        </a:p>
        <a:p>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・実質収支額は、平成２</a:t>
          </a:r>
          <a:r>
            <a:rPr lang="ja-JP" altLang="en-US" sz="1000" b="0" i="0" baseline="0">
              <a:solidFill>
                <a:schemeClr val="dk1"/>
              </a:solidFill>
              <a:effectLst/>
              <a:latin typeface="+mn-lt"/>
              <a:ea typeface="+mn-ea"/>
              <a:cs typeface="+mn-cs"/>
            </a:rPr>
            <a:t>７</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４．９９</a:t>
          </a:r>
          <a:r>
            <a:rPr lang="ja-JP" altLang="ja-JP" sz="1000" b="0" i="0" baseline="0">
              <a:solidFill>
                <a:schemeClr val="dk1"/>
              </a:solidFill>
              <a:effectLst/>
              <a:latin typeface="+mn-lt"/>
              <a:ea typeface="+mn-ea"/>
              <a:cs typeface="+mn-cs"/>
            </a:rPr>
            <a:t>％から平成２</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年度は、４．</a:t>
          </a:r>
          <a:r>
            <a:rPr lang="ja-JP" altLang="en-US" sz="1000" b="0" i="0" baseline="0">
              <a:solidFill>
                <a:schemeClr val="dk1"/>
              </a:solidFill>
              <a:effectLst/>
              <a:latin typeface="+mn-lt"/>
              <a:ea typeface="+mn-ea"/>
              <a:cs typeface="+mn-cs"/>
            </a:rPr>
            <a:t>８７</a:t>
          </a:r>
          <a:r>
            <a:rPr lang="ja-JP" altLang="ja-JP" sz="1000" b="0" i="0" baseline="0">
              <a:solidFill>
                <a:schemeClr val="dk1"/>
              </a:solidFill>
              <a:effectLst/>
              <a:latin typeface="+mn-lt"/>
              <a:ea typeface="+mn-ea"/>
              <a:cs typeface="+mn-cs"/>
            </a:rPr>
            <a:t>％と</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１２</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減少しているが</a:t>
          </a:r>
          <a:r>
            <a:rPr lang="ja-JP" altLang="ja-JP" sz="1000" b="0" i="0" baseline="0">
              <a:solidFill>
                <a:schemeClr val="dk1"/>
              </a:solidFill>
              <a:effectLst/>
              <a:latin typeface="+mn-lt"/>
              <a:ea typeface="+mn-ea"/>
              <a:cs typeface="+mn-cs"/>
            </a:rPr>
            <a:t>、ここ数年、継続的に黒字を確保している。</a:t>
          </a:r>
          <a:endParaRPr lang="ja-JP" altLang="ja-JP" sz="1000">
            <a:effectLst/>
          </a:endParaRPr>
        </a:p>
        <a:p>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・実質収支比率の減少の要因は、分子である歳入歳出総額いずれも平成２７年度と比較し減少しているが、歳出の減少と比較して歳入の減少が大きかったため、実質収支が減少した。</a:t>
          </a:r>
          <a:r>
            <a:rPr lang="ja-JP" altLang="en-US" sz="1000" b="0" i="0" baseline="0">
              <a:solidFill>
                <a:schemeClr val="tx1"/>
              </a:solidFill>
              <a:effectLst/>
              <a:latin typeface="+mn-lt"/>
              <a:ea typeface="+mn-ea"/>
              <a:cs typeface="+mn-cs"/>
            </a:rPr>
            <a:t>また分母である標準財政規模が、市民税や固定資産税の増加により、標準税収入額が上がったことが主な要因である。</a:t>
          </a:r>
        </a:p>
        <a:p>
          <a:r>
            <a:rPr lang="ja-JP" altLang="en-US" sz="1000" b="0" i="0" baseline="0">
              <a:solidFill>
                <a:schemeClr val="tx1"/>
              </a:solidFill>
              <a:effectLst/>
              <a:latin typeface="+mn-lt"/>
              <a:ea typeface="+mn-ea"/>
              <a:cs typeface="+mn-cs"/>
            </a:rPr>
            <a:t>・このことから実質収支比率の構成要件である分子の実質収支が減少し、分母である標準財政規模が増加することにより、両方の数値が実質収支比率を減少させる方向に働いたことが要因である。</a:t>
          </a:r>
        </a:p>
        <a:p>
          <a:endParaRPr lang="en-US" altLang="ja-JP" sz="1000" b="0" i="0" baseline="0">
            <a:solidFill>
              <a:schemeClr val="dk1"/>
            </a:solidFill>
            <a:effectLst/>
            <a:latin typeface="+mn-lt"/>
            <a:ea typeface="+mn-ea"/>
            <a:cs typeface="+mn-cs"/>
          </a:endParaRPr>
        </a:p>
        <a:p>
          <a:r>
            <a:rPr lang="ja-JP" altLang="ja-JP" sz="1000" b="0" i="0" baseline="0">
              <a:solidFill>
                <a:schemeClr val="dk1"/>
              </a:solidFill>
              <a:effectLst/>
              <a:latin typeface="+mn-lt"/>
              <a:ea typeface="+mn-ea"/>
              <a:cs typeface="+mn-cs"/>
            </a:rPr>
            <a:t>・財政調整基金については、中期的な見通しのもとに、決算剰余金を中心に積み立てるとともに、最低水準の取り崩しに努めている</a:t>
          </a:r>
          <a:r>
            <a:rPr lang="ja-JP" altLang="en-US"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55878921</v>
      </c>
      <c r="BO4" s="381"/>
      <c r="BP4" s="381"/>
      <c r="BQ4" s="381"/>
      <c r="BR4" s="381"/>
      <c r="BS4" s="381"/>
      <c r="BT4" s="381"/>
      <c r="BU4" s="382"/>
      <c r="BV4" s="380">
        <v>57045912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4.9000000000000004</v>
      </c>
      <c r="CU4" s="558"/>
      <c r="CV4" s="558"/>
      <c r="CW4" s="558"/>
      <c r="CX4" s="558"/>
      <c r="CY4" s="558"/>
      <c r="CZ4" s="558"/>
      <c r="DA4" s="559"/>
      <c r="DB4" s="557">
        <v>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54197733</v>
      </c>
      <c r="BO5" s="386"/>
      <c r="BP5" s="386"/>
      <c r="BQ5" s="386"/>
      <c r="BR5" s="386"/>
      <c r="BS5" s="386"/>
      <c r="BT5" s="386"/>
      <c r="BU5" s="387"/>
      <c r="BV5" s="385">
        <v>54913668</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88.1</v>
      </c>
      <c r="CU5" s="356"/>
      <c r="CV5" s="356"/>
      <c r="CW5" s="356"/>
      <c r="CX5" s="356"/>
      <c r="CY5" s="356"/>
      <c r="CZ5" s="356"/>
      <c r="DA5" s="357"/>
      <c r="DB5" s="355">
        <v>86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1681188</v>
      </c>
      <c r="BO6" s="386"/>
      <c r="BP6" s="386"/>
      <c r="BQ6" s="386"/>
      <c r="BR6" s="386"/>
      <c r="BS6" s="386"/>
      <c r="BT6" s="386"/>
      <c r="BU6" s="387"/>
      <c r="BV6" s="385">
        <v>2132244</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92.5</v>
      </c>
      <c r="CU6" s="532"/>
      <c r="CV6" s="532"/>
      <c r="CW6" s="532"/>
      <c r="CX6" s="532"/>
      <c r="CY6" s="532"/>
      <c r="CZ6" s="532"/>
      <c r="DA6" s="533"/>
      <c r="DB6" s="531">
        <v>91.6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234126</v>
      </c>
      <c r="BO7" s="386"/>
      <c r="BP7" s="386"/>
      <c r="BQ7" s="386"/>
      <c r="BR7" s="386"/>
      <c r="BS7" s="386"/>
      <c r="BT7" s="386"/>
      <c r="BU7" s="387"/>
      <c r="BV7" s="385">
        <v>679778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29741392</v>
      </c>
      <c r="CU7" s="386"/>
      <c r="CV7" s="386"/>
      <c r="CW7" s="386"/>
      <c r="CX7" s="386"/>
      <c r="CY7" s="386"/>
      <c r="CZ7" s="386"/>
      <c r="DA7" s="387"/>
      <c r="DB7" s="385">
        <v>29104127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1447062</v>
      </c>
      <c r="BO8" s="386"/>
      <c r="BP8" s="386"/>
      <c r="BQ8" s="386"/>
      <c r="BR8" s="386"/>
      <c r="BS8" s="386"/>
      <c r="BT8" s="386"/>
      <c r="BU8" s="387"/>
      <c r="BV8" s="385">
        <v>1452466</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0.92</v>
      </c>
      <c r="CU8" s="495"/>
      <c r="CV8" s="495"/>
      <c r="CW8" s="495"/>
      <c r="CX8" s="495"/>
      <c r="CY8" s="495"/>
      <c r="CZ8" s="495"/>
      <c r="DA8" s="496"/>
      <c r="DB8" s="494">
        <v>0.91</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174373</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78</v>
      </c>
      <c r="AV9" s="443"/>
      <c r="AW9" s="443"/>
      <c r="AX9" s="443"/>
      <c r="AY9" s="365" t="s">
        <v>99</v>
      </c>
      <c r="AZ9" s="366"/>
      <c r="BA9" s="366"/>
      <c r="BB9" s="366"/>
      <c r="BC9" s="366"/>
      <c r="BD9" s="366"/>
      <c r="BE9" s="366"/>
      <c r="BF9" s="366"/>
      <c r="BG9" s="366"/>
      <c r="BH9" s="366"/>
      <c r="BI9" s="366"/>
      <c r="BJ9" s="366"/>
      <c r="BK9" s="366"/>
      <c r="BL9" s="366"/>
      <c r="BM9" s="367"/>
      <c r="BN9" s="385">
        <v>-38316</v>
      </c>
      <c r="BO9" s="386"/>
      <c r="BP9" s="386"/>
      <c r="BQ9" s="386"/>
      <c r="BR9" s="386"/>
      <c r="BS9" s="386"/>
      <c r="BT9" s="386"/>
      <c r="BU9" s="387"/>
      <c r="BV9" s="385">
        <v>560218</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11.4</v>
      </c>
      <c r="CU9" s="356"/>
      <c r="CV9" s="356"/>
      <c r="CW9" s="356"/>
      <c r="CX9" s="356"/>
      <c r="CY9" s="356"/>
      <c r="CZ9" s="356"/>
      <c r="DA9" s="357"/>
      <c r="DB9" s="355">
        <v>10.9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101</v>
      </c>
      <c r="M10" s="359"/>
      <c r="N10" s="359"/>
      <c r="O10" s="359"/>
      <c r="P10" s="359"/>
      <c r="Q10" s="360"/>
      <c r="R10" s="361">
        <v>163984</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242</v>
      </c>
      <c r="BO10" s="386"/>
      <c r="BP10" s="386"/>
      <c r="BQ10" s="386"/>
      <c r="BR10" s="386"/>
      <c r="BS10" s="386"/>
      <c r="BT10" s="386"/>
      <c r="BU10" s="387"/>
      <c r="BV10" s="385">
        <v>10342</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78</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x14ac:dyDescent="0.15">
      <c r="A12" s="140"/>
      <c r="B12" s="497" t="s">
        <v>112</v>
      </c>
      <c r="C12" s="498"/>
      <c r="D12" s="498"/>
      <c r="E12" s="498"/>
      <c r="F12" s="498"/>
      <c r="G12" s="498"/>
      <c r="H12" s="498"/>
      <c r="I12" s="498"/>
      <c r="J12" s="498"/>
      <c r="K12" s="499"/>
      <c r="L12" s="506" t="s">
        <v>113</v>
      </c>
      <c r="M12" s="507"/>
      <c r="N12" s="507"/>
      <c r="O12" s="507"/>
      <c r="P12" s="507"/>
      <c r="Q12" s="508"/>
      <c r="R12" s="509">
        <v>180637</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t="s">
        <v>119</v>
      </c>
      <c r="BO12" s="386"/>
      <c r="BP12" s="386"/>
      <c r="BQ12" s="386"/>
      <c r="BR12" s="386"/>
      <c r="BS12" s="386"/>
      <c r="BT12" s="386"/>
      <c r="BU12" s="387"/>
      <c r="BV12" s="385" t="s">
        <v>119</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119</v>
      </c>
      <c r="CU12" s="495"/>
      <c r="CV12" s="495"/>
      <c r="CW12" s="495"/>
      <c r="CX12" s="495"/>
      <c r="CY12" s="495"/>
      <c r="CZ12" s="495"/>
      <c r="DA12" s="496"/>
      <c r="DB12" s="494" t="s">
        <v>119</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121</v>
      </c>
      <c r="N13" s="484"/>
      <c r="O13" s="484"/>
      <c r="P13" s="484"/>
      <c r="Q13" s="485"/>
      <c r="R13" s="486">
        <v>178579</v>
      </c>
      <c r="S13" s="487"/>
      <c r="T13" s="487"/>
      <c r="U13" s="487"/>
      <c r="V13" s="488"/>
      <c r="W13" s="474" t="s">
        <v>122</v>
      </c>
      <c r="X13" s="398"/>
      <c r="Y13" s="398"/>
      <c r="Z13" s="398"/>
      <c r="AA13" s="398"/>
      <c r="AB13" s="399"/>
      <c r="AC13" s="361">
        <v>702</v>
      </c>
      <c r="AD13" s="362"/>
      <c r="AE13" s="362"/>
      <c r="AF13" s="362"/>
      <c r="AG13" s="363"/>
      <c r="AH13" s="361">
        <v>714</v>
      </c>
      <c r="AI13" s="362"/>
      <c r="AJ13" s="362"/>
      <c r="AK13" s="362"/>
      <c r="AL13" s="364"/>
      <c r="AM13" s="454" t="s">
        <v>123</v>
      </c>
      <c r="AN13" s="359"/>
      <c r="AO13" s="359"/>
      <c r="AP13" s="359"/>
      <c r="AQ13" s="359"/>
      <c r="AR13" s="359"/>
      <c r="AS13" s="359"/>
      <c r="AT13" s="360"/>
      <c r="AU13" s="442" t="s">
        <v>124</v>
      </c>
      <c r="AV13" s="443"/>
      <c r="AW13" s="443"/>
      <c r="AX13" s="443"/>
      <c r="AY13" s="365" t="s">
        <v>125</v>
      </c>
      <c r="AZ13" s="366"/>
      <c r="BA13" s="366"/>
      <c r="BB13" s="366"/>
      <c r="BC13" s="366"/>
      <c r="BD13" s="366"/>
      <c r="BE13" s="366"/>
      <c r="BF13" s="366"/>
      <c r="BG13" s="366"/>
      <c r="BH13" s="366"/>
      <c r="BI13" s="366"/>
      <c r="BJ13" s="366"/>
      <c r="BK13" s="366"/>
      <c r="BL13" s="366"/>
      <c r="BM13" s="367"/>
      <c r="BN13" s="385">
        <v>-38074</v>
      </c>
      <c r="BO13" s="386"/>
      <c r="BP13" s="386"/>
      <c r="BQ13" s="386"/>
      <c r="BR13" s="386"/>
      <c r="BS13" s="386"/>
      <c r="BT13" s="386"/>
      <c r="BU13" s="387"/>
      <c r="BV13" s="385">
        <v>570560</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3.7</v>
      </c>
      <c r="CU13" s="356"/>
      <c r="CV13" s="356"/>
      <c r="CW13" s="356"/>
      <c r="CX13" s="356"/>
      <c r="CY13" s="356"/>
      <c r="CZ13" s="356"/>
      <c r="DA13" s="357"/>
      <c r="DB13" s="355">
        <v>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127</v>
      </c>
      <c r="M14" s="515"/>
      <c r="N14" s="515"/>
      <c r="O14" s="515"/>
      <c r="P14" s="515"/>
      <c r="Q14" s="516"/>
      <c r="R14" s="486">
        <v>176248</v>
      </c>
      <c r="S14" s="487"/>
      <c r="T14" s="487"/>
      <c r="U14" s="487"/>
      <c r="V14" s="488"/>
      <c r="W14" s="489"/>
      <c r="X14" s="401"/>
      <c r="Y14" s="401"/>
      <c r="Z14" s="401"/>
      <c r="AA14" s="401"/>
      <c r="AB14" s="402"/>
      <c r="AC14" s="479">
        <v>0.9</v>
      </c>
      <c r="AD14" s="480"/>
      <c r="AE14" s="480"/>
      <c r="AF14" s="480"/>
      <c r="AG14" s="481"/>
      <c r="AH14" s="479">
        <v>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36.299999999999997</v>
      </c>
      <c r="CU14" s="458"/>
      <c r="CV14" s="458"/>
      <c r="CW14" s="458"/>
      <c r="CX14" s="458"/>
      <c r="CY14" s="458"/>
      <c r="CZ14" s="458"/>
      <c r="DA14" s="459"/>
      <c r="DB14" s="490">
        <v>45</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121</v>
      </c>
      <c r="N15" s="484"/>
      <c r="O15" s="484"/>
      <c r="P15" s="484"/>
      <c r="Q15" s="485"/>
      <c r="R15" s="486">
        <v>174388</v>
      </c>
      <c r="S15" s="487"/>
      <c r="T15" s="487"/>
      <c r="U15" s="487"/>
      <c r="V15" s="488"/>
      <c r="W15" s="474" t="s">
        <v>129</v>
      </c>
      <c r="X15" s="398"/>
      <c r="Y15" s="398"/>
      <c r="Z15" s="398"/>
      <c r="AA15" s="398"/>
      <c r="AB15" s="399"/>
      <c r="AC15" s="361">
        <v>15359</v>
      </c>
      <c r="AD15" s="362"/>
      <c r="AE15" s="362"/>
      <c r="AF15" s="362"/>
      <c r="AG15" s="363"/>
      <c r="AH15" s="361">
        <v>14359</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20834149</v>
      </c>
      <c r="BO15" s="381"/>
      <c r="BP15" s="381"/>
      <c r="BQ15" s="381"/>
      <c r="BR15" s="381"/>
      <c r="BS15" s="381"/>
      <c r="BT15" s="381"/>
      <c r="BU15" s="382"/>
      <c r="BV15" s="380">
        <v>19773724</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19.7</v>
      </c>
      <c r="AD16" s="480"/>
      <c r="AE16" s="480"/>
      <c r="AF16" s="480"/>
      <c r="AG16" s="481"/>
      <c r="AH16" s="479">
        <v>19.600000000000001</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22302574</v>
      </c>
      <c r="BO16" s="386"/>
      <c r="BP16" s="386"/>
      <c r="BQ16" s="386"/>
      <c r="BR16" s="386"/>
      <c r="BS16" s="386"/>
      <c r="BT16" s="386"/>
      <c r="BU16" s="387"/>
      <c r="BV16" s="385">
        <v>21566389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62007</v>
      </c>
      <c r="AD17" s="362"/>
      <c r="AE17" s="362"/>
      <c r="AF17" s="362"/>
      <c r="AG17" s="363"/>
      <c r="AH17" s="361">
        <v>58207</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26836001</v>
      </c>
      <c r="BO17" s="386"/>
      <c r="BP17" s="386"/>
      <c r="BQ17" s="386"/>
      <c r="BR17" s="386"/>
      <c r="BS17" s="386"/>
      <c r="BT17" s="386"/>
      <c r="BU17" s="387"/>
      <c r="BV17" s="385">
        <v>25439871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35.32</v>
      </c>
      <c r="M18" s="450"/>
      <c r="N18" s="450"/>
      <c r="O18" s="450"/>
      <c r="P18" s="450"/>
      <c r="Q18" s="450"/>
      <c r="R18" s="451"/>
      <c r="S18" s="451"/>
      <c r="T18" s="451"/>
      <c r="U18" s="451"/>
      <c r="V18" s="452"/>
      <c r="W18" s="466"/>
      <c r="X18" s="467"/>
      <c r="Y18" s="467"/>
      <c r="Z18" s="467"/>
      <c r="AA18" s="467"/>
      <c r="AB18" s="475"/>
      <c r="AC18" s="349">
        <v>79.400000000000006</v>
      </c>
      <c r="AD18" s="350"/>
      <c r="AE18" s="350"/>
      <c r="AF18" s="350"/>
      <c r="AG18" s="453"/>
      <c r="AH18" s="349">
        <v>79.400000000000006</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26532019</v>
      </c>
      <c r="BO18" s="386"/>
      <c r="BP18" s="386"/>
      <c r="BQ18" s="386"/>
      <c r="BR18" s="386"/>
      <c r="BS18" s="386"/>
      <c r="BT18" s="386"/>
      <c r="BU18" s="387"/>
      <c r="BV18" s="385">
        <v>25940705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4937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35053241</v>
      </c>
      <c r="BO19" s="386"/>
      <c r="BP19" s="386"/>
      <c r="BQ19" s="386"/>
      <c r="BR19" s="386"/>
      <c r="BS19" s="386"/>
      <c r="BT19" s="386"/>
      <c r="BU19" s="387"/>
      <c r="BV19" s="385">
        <v>34748186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70802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48154227</v>
      </c>
      <c r="BO23" s="386"/>
      <c r="BP23" s="386"/>
      <c r="BQ23" s="386"/>
      <c r="BR23" s="386"/>
      <c r="BS23" s="386"/>
      <c r="BT23" s="386"/>
      <c r="BU23" s="387"/>
      <c r="BV23" s="385">
        <v>45966817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9265</v>
      </c>
      <c r="R24" s="362"/>
      <c r="S24" s="362"/>
      <c r="T24" s="362"/>
      <c r="U24" s="362"/>
      <c r="V24" s="363"/>
      <c r="W24" s="427"/>
      <c r="X24" s="418"/>
      <c r="Y24" s="419"/>
      <c r="Z24" s="358" t="s">
        <v>153</v>
      </c>
      <c r="AA24" s="359"/>
      <c r="AB24" s="359"/>
      <c r="AC24" s="359"/>
      <c r="AD24" s="359"/>
      <c r="AE24" s="359"/>
      <c r="AF24" s="359"/>
      <c r="AG24" s="360"/>
      <c r="AH24" s="361">
        <v>941</v>
      </c>
      <c r="AI24" s="362"/>
      <c r="AJ24" s="362"/>
      <c r="AK24" s="362"/>
      <c r="AL24" s="363"/>
      <c r="AM24" s="361">
        <v>2935920</v>
      </c>
      <c r="AN24" s="362"/>
      <c r="AO24" s="362"/>
      <c r="AP24" s="362"/>
      <c r="AQ24" s="362"/>
      <c r="AR24" s="363"/>
      <c r="AS24" s="361">
        <v>3120</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42619160</v>
      </c>
      <c r="BO24" s="386"/>
      <c r="BP24" s="386"/>
      <c r="BQ24" s="386"/>
      <c r="BR24" s="386"/>
      <c r="BS24" s="386"/>
      <c r="BT24" s="386"/>
      <c r="BU24" s="387"/>
      <c r="BV24" s="385">
        <v>41230318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8000</v>
      </c>
      <c r="R25" s="362"/>
      <c r="S25" s="362"/>
      <c r="T25" s="362"/>
      <c r="U25" s="362"/>
      <c r="V25" s="363"/>
      <c r="W25" s="427"/>
      <c r="X25" s="418"/>
      <c r="Y25" s="419"/>
      <c r="Z25" s="358" t="s">
        <v>156</v>
      </c>
      <c r="AA25" s="359"/>
      <c r="AB25" s="359"/>
      <c r="AC25" s="359"/>
      <c r="AD25" s="359"/>
      <c r="AE25" s="359"/>
      <c r="AF25" s="359"/>
      <c r="AG25" s="360"/>
      <c r="AH25" s="361">
        <v>185</v>
      </c>
      <c r="AI25" s="362"/>
      <c r="AJ25" s="362"/>
      <c r="AK25" s="362"/>
      <c r="AL25" s="363"/>
      <c r="AM25" s="361">
        <v>569800</v>
      </c>
      <c r="AN25" s="362"/>
      <c r="AO25" s="362"/>
      <c r="AP25" s="362"/>
      <c r="AQ25" s="362"/>
      <c r="AR25" s="363"/>
      <c r="AS25" s="361">
        <v>3080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14828409</v>
      </c>
      <c r="BO25" s="381"/>
      <c r="BP25" s="381"/>
      <c r="BQ25" s="381"/>
      <c r="BR25" s="381"/>
      <c r="BS25" s="381"/>
      <c r="BT25" s="381"/>
      <c r="BU25" s="382"/>
      <c r="BV25" s="380">
        <v>15756884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7413</v>
      </c>
      <c r="R26" s="362"/>
      <c r="S26" s="362"/>
      <c r="T26" s="362"/>
      <c r="U26" s="362"/>
      <c r="V26" s="363"/>
      <c r="W26" s="427"/>
      <c r="X26" s="418"/>
      <c r="Y26" s="419"/>
      <c r="Z26" s="358" t="s">
        <v>159</v>
      </c>
      <c r="AA26" s="440"/>
      <c r="AB26" s="440"/>
      <c r="AC26" s="440"/>
      <c r="AD26" s="440"/>
      <c r="AE26" s="440"/>
      <c r="AF26" s="440"/>
      <c r="AG26" s="441"/>
      <c r="AH26" s="361">
        <v>86</v>
      </c>
      <c r="AI26" s="362"/>
      <c r="AJ26" s="362"/>
      <c r="AK26" s="362"/>
      <c r="AL26" s="363"/>
      <c r="AM26" s="361">
        <v>273996</v>
      </c>
      <c r="AN26" s="362"/>
      <c r="AO26" s="362"/>
      <c r="AP26" s="362"/>
      <c r="AQ26" s="362"/>
      <c r="AR26" s="363"/>
      <c r="AS26" s="361">
        <v>3186</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119</v>
      </c>
      <c r="BO26" s="386"/>
      <c r="BP26" s="386"/>
      <c r="BQ26" s="386"/>
      <c r="BR26" s="386"/>
      <c r="BS26" s="386"/>
      <c r="BT26" s="386"/>
      <c r="BU26" s="387"/>
      <c r="BV26" s="385" t="s">
        <v>119</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5479</v>
      </c>
      <c r="R27" s="362"/>
      <c r="S27" s="362"/>
      <c r="T27" s="362"/>
      <c r="U27" s="362"/>
      <c r="V27" s="363"/>
      <c r="W27" s="427"/>
      <c r="X27" s="418"/>
      <c r="Y27" s="419"/>
      <c r="Z27" s="358" t="s">
        <v>162</v>
      </c>
      <c r="AA27" s="359"/>
      <c r="AB27" s="359"/>
      <c r="AC27" s="359"/>
      <c r="AD27" s="359"/>
      <c r="AE27" s="359"/>
      <c r="AF27" s="359"/>
      <c r="AG27" s="360"/>
      <c r="AH27" s="361">
        <v>24</v>
      </c>
      <c r="AI27" s="362"/>
      <c r="AJ27" s="362"/>
      <c r="AK27" s="362"/>
      <c r="AL27" s="363"/>
      <c r="AM27" s="361">
        <v>92812</v>
      </c>
      <c r="AN27" s="362"/>
      <c r="AO27" s="362"/>
      <c r="AP27" s="362"/>
      <c r="AQ27" s="362"/>
      <c r="AR27" s="363"/>
      <c r="AS27" s="361">
        <v>3867</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1720000</v>
      </c>
      <c r="BO27" s="389"/>
      <c r="BP27" s="389"/>
      <c r="BQ27" s="389"/>
      <c r="BR27" s="389"/>
      <c r="BS27" s="389"/>
      <c r="BT27" s="389"/>
      <c r="BU27" s="390"/>
      <c r="BV27" s="388">
        <v>1720000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4881</v>
      </c>
      <c r="R28" s="362"/>
      <c r="S28" s="362"/>
      <c r="T28" s="362"/>
      <c r="U28" s="362"/>
      <c r="V28" s="363"/>
      <c r="W28" s="427"/>
      <c r="X28" s="418"/>
      <c r="Y28" s="419"/>
      <c r="Z28" s="358" t="s">
        <v>165</v>
      </c>
      <c r="AA28" s="359"/>
      <c r="AB28" s="359"/>
      <c r="AC28" s="359"/>
      <c r="AD28" s="359"/>
      <c r="AE28" s="359"/>
      <c r="AF28" s="359"/>
      <c r="AG28" s="360"/>
      <c r="AH28" s="361" t="s">
        <v>119</v>
      </c>
      <c r="AI28" s="362"/>
      <c r="AJ28" s="362"/>
      <c r="AK28" s="362"/>
      <c r="AL28" s="363"/>
      <c r="AM28" s="361" t="s">
        <v>119</v>
      </c>
      <c r="AN28" s="362"/>
      <c r="AO28" s="362"/>
      <c r="AP28" s="362"/>
      <c r="AQ28" s="362"/>
      <c r="AR28" s="363"/>
      <c r="AS28" s="361" t="s">
        <v>119</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4532529</v>
      </c>
      <c r="BO28" s="381"/>
      <c r="BP28" s="381"/>
      <c r="BQ28" s="381"/>
      <c r="BR28" s="381"/>
      <c r="BS28" s="381"/>
      <c r="BT28" s="381"/>
      <c r="BU28" s="382"/>
      <c r="BV28" s="380">
        <v>4532287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26</v>
      </c>
      <c r="M29" s="362"/>
      <c r="N29" s="362"/>
      <c r="O29" s="362"/>
      <c r="P29" s="363"/>
      <c r="Q29" s="361">
        <v>4583</v>
      </c>
      <c r="R29" s="362"/>
      <c r="S29" s="362"/>
      <c r="T29" s="362"/>
      <c r="U29" s="362"/>
      <c r="V29" s="363"/>
      <c r="W29" s="428"/>
      <c r="X29" s="429"/>
      <c r="Y29" s="430"/>
      <c r="Z29" s="358" t="s">
        <v>169</v>
      </c>
      <c r="AA29" s="359"/>
      <c r="AB29" s="359"/>
      <c r="AC29" s="359"/>
      <c r="AD29" s="359"/>
      <c r="AE29" s="359"/>
      <c r="AF29" s="359"/>
      <c r="AG29" s="360"/>
      <c r="AH29" s="361">
        <v>965</v>
      </c>
      <c r="AI29" s="362"/>
      <c r="AJ29" s="362"/>
      <c r="AK29" s="362"/>
      <c r="AL29" s="363"/>
      <c r="AM29" s="361">
        <v>3028732</v>
      </c>
      <c r="AN29" s="362"/>
      <c r="AO29" s="362"/>
      <c r="AP29" s="362"/>
      <c r="AQ29" s="362"/>
      <c r="AR29" s="363"/>
      <c r="AS29" s="361">
        <v>3139</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33226</v>
      </c>
      <c r="BO29" s="386"/>
      <c r="BP29" s="386"/>
      <c r="BQ29" s="386"/>
      <c r="BR29" s="386"/>
      <c r="BS29" s="386"/>
      <c r="BT29" s="386"/>
      <c r="BU29" s="387"/>
      <c r="BV29" s="385">
        <v>405671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101.6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1004257</v>
      </c>
      <c r="BO30" s="389"/>
      <c r="BP30" s="389"/>
      <c r="BQ30" s="389"/>
      <c r="BR30" s="389"/>
      <c r="BS30" s="389"/>
      <c r="BT30" s="389"/>
      <c r="BU30" s="390"/>
      <c r="BV30" s="388">
        <v>1044557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土地区画整理事業特別会計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流山市土地開発公社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北千葉広域水道事業団（水道用水供給事業）</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東葛中部地区総合開発事務組合（一般会計）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3" t="s">
        <v>524</v>
      </c>
      <c r="D34" s="1153"/>
      <c r="E34" s="1154"/>
      <c r="F34" s="32">
        <v>17.850000000000001</v>
      </c>
      <c r="G34" s="33">
        <v>19.54</v>
      </c>
      <c r="H34" s="33">
        <v>18.170000000000002</v>
      </c>
      <c r="I34" s="33">
        <v>19.399999999999999</v>
      </c>
      <c r="J34" s="34">
        <v>18.84</v>
      </c>
      <c r="K34" s="22"/>
      <c r="L34" s="22"/>
      <c r="M34" s="22"/>
      <c r="N34" s="22"/>
      <c r="O34" s="22"/>
      <c r="P34" s="22"/>
    </row>
    <row r="35" spans="1:16" ht="39" customHeight="1" x14ac:dyDescent="0.15">
      <c r="A35" s="22"/>
      <c r="B35" s="35"/>
      <c r="C35" s="1147" t="s">
        <v>525</v>
      </c>
      <c r="D35" s="1148"/>
      <c r="E35" s="1149"/>
      <c r="F35" s="36">
        <v>5.26</v>
      </c>
      <c r="G35" s="37">
        <v>4.13</v>
      </c>
      <c r="H35" s="37">
        <v>3.16</v>
      </c>
      <c r="I35" s="37">
        <v>4.99</v>
      </c>
      <c r="J35" s="38">
        <v>4.8600000000000003</v>
      </c>
      <c r="K35" s="22"/>
      <c r="L35" s="22"/>
      <c r="M35" s="22"/>
      <c r="N35" s="22"/>
      <c r="O35" s="22"/>
      <c r="P35" s="22"/>
    </row>
    <row r="36" spans="1:16" ht="39" customHeight="1" x14ac:dyDescent="0.15">
      <c r="A36" s="22"/>
      <c r="B36" s="35"/>
      <c r="C36" s="1147" t="s">
        <v>526</v>
      </c>
      <c r="D36" s="1148"/>
      <c r="E36" s="1149"/>
      <c r="F36" s="36" t="s">
        <v>477</v>
      </c>
      <c r="G36" s="37" t="s">
        <v>477</v>
      </c>
      <c r="H36" s="37" t="s">
        <v>477</v>
      </c>
      <c r="I36" s="37">
        <v>1.22</v>
      </c>
      <c r="J36" s="38">
        <v>2.0099999999999998</v>
      </c>
      <c r="K36" s="22"/>
      <c r="L36" s="22"/>
      <c r="M36" s="22"/>
      <c r="N36" s="22"/>
      <c r="O36" s="22"/>
      <c r="P36" s="22"/>
    </row>
    <row r="37" spans="1:16" ht="39" customHeight="1" x14ac:dyDescent="0.15">
      <c r="A37" s="22"/>
      <c r="B37" s="35"/>
      <c r="C37" s="1147" t="s">
        <v>527</v>
      </c>
      <c r="D37" s="1148"/>
      <c r="E37" s="1149"/>
      <c r="F37" s="36">
        <v>0.31</v>
      </c>
      <c r="G37" s="37">
        <v>0.26</v>
      </c>
      <c r="H37" s="37">
        <v>0.15</v>
      </c>
      <c r="I37" s="37">
        <v>0.81</v>
      </c>
      <c r="J37" s="38">
        <v>1.56</v>
      </c>
      <c r="K37" s="22"/>
      <c r="L37" s="22"/>
      <c r="M37" s="22"/>
      <c r="N37" s="22"/>
      <c r="O37" s="22"/>
      <c r="P37" s="22"/>
    </row>
    <row r="38" spans="1:16" ht="39" customHeight="1" x14ac:dyDescent="0.15">
      <c r="A38" s="22"/>
      <c r="B38" s="35"/>
      <c r="C38" s="1147" t="s">
        <v>528</v>
      </c>
      <c r="D38" s="1148"/>
      <c r="E38" s="1149"/>
      <c r="F38" s="36">
        <v>0.55000000000000004</v>
      </c>
      <c r="G38" s="37">
        <v>0.39</v>
      </c>
      <c r="H38" s="37">
        <v>0.65</v>
      </c>
      <c r="I38" s="37">
        <v>0.69</v>
      </c>
      <c r="J38" s="38">
        <v>1.22</v>
      </c>
      <c r="K38" s="22"/>
      <c r="L38" s="22"/>
      <c r="M38" s="22"/>
      <c r="N38" s="22"/>
      <c r="O38" s="22"/>
      <c r="P38" s="22"/>
    </row>
    <row r="39" spans="1:16" ht="39" customHeight="1" x14ac:dyDescent="0.15">
      <c r="A39" s="22"/>
      <c r="B39" s="35"/>
      <c r="C39" s="1147" t="s">
        <v>529</v>
      </c>
      <c r="D39" s="1148"/>
      <c r="E39" s="1149"/>
      <c r="F39" s="36">
        <v>0.02</v>
      </c>
      <c r="G39" s="37">
        <v>0.04</v>
      </c>
      <c r="H39" s="37">
        <v>0.03</v>
      </c>
      <c r="I39" s="37">
        <v>0.04</v>
      </c>
      <c r="J39" s="38">
        <v>0.15</v>
      </c>
      <c r="K39" s="22"/>
      <c r="L39" s="22"/>
      <c r="M39" s="22"/>
      <c r="N39" s="22"/>
      <c r="O39" s="22"/>
      <c r="P39" s="22"/>
    </row>
    <row r="40" spans="1:16" ht="39" customHeight="1" x14ac:dyDescent="0.15">
      <c r="A40" s="22"/>
      <c r="B40" s="35"/>
      <c r="C40" s="1147" t="s">
        <v>530</v>
      </c>
      <c r="D40" s="1148"/>
      <c r="E40" s="1149"/>
      <c r="F40" s="36">
        <v>0</v>
      </c>
      <c r="G40" s="37">
        <v>0</v>
      </c>
      <c r="H40" s="37">
        <v>0</v>
      </c>
      <c r="I40" s="37">
        <v>0</v>
      </c>
      <c r="J40" s="38">
        <v>0</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531</v>
      </c>
      <c r="D42" s="1148"/>
      <c r="E42" s="1149"/>
      <c r="F42" s="36" t="s">
        <v>477</v>
      </c>
      <c r="G42" s="37" t="s">
        <v>477</v>
      </c>
      <c r="H42" s="37" t="s">
        <v>477</v>
      </c>
      <c r="I42" s="37" t="s">
        <v>477</v>
      </c>
      <c r="J42" s="38" t="s">
        <v>477</v>
      </c>
      <c r="K42" s="22"/>
      <c r="L42" s="22"/>
      <c r="M42" s="22"/>
      <c r="N42" s="22"/>
      <c r="O42" s="22"/>
      <c r="P42" s="22"/>
    </row>
    <row r="43" spans="1:16" ht="39" customHeight="1" thickBot="1" x14ac:dyDescent="0.2">
      <c r="A43" s="22"/>
      <c r="B43" s="40"/>
      <c r="C43" s="1150" t="s">
        <v>532</v>
      </c>
      <c r="D43" s="1151"/>
      <c r="E43" s="1152"/>
      <c r="F43" s="41">
        <v>0.09</v>
      </c>
      <c r="G43" s="42">
        <v>0.08</v>
      </c>
      <c r="H43" s="42">
        <v>0.64</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3773</v>
      </c>
      <c r="L45" s="60">
        <v>3912</v>
      </c>
      <c r="M45" s="60">
        <v>4026</v>
      </c>
      <c r="N45" s="60">
        <v>3794</v>
      </c>
      <c r="O45" s="61">
        <v>4005</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x14ac:dyDescent="0.15">
      <c r="A47" s="48"/>
      <c r="B47" s="1165"/>
      <c r="C47" s="1166"/>
      <c r="D47" s="62"/>
      <c r="E47" s="1157" t="s">
        <v>14</v>
      </c>
      <c r="F47" s="1157"/>
      <c r="G47" s="1157"/>
      <c r="H47" s="1157"/>
      <c r="I47" s="1157"/>
      <c r="J47" s="1158"/>
      <c r="K47" s="63">
        <v>15</v>
      </c>
      <c r="L47" s="64">
        <v>15</v>
      </c>
      <c r="M47" s="64">
        <v>15</v>
      </c>
      <c r="N47" s="64">
        <v>15</v>
      </c>
      <c r="O47" s="65">
        <v>15</v>
      </c>
      <c r="P47" s="48"/>
      <c r="Q47" s="48"/>
      <c r="R47" s="48"/>
      <c r="S47" s="48"/>
      <c r="T47" s="48"/>
      <c r="U47" s="48"/>
    </row>
    <row r="48" spans="1:21" ht="30.75" customHeight="1" x14ac:dyDescent="0.15">
      <c r="A48" s="48"/>
      <c r="B48" s="1165"/>
      <c r="C48" s="1166"/>
      <c r="D48" s="62"/>
      <c r="E48" s="1157" t="s">
        <v>15</v>
      </c>
      <c r="F48" s="1157"/>
      <c r="G48" s="1157"/>
      <c r="H48" s="1157"/>
      <c r="I48" s="1157"/>
      <c r="J48" s="1158"/>
      <c r="K48" s="63">
        <v>1070</v>
      </c>
      <c r="L48" s="64">
        <v>1125</v>
      </c>
      <c r="M48" s="64">
        <v>1124</v>
      </c>
      <c r="N48" s="64">
        <v>1116</v>
      </c>
      <c r="O48" s="65">
        <v>1071</v>
      </c>
      <c r="P48" s="48"/>
      <c r="Q48" s="48"/>
      <c r="R48" s="48"/>
      <c r="S48" s="48"/>
      <c r="T48" s="48"/>
      <c r="U48" s="48"/>
    </row>
    <row r="49" spans="1:21" ht="30.75" customHeight="1" x14ac:dyDescent="0.15">
      <c r="A49" s="48"/>
      <c r="B49" s="1165"/>
      <c r="C49" s="1166"/>
      <c r="D49" s="62"/>
      <c r="E49" s="1157" t="s">
        <v>16</v>
      </c>
      <c r="F49" s="1157"/>
      <c r="G49" s="1157"/>
      <c r="H49" s="1157"/>
      <c r="I49" s="1157"/>
      <c r="J49" s="1158"/>
      <c r="K49" s="63">
        <v>20</v>
      </c>
      <c r="L49" s="64">
        <v>10</v>
      </c>
      <c r="M49" s="64">
        <v>10</v>
      </c>
      <c r="N49" s="64">
        <v>13</v>
      </c>
      <c r="O49" s="65">
        <v>20</v>
      </c>
      <c r="P49" s="48"/>
      <c r="Q49" s="48"/>
      <c r="R49" s="48"/>
      <c r="S49" s="48"/>
      <c r="T49" s="48"/>
      <c r="U49" s="48"/>
    </row>
    <row r="50" spans="1:21" ht="30.75" customHeight="1" x14ac:dyDescent="0.15">
      <c r="A50" s="48"/>
      <c r="B50" s="1165"/>
      <c r="C50" s="1166"/>
      <c r="D50" s="62"/>
      <c r="E50" s="1157" t="s">
        <v>17</v>
      </c>
      <c r="F50" s="1157"/>
      <c r="G50" s="1157"/>
      <c r="H50" s="1157"/>
      <c r="I50" s="1157"/>
      <c r="J50" s="1158"/>
      <c r="K50" s="63">
        <v>34</v>
      </c>
      <c r="L50" s="64">
        <v>34</v>
      </c>
      <c r="M50" s="64">
        <v>34</v>
      </c>
      <c r="N50" s="64">
        <v>34</v>
      </c>
      <c r="O50" s="65">
        <v>34</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477</v>
      </c>
      <c r="L51" s="64" t="s">
        <v>477</v>
      </c>
      <c r="M51" s="64" t="s">
        <v>477</v>
      </c>
      <c r="N51" s="64" t="s">
        <v>477</v>
      </c>
      <c r="O51" s="65" t="s">
        <v>477</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3850</v>
      </c>
      <c r="L52" s="64">
        <v>4050</v>
      </c>
      <c r="M52" s="64">
        <v>4199</v>
      </c>
      <c r="N52" s="64">
        <v>3962</v>
      </c>
      <c r="O52" s="65">
        <v>4211</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1062</v>
      </c>
      <c r="L53" s="69">
        <v>1046</v>
      </c>
      <c r="M53" s="69">
        <v>1010</v>
      </c>
      <c r="N53" s="69">
        <v>1010</v>
      </c>
      <c r="O53" s="70">
        <v>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3" t="s">
        <v>24</v>
      </c>
      <c r="C41" s="1184"/>
      <c r="D41" s="81"/>
      <c r="E41" s="1185" t="s">
        <v>25</v>
      </c>
      <c r="F41" s="1185"/>
      <c r="G41" s="1185"/>
      <c r="H41" s="1186"/>
      <c r="I41" s="82">
        <v>37246</v>
      </c>
      <c r="J41" s="83">
        <v>39497</v>
      </c>
      <c r="K41" s="83">
        <v>41203</v>
      </c>
      <c r="L41" s="83">
        <v>45967</v>
      </c>
      <c r="M41" s="84">
        <v>48154</v>
      </c>
    </row>
    <row r="42" spans="2:13" ht="27.75" customHeight="1" x14ac:dyDescent="0.15">
      <c r="B42" s="1173"/>
      <c r="C42" s="1174"/>
      <c r="D42" s="85"/>
      <c r="E42" s="1177" t="s">
        <v>26</v>
      </c>
      <c r="F42" s="1177"/>
      <c r="G42" s="1177"/>
      <c r="H42" s="1178"/>
      <c r="I42" s="86">
        <v>2130</v>
      </c>
      <c r="J42" s="87">
        <v>2118</v>
      </c>
      <c r="K42" s="87">
        <v>8932</v>
      </c>
      <c r="L42" s="87">
        <v>6614</v>
      </c>
      <c r="M42" s="88">
        <v>3164</v>
      </c>
    </row>
    <row r="43" spans="2:13" ht="27.75" customHeight="1" x14ac:dyDescent="0.15">
      <c r="B43" s="1173"/>
      <c r="C43" s="1174"/>
      <c r="D43" s="85"/>
      <c r="E43" s="1177" t="s">
        <v>27</v>
      </c>
      <c r="F43" s="1177"/>
      <c r="G43" s="1177"/>
      <c r="H43" s="1178"/>
      <c r="I43" s="86">
        <v>8492</v>
      </c>
      <c r="J43" s="87">
        <v>9036</v>
      </c>
      <c r="K43" s="87">
        <v>9325</v>
      </c>
      <c r="L43" s="87">
        <v>8995</v>
      </c>
      <c r="M43" s="88">
        <v>6984</v>
      </c>
    </row>
    <row r="44" spans="2:13" ht="27.75" customHeight="1" x14ac:dyDescent="0.15">
      <c r="B44" s="1173"/>
      <c r="C44" s="1174"/>
      <c r="D44" s="85"/>
      <c r="E44" s="1177" t="s">
        <v>28</v>
      </c>
      <c r="F44" s="1177"/>
      <c r="G44" s="1177"/>
      <c r="H44" s="1178"/>
      <c r="I44" s="86">
        <v>133</v>
      </c>
      <c r="J44" s="87">
        <v>258</v>
      </c>
      <c r="K44" s="87">
        <v>264</v>
      </c>
      <c r="L44" s="87">
        <v>247</v>
      </c>
      <c r="M44" s="88">
        <v>225</v>
      </c>
    </row>
    <row r="45" spans="2:13" ht="27.75" customHeight="1" x14ac:dyDescent="0.15">
      <c r="B45" s="1173"/>
      <c r="C45" s="1174"/>
      <c r="D45" s="85"/>
      <c r="E45" s="1177" t="s">
        <v>29</v>
      </c>
      <c r="F45" s="1177"/>
      <c r="G45" s="1177"/>
      <c r="H45" s="1178"/>
      <c r="I45" s="86">
        <v>6738</v>
      </c>
      <c r="J45" s="87">
        <v>6245</v>
      </c>
      <c r="K45" s="87">
        <v>5659</v>
      </c>
      <c r="L45" s="87">
        <v>4889</v>
      </c>
      <c r="M45" s="88">
        <v>5128</v>
      </c>
    </row>
    <row r="46" spans="2:13" ht="27.75" customHeight="1" x14ac:dyDescent="0.15">
      <c r="B46" s="1173"/>
      <c r="C46" s="1174"/>
      <c r="D46" s="89"/>
      <c r="E46" s="1177" t="s">
        <v>30</v>
      </c>
      <c r="F46" s="1177"/>
      <c r="G46" s="1177"/>
      <c r="H46" s="1178"/>
      <c r="I46" s="86" t="s">
        <v>477</v>
      </c>
      <c r="J46" s="87">
        <v>3</v>
      </c>
      <c r="K46" s="87">
        <v>2</v>
      </c>
      <c r="L46" s="87" t="s">
        <v>477</v>
      </c>
      <c r="M46" s="88">
        <v>6</v>
      </c>
    </row>
    <row r="47" spans="2:13" ht="27.75" customHeight="1" x14ac:dyDescent="0.15">
      <c r="B47" s="1173"/>
      <c r="C47" s="1174"/>
      <c r="D47" s="90"/>
      <c r="E47" s="1187" t="s">
        <v>31</v>
      </c>
      <c r="F47" s="1188"/>
      <c r="G47" s="1188"/>
      <c r="H47" s="1189"/>
      <c r="I47" s="86" t="s">
        <v>477</v>
      </c>
      <c r="J47" s="87" t="s">
        <v>477</v>
      </c>
      <c r="K47" s="87" t="s">
        <v>477</v>
      </c>
      <c r="L47" s="87" t="s">
        <v>477</v>
      </c>
      <c r="M47" s="88" t="s">
        <v>477</v>
      </c>
    </row>
    <row r="48" spans="2:13" ht="27.75" customHeight="1" x14ac:dyDescent="0.15">
      <c r="B48" s="1173"/>
      <c r="C48" s="1174"/>
      <c r="D48" s="85"/>
      <c r="E48" s="1177" t="s">
        <v>32</v>
      </c>
      <c r="F48" s="1177"/>
      <c r="G48" s="1177"/>
      <c r="H48" s="1178"/>
      <c r="I48" s="86" t="s">
        <v>477</v>
      </c>
      <c r="J48" s="87" t="s">
        <v>477</v>
      </c>
      <c r="K48" s="87" t="s">
        <v>477</v>
      </c>
      <c r="L48" s="87" t="s">
        <v>477</v>
      </c>
      <c r="M48" s="88" t="s">
        <v>477</v>
      </c>
    </row>
    <row r="49" spans="2:13" ht="27.75" customHeight="1" x14ac:dyDescent="0.15">
      <c r="B49" s="1175"/>
      <c r="C49" s="1176"/>
      <c r="D49" s="85"/>
      <c r="E49" s="1177" t="s">
        <v>33</v>
      </c>
      <c r="F49" s="1177"/>
      <c r="G49" s="1177"/>
      <c r="H49" s="1178"/>
      <c r="I49" s="86" t="s">
        <v>477</v>
      </c>
      <c r="J49" s="87" t="s">
        <v>477</v>
      </c>
      <c r="K49" s="87" t="s">
        <v>477</v>
      </c>
      <c r="L49" s="87" t="s">
        <v>477</v>
      </c>
      <c r="M49" s="88" t="s">
        <v>477</v>
      </c>
    </row>
    <row r="50" spans="2:13" ht="27.75" customHeight="1" x14ac:dyDescent="0.15">
      <c r="B50" s="1171" t="s">
        <v>34</v>
      </c>
      <c r="C50" s="1172"/>
      <c r="D50" s="91"/>
      <c r="E50" s="1177" t="s">
        <v>35</v>
      </c>
      <c r="F50" s="1177"/>
      <c r="G50" s="1177"/>
      <c r="H50" s="1178"/>
      <c r="I50" s="86">
        <v>7281</v>
      </c>
      <c r="J50" s="87">
        <v>7336</v>
      </c>
      <c r="K50" s="87">
        <v>7405</v>
      </c>
      <c r="L50" s="87">
        <v>7199</v>
      </c>
      <c r="M50" s="88">
        <v>6603</v>
      </c>
    </row>
    <row r="51" spans="2:13" ht="27.75" customHeight="1" x14ac:dyDescent="0.15">
      <c r="B51" s="1173"/>
      <c r="C51" s="1174"/>
      <c r="D51" s="85"/>
      <c r="E51" s="1177" t="s">
        <v>36</v>
      </c>
      <c r="F51" s="1177"/>
      <c r="G51" s="1177"/>
      <c r="H51" s="1178"/>
      <c r="I51" s="86">
        <v>7179</v>
      </c>
      <c r="J51" s="87">
        <v>7635</v>
      </c>
      <c r="K51" s="87">
        <v>9919</v>
      </c>
      <c r="L51" s="87">
        <v>10838</v>
      </c>
      <c r="M51" s="88">
        <v>9801</v>
      </c>
    </row>
    <row r="52" spans="2:13" ht="27.75" customHeight="1" x14ac:dyDescent="0.15">
      <c r="B52" s="1175"/>
      <c r="C52" s="1176"/>
      <c r="D52" s="85"/>
      <c r="E52" s="1177" t="s">
        <v>37</v>
      </c>
      <c r="F52" s="1177"/>
      <c r="G52" s="1177"/>
      <c r="H52" s="1178"/>
      <c r="I52" s="86">
        <v>35722</v>
      </c>
      <c r="J52" s="87">
        <v>36336</v>
      </c>
      <c r="K52" s="87">
        <v>36535</v>
      </c>
      <c r="L52" s="87">
        <v>36861</v>
      </c>
      <c r="M52" s="88">
        <v>37554</v>
      </c>
    </row>
    <row r="53" spans="2:13" ht="27.75" customHeight="1" thickBot="1" x14ac:dyDescent="0.2">
      <c r="B53" s="1179" t="s">
        <v>21</v>
      </c>
      <c r="C53" s="1180"/>
      <c r="D53" s="92"/>
      <c r="E53" s="1181" t="s">
        <v>38</v>
      </c>
      <c r="F53" s="1181"/>
      <c r="G53" s="1181"/>
      <c r="H53" s="1182"/>
      <c r="I53" s="93">
        <v>4556</v>
      </c>
      <c r="J53" s="94">
        <v>5851</v>
      </c>
      <c r="K53" s="94">
        <v>11526</v>
      </c>
      <c r="L53" s="94">
        <v>11813</v>
      </c>
      <c r="M53" s="95">
        <v>9703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29919</v>
      </c>
      <c r="E3" s="118"/>
      <c r="F3" s="119">
        <v>39425</v>
      </c>
      <c r="G3" s="120"/>
      <c r="H3" s="121"/>
    </row>
    <row r="4" spans="1:8" x14ac:dyDescent="0.15">
      <c r="A4" s="122"/>
      <c r="B4" s="123"/>
      <c r="C4" s="124"/>
      <c r="D4" s="125">
        <v>10564</v>
      </c>
      <c r="E4" s="126"/>
      <c r="F4" s="127">
        <v>22414</v>
      </c>
      <c r="G4" s="128"/>
      <c r="H4" s="129"/>
    </row>
    <row r="5" spans="1:8" x14ac:dyDescent="0.15">
      <c r="A5" s="110" t="s">
        <v>510</v>
      </c>
      <c r="B5" s="115"/>
      <c r="C5" s="116"/>
      <c r="D5" s="117">
        <v>68689</v>
      </c>
      <c r="E5" s="118"/>
      <c r="F5" s="119">
        <v>43141</v>
      </c>
      <c r="G5" s="120"/>
      <c r="H5" s="121"/>
    </row>
    <row r="6" spans="1:8" x14ac:dyDescent="0.15">
      <c r="A6" s="122"/>
      <c r="B6" s="123"/>
      <c r="C6" s="124"/>
      <c r="D6" s="125">
        <v>16169</v>
      </c>
      <c r="E6" s="126"/>
      <c r="F6" s="127">
        <v>21887</v>
      </c>
      <c r="G6" s="128"/>
      <c r="H6" s="129"/>
    </row>
    <row r="7" spans="1:8" x14ac:dyDescent="0.15">
      <c r="A7" s="110" t="s">
        <v>511</v>
      </c>
      <c r="B7" s="115"/>
      <c r="C7" s="116"/>
      <c r="D7" s="117">
        <v>43179</v>
      </c>
      <c r="E7" s="118"/>
      <c r="F7" s="119">
        <v>45117</v>
      </c>
      <c r="G7" s="120"/>
      <c r="H7" s="121"/>
    </row>
    <row r="8" spans="1:8" x14ac:dyDescent="0.15">
      <c r="A8" s="122"/>
      <c r="B8" s="123"/>
      <c r="C8" s="124"/>
      <c r="D8" s="125">
        <v>15630</v>
      </c>
      <c r="E8" s="126"/>
      <c r="F8" s="127">
        <v>25589</v>
      </c>
      <c r="G8" s="128"/>
      <c r="H8" s="129"/>
    </row>
    <row r="9" spans="1:8" x14ac:dyDescent="0.15">
      <c r="A9" s="110" t="s">
        <v>512</v>
      </c>
      <c r="B9" s="115"/>
      <c r="C9" s="116"/>
      <c r="D9" s="117">
        <v>71457</v>
      </c>
      <c r="E9" s="118"/>
      <c r="F9" s="119">
        <v>39951</v>
      </c>
      <c r="G9" s="120"/>
      <c r="H9" s="121"/>
    </row>
    <row r="10" spans="1:8" x14ac:dyDescent="0.15">
      <c r="A10" s="122"/>
      <c r="B10" s="123"/>
      <c r="C10" s="124"/>
      <c r="D10" s="125">
        <v>31764</v>
      </c>
      <c r="E10" s="126"/>
      <c r="F10" s="127">
        <v>22555</v>
      </c>
      <c r="G10" s="128"/>
      <c r="H10" s="129"/>
    </row>
    <row r="11" spans="1:8" x14ac:dyDescent="0.15">
      <c r="A11" s="110" t="s">
        <v>513</v>
      </c>
      <c r="B11" s="115"/>
      <c r="C11" s="116"/>
      <c r="D11" s="117">
        <v>57367</v>
      </c>
      <c r="E11" s="118"/>
      <c r="F11" s="119">
        <v>39893</v>
      </c>
      <c r="G11" s="120"/>
      <c r="H11" s="121"/>
    </row>
    <row r="12" spans="1:8" x14ac:dyDescent="0.15">
      <c r="A12" s="122"/>
      <c r="B12" s="123"/>
      <c r="C12" s="130"/>
      <c r="D12" s="125">
        <v>18595</v>
      </c>
      <c r="E12" s="126"/>
      <c r="F12" s="127">
        <v>26170</v>
      </c>
      <c r="G12" s="128"/>
      <c r="H12" s="129"/>
    </row>
    <row r="13" spans="1:8" x14ac:dyDescent="0.15">
      <c r="A13" s="110"/>
      <c r="B13" s="115"/>
      <c r="C13" s="131"/>
      <c r="D13" s="132">
        <v>54122</v>
      </c>
      <c r="E13" s="133"/>
      <c r="F13" s="134">
        <v>41505</v>
      </c>
      <c r="G13" s="135"/>
      <c r="H13" s="121"/>
    </row>
    <row r="14" spans="1:8" x14ac:dyDescent="0.15">
      <c r="A14" s="122"/>
      <c r="B14" s="123"/>
      <c r="C14" s="124"/>
      <c r="D14" s="125">
        <v>18544</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5.26</v>
      </c>
      <c r="C19" s="136">
        <f>ROUND(VALUE(SUBSTITUTE(実質収支比率等に係る経年分析!G$48,"▲","-")),2)</f>
        <v>4.13</v>
      </c>
      <c r="D19" s="136">
        <f>ROUND(VALUE(SUBSTITUTE(実質収支比率等に係る経年分析!H$48,"▲","-")),2)</f>
        <v>3.16</v>
      </c>
      <c r="E19" s="136">
        <f>ROUND(VALUE(SUBSTITUTE(実質収支比率等に係る経年分析!I$48,"▲","-")),2)</f>
        <v>4.99</v>
      </c>
      <c r="F19" s="136">
        <f>ROUND(VALUE(SUBSTITUTE(実質収支比率等に係る経年分析!J$48,"▲","-")),2)</f>
        <v>4.87</v>
      </c>
    </row>
    <row r="20" spans="1:11" x14ac:dyDescent="0.15">
      <c r="A20" s="136" t="s">
        <v>43</v>
      </c>
      <c r="B20" s="136">
        <f>ROUND(VALUE(SUBSTITUTE(実質収支比率等に係る経年分析!F$47,"▲","-")),2)</f>
        <v>16.36</v>
      </c>
      <c r="C20" s="136">
        <f>ROUND(VALUE(SUBSTITUTE(実質収支比率等に係る経年分析!G$47,"▲","-")),2)</f>
        <v>16.18</v>
      </c>
      <c r="D20" s="136">
        <f>ROUND(VALUE(SUBSTITUTE(実質収支比率等に係る経年分析!H$47,"▲","-")),2)</f>
        <v>16.03</v>
      </c>
      <c r="E20" s="136">
        <f>ROUND(VALUE(SUBSTITUTE(実質収支比率等に係る経年分析!I$47,"▲","-")),2)</f>
        <v>15.57</v>
      </c>
      <c r="F20" s="136">
        <f>ROUND(VALUE(SUBSTITUTE(実質収支比率等に係る経年分析!J$47,"▲","-")),2)</f>
        <v>15.24</v>
      </c>
    </row>
    <row r="21" spans="1:11" x14ac:dyDescent="0.15">
      <c r="A21" s="136" t="s">
        <v>44</v>
      </c>
      <c r="B21" s="136">
        <f>IF(ISNUMBER(VALUE(SUBSTITUTE(実質収支比率等に係る経年分析!F$49,"▲","-"))),ROUND(VALUE(SUBSTITUTE(実質収支比率等に係る経年分析!F$49,"▲","-")),2),NA())</f>
        <v>3.03</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-0.13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0.64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1.56</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4.8600000000000003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17.850000000000001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18.170000000000002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3850</v>
      </c>
      <c r="E42" s="138"/>
      <c r="F42" s="138"/>
      <c r="G42" s="138">
        <f>'実質公債費比率（分子）の構造'!L$52</f>
        <v>4050</v>
      </c>
      <c r="H42" s="138"/>
      <c r="I42" s="138"/>
      <c r="J42" s="138">
        <f>'実質公債費比率（分子）の構造'!M$52</f>
        <v>4199</v>
      </c>
      <c r="K42" s="138"/>
      <c r="L42" s="138"/>
      <c r="M42" s="138">
        <f>'実質公債費比率（分子）の構造'!N$52</f>
        <v>3962</v>
      </c>
      <c r="N42" s="138"/>
      <c r="O42" s="138"/>
      <c r="P42" s="138">
        <f>'実質公債費比率（分子）の構造'!O$52</f>
        <v>4211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34</v>
      </c>
      <c r="C44" s="138"/>
      <c r="D44" s="138"/>
      <c r="E44" s="138">
        <f>'実質公債費比率（分子）の構造'!L$50</f>
        <v>34</v>
      </c>
      <c r="F44" s="138"/>
      <c r="G44" s="138"/>
      <c r="H44" s="138">
        <f>'実質公債費比率（分子）の構造'!M$50</f>
        <v>34</v>
      </c>
      <c r="I44" s="138"/>
      <c r="J44" s="138"/>
      <c r="K44" s="138">
        <f>'実質公債費比率（分子）の構造'!N$50</f>
        <v>34</v>
      </c>
      <c r="L44" s="138"/>
      <c r="M44" s="138"/>
      <c r="N44" s="138">
        <f>'実質公債費比率（分子）の構造'!O$50</f>
        <v>34</v>
      </c>
      <c r="O44" s="138"/>
      <c r="P44" s="138"/>
    </row>
    <row r="45" spans="1:16" x14ac:dyDescent="0.15">
      <c r="A45" s="138" t="s">
        <v>54</v>
      </c>
      <c r="B45" s="138">
        <f>'実質公債費比率（分子）の構造'!K$49</f>
        <v>20</v>
      </c>
      <c r="C45" s="138"/>
      <c r="D45" s="138"/>
      <c r="E45" s="138">
        <f>'実質公債費比率（分子）の構造'!L$49</f>
        <v>10</v>
      </c>
      <c r="F45" s="138"/>
      <c r="G45" s="138"/>
      <c r="H45" s="138">
        <f>'実質公債費比率（分子）の構造'!M$49</f>
        <v>10</v>
      </c>
      <c r="I45" s="138"/>
      <c r="J45" s="138"/>
      <c r="K45" s="138">
        <f>'実質公債費比率（分子）の構造'!N$49</f>
        <v>13</v>
      </c>
      <c r="L45" s="138"/>
      <c r="M45" s="138"/>
      <c r="N45" s="138">
        <f>'実質公債費比率（分子）の構造'!O$49</f>
        <v>20</v>
      </c>
      <c r="O45" s="138"/>
      <c r="P45" s="138"/>
    </row>
    <row r="46" spans="1:16" x14ac:dyDescent="0.15">
      <c r="A46" s="138" t="s">
        <v>55</v>
      </c>
      <c r="B46" s="138">
        <f>'実質公債費比率（分子）の構造'!K$48</f>
        <v>1070</v>
      </c>
      <c r="C46" s="138"/>
      <c r="D46" s="138"/>
      <c r="E46" s="138">
        <f>'実質公債費比率（分子）の構造'!L$48</f>
        <v>1125</v>
      </c>
      <c r="F46" s="138"/>
      <c r="G46" s="138"/>
      <c r="H46" s="138">
        <f>'実質公債費比率（分子）の構造'!M$48</f>
        <v>1124</v>
      </c>
      <c r="I46" s="138"/>
      <c r="J46" s="138"/>
      <c r="K46" s="138">
        <f>'実質公債費比率（分子）の構造'!N$48</f>
        <v>1116</v>
      </c>
      <c r="L46" s="138"/>
      <c r="M46" s="138"/>
      <c r="N46" s="138">
        <f>'実質公債費比率（分子）の構造'!O$48</f>
        <v>1071</v>
      </c>
      <c r="O46" s="138"/>
      <c r="P46" s="138"/>
    </row>
    <row r="47" spans="1:16" x14ac:dyDescent="0.15">
      <c r="A47" s="138" t="s">
        <v>56</v>
      </c>
      <c r="B47" s="138">
        <f>'実質公債費比率（分子）の構造'!K$47</f>
        <v>15</v>
      </c>
      <c r="C47" s="138"/>
      <c r="D47" s="138"/>
      <c r="E47" s="138">
        <f>'実質公債費比率（分子）の構造'!L$47</f>
        <v>15</v>
      </c>
      <c r="F47" s="138"/>
      <c r="G47" s="138"/>
      <c r="H47" s="138">
        <f>'実質公債費比率（分子）の構造'!M$47</f>
        <v>15</v>
      </c>
      <c r="I47" s="138"/>
      <c r="J47" s="138"/>
      <c r="K47" s="138">
        <f>'実質公債費比率（分子）の構造'!N$47</f>
        <v>15</v>
      </c>
      <c r="L47" s="138"/>
      <c r="M47" s="138"/>
      <c r="N47" s="138">
        <f>'実質公債費比率（分子）の構造'!O$47</f>
        <v>15</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3773</v>
      </c>
      <c r="C49" s="138"/>
      <c r="D49" s="138"/>
      <c r="E49" s="138">
        <f>'実質公債費比率（分子）の構造'!L$45</f>
        <v>3912</v>
      </c>
      <c r="F49" s="138"/>
      <c r="G49" s="138"/>
      <c r="H49" s="138">
        <f>'実質公債費比率（分子）の構造'!M$45</f>
        <v>4026</v>
      </c>
      <c r="I49" s="138"/>
      <c r="J49" s="138"/>
      <c r="K49" s="138">
        <f>'実質公債費比率（分子）の構造'!N$45</f>
        <v>3794</v>
      </c>
      <c r="L49" s="138"/>
      <c r="M49" s="138"/>
      <c r="N49" s="138">
        <f>'実質公債費比率（分子）の構造'!O$45</f>
        <v>4005</v>
      </c>
      <c r="O49" s="138"/>
      <c r="P49" s="138"/>
    </row>
    <row r="50" spans="1:16" x14ac:dyDescent="0.15">
      <c r="A50" s="138" t="s">
        <v>59</v>
      </c>
      <c r="B50" s="138" t="e">
        <f>NA()</f>
        <v>#N/A</v>
      </c>
      <c r="C50" s="138">
        <f>IF(ISNUMBER('実質公債費比率（分子）の構造'!K$53),'実質公債費比率（分子）の構造'!K$53,NA())</f>
        <v>1062</v>
      </c>
      <c r="D50" s="138" t="e">
        <f>NA()</f>
        <v>#N/A</v>
      </c>
      <c r="E50" s="138" t="e">
        <f>NA()</f>
        <v>#N/A</v>
      </c>
      <c r="F50" s="138">
        <f>IF(ISNUMBER('実質公債費比率（分子）の構造'!L$53),'実質公債費比率（分子）の構造'!L$53,NA())</f>
        <v>1046</v>
      </c>
      <c r="G50" s="138" t="e">
        <f>NA()</f>
        <v>#N/A</v>
      </c>
      <c r="H50" s="138" t="e">
        <f>NA()</f>
        <v>#N/A</v>
      </c>
      <c r="I50" s="138">
        <f>IF(ISNUMBER('実質公債費比率（分子）の構造'!M$53),'実質公債費比率（分子）の構造'!M$53,NA())</f>
        <v>1010</v>
      </c>
      <c r="J50" s="138" t="e">
        <f>NA()</f>
        <v>#N/A</v>
      </c>
      <c r="K50" s="138" t="e">
        <f>NA()</f>
        <v>#N/A</v>
      </c>
      <c r="L50" s="138">
        <f>IF(ISNUMBER('実質公債費比率（分子）の構造'!N$53),'実質公債費比率（分子）の構造'!N$53,NA())</f>
        <v>1010</v>
      </c>
      <c r="M50" s="138" t="e">
        <f>NA()</f>
        <v>#N/A</v>
      </c>
      <c r="N50" s="138" t="e">
        <f>NA()</f>
        <v>#N/A</v>
      </c>
      <c r="O50" s="138">
        <f>IF(ISNUMBER('実質公債費比率（分子）の構造'!O$53),'実質公債費比率（分子）の構造'!O$53,NA())</f>
        <v>934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35722</v>
      </c>
      <c r="E56" s="137"/>
      <c r="F56" s="137"/>
      <c r="G56" s="137">
        <f>'将来負担比率（分子）の構造'!J$52</f>
        <v>36336</v>
      </c>
      <c r="H56" s="137"/>
      <c r="I56" s="137"/>
      <c r="J56" s="137">
        <f>'将来負担比率（分子）の構造'!K$52</f>
        <v>36535</v>
      </c>
      <c r="K56" s="137"/>
      <c r="L56" s="137"/>
      <c r="M56" s="137">
        <f>'将来負担比率（分子）の構造'!L$52</f>
        <v>36861</v>
      </c>
      <c r="N56" s="137"/>
      <c r="O56" s="137"/>
      <c r="P56" s="137">
        <f>'将来負担比率（分子）の構造'!M$52</f>
        <v>37554</v>
      </c>
    </row>
    <row r="57" spans="1:16" x14ac:dyDescent="0.15">
      <c r="A57" s="137" t="s">
        <v>36</v>
      </c>
      <c r="B57" s="137"/>
      <c r="C57" s="137"/>
      <c r="D57" s="137">
        <f>'将来負担比率（分子）の構造'!I$51</f>
        <v>7179</v>
      </c>
      <c r="E57" s="137"/>
      <c r="F57" s="137"/>
      <c r="G57" s="137">
        <f>'将来負担比率（分子）の構造'!J$51</f>
        <v>7635</v>
      </c>
      <c r="H57" s="137"/>
      <c r="I57" s="137"/>
      <c r="J57" s="137">
        <f>'将来負担比率（分子）の構造'!K$51</f>
        <v>9919</v>
      </c>
      <c r="K57" s="137"/>
      <c r="L57" s="137"/>
      <c r="M57" s="137">
        <f>'将来負担比率（分子）の構造'!L$51</f>
        <v>10838</v>
      </c>
      <c r="N57" s="137"/>
      <c r="O57" s="137"/>
      <c r="P57" s="137">
        <f>'将来負担比率（分子）の構造'!M$51</f>
        <v>9801</v>
      </c>
    </row>
    <row r="58" spans="1:16" x14ac:dyDescent="0.15">
      <c r="A58" s="137" t="s">
        <v>35</v>
      </c>
      <c r="B58" s="137"/>
      <c r="C58" s="137"/>
      <c r="D58" s="137">
        <f>'将来負担比率（分子）の構造'!I$50</f>
        <v>7281</v>
      </c>
      <c r="E58" s="137"/>
      <c r="F58" s="137"/>
      <c r="G58" s="137">
        <f>'将来負担比率（分子）の構造'!J$50</f>
        <v>7336</v>
      </c>
      <c r="H58" s="137"/>
      <c r="I58" s="137"/>
      <c r="J58" s="137">
        <f>'将来負担比率（分子）の構造'!K$50</f>
        <v>7405</v>
      </c>
      <c r="K58" s="137"/>
      <c r="L58" s="137"/>
      <c r="M58" s="137">
        <f>'将来負担比率（分子）の構造'!L$50</f>
        <v>7199</v>
      </c>
      <c r="N58" s="137"/>
      <c r="O58" s="137"/>
      <c r="P58" s="137">
        <f>'将来負担比率（分子）の構造'!M$50</f>
        <v>6603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6</v>
      </c>
      <c r="O61" s="137"/>
      <c r="P61" s="137"/>
    </row>
    <row r="62" spans="1:16" x14ac:dyDescent="0.15">
      <c r="A62" s="137" t="s">
        <v>29</v>
      </c>
      <c r="B62" s="137">
        <f>'将来負担比率（分子）の構造'!I$45</f>
        <v>6738</v>
      </c>
      <c r="C62" s="137"/>
      <c r="D62" s="137"/>
      <c r="E62" s="137">
        <f>'将来負担比率（分子）の構造'!J$45</f>
        <v>6245</v>
      </c>
      <c r="F62" s="137"/>
      <c r="G62" s="137"/>
      <c r="H62" s="137">
        <f>'将来負担比率（分子）の構造'!K$45</f>
        <v>5659</v>
      </c>
      <c r="I62" s="137"/>
      <c r="J62" s="137"/>
      <c r="K62" s="137">
        <f>'将来負担比率（分子）の構造'!L$45</f>
        <v>4889</v>
      </c>
      <c r="L62" s="137"/>
      <c r="M62" s="137"/>
      <c r="N62" s="137">
        <f>'将来負担比率（分子）の構造'!M$45</f>
        <v>5128</v>
      </c>
      <c r="O62" s="137"/>
      <c r="P62" s="137"/>
    </row>
    <row r="63" spans="1:16" x14ac:dyDescent="0.15">
      <c r="A63" s="137" t="s">
        <v>28</v>
      </c>
      <c r="B63" s="137">
        <f>'将来負担比率（分子）の構造'!I$44</f>
        <v>133</v>
      </c>
      <c r="C63" s="137"/>
      <c r="D63" s="137"/>
      <c r="E63" s="137">
        <f>'将来負担比率（分子）の構造'!J$44</f>
        <v>258</v>
      </c>
      <c r="F63" s="137"/>
      <c r="G63" s="137"/>
      <c r="H63" s="137">
        <f>'将来負担比率（分子）の構造'!K$44</f>
        <v>264</v>
      </c>
      <c r="I63" s="137"/>
      <c r="J63" s="137"/>
      <c r="K63" s="137">
        <f>'将来負担比率（分子）の構造'!L$44</f>
        <v>247</v>
      </c>
      <c r="L63" s="137"/>
      <c r="M63" s="137"/>
      <c r="N63" s="137">
        <f>'将来負担比率（分子）の構造'!M$44</f>
        <v>225</v>
      </c>
      <c r="O63" s="137"/>
      <c r="P63" s="137"/>
    </row>
    <row r="64" spans="1:16" x14ac:dyDescent="0.15">
      <c r="A64" s="137" t="s">
        <v>27</v>
      </c>
      <c r="B64" s="137">
        <f>'将来負担比率（分子）の構造'!I$43</f>
        <v>8492</v>
      </c>
      <c r="C64" s="137"/>
      <c r="D64" s="137"/>
      <c r="E64" s="137">
        <f>'将来負担比率（分子）の構造'!J$43</f>
        <v>9036</v>
      </c>
      <c r="F64" s="137"/>
      <c r="G64" s="137"/>
      <c r="H64" s="137">
        <f>'将来負担比率（分子）の構造'!K$43</f>
        <v>9325</v>
      </c>
      <c r="I64" s="137"/>
      <c r="J64" s="137"/>
      <c r="K64" s="137">
        <f>'将来負担比率（分子）の構造'!L$43</f>
        <v>8995</v>
      </c>
      <c r="L64" s="137"/>
      <c r="M64" s="137"/>
      <c r="N64" s="137">
        <f>'将来負担比率（分子）の構造'!M$43</f>
        <v>6984</v>
      </c>
      <c r="O64" s="137"/>
      <c r="P64" s="137"/>
    </row>
    <row r="65" spans="1:16" x14ac:dyDescent="0.15">
      <c r="A65" s="137" t="s">
        <v>26</v>
      </c>
      <c r="B65" s="137">
        <f>'将来負担比率（分子）の構造'!I$42</f>
        <v>2130</v>
      </c>
      <c r="C65" s="137"/>
      <c r="D65" s="137"/>
      <c r="E65" s="137">
        <f>'将来負担比率（分子）の構造'!J$42</f>
        <v>2118</v>
      </c>
      <c r="F65" s="137"/>
      <c r="G65" s="137"/>
      <c r="H65" s="137">
        <f>'将来負担比率（分子）の構造'!K$42</f>
        <v>8932</v>
      </c>
      <c r="I65" s="137"/>
      <c r="J65" s="137"/>
      <c r="K65" s="137">
        <f>'将来負担比率（分子）の構造'!L$42</f>
        <v>6614</v>
      </c>
      <c r="L65" s="137"/>
      <c r="M65" s="137"/>
      <c r="N65" s="137">
        <f>'将来負担比率（分子）の構造'!M$42</f>
        <v>3164</v>
      </c>
      <c r="O65" s="137"/>
      <c r="P65" s="137"/>
    </row>
    <row r="66" spans="1:16" x14ac:dyDescent="0.15">
      <c r="A66" s="137" t="s">
        <v>25</v>
      </c>
      <c r="B66" s="137">
        <f>'将来負担比率（分子）の構造'!I$41</f>
        <v>37246</v>
      </c>
      <c r="C66" s="137"/>
      <c r="D66" s="137"/>
      <c r="E66" s="137">
        <f>'将来負担比率（分子）の構造'!J$41</f>
        <v>39497</v>
      </c>
      <c r="F66" s="137"/>
      <c r="G66" s="137"/>
      <c r="H66" s="137">
        <f>'将来負担比率（分子）の構造'!K$41</f>
        <v>41203</v>
      </c>
      <c r="I66" s="137"/>
      <c r="J66" s="137"/>
      <c r="K66" s="137">
        <f>'将来負担比率（分子）の構造'!L$41</f>
        <v>45967</v>
      </c>
      <c r="L66" s="137"/>
      <c r="M66" s="137"/>
      <c r="N66" s="137">
        <f>'将来負担比率（分子）の構造'!M$41</f>
        <v>48154</v>
      </c>
      <c r="O66" s="137"/>
      <c r="P66" s="137"/>
    </row>
    <row r="67" spans="1:16" x14ac:dyDescent="0.15">
      <c r="A67" s="137" t="s">
        <v>63</v>
      </c>
      <c r="B67" s="137" t="e">
        <f>NA()</f>
        <v>#N/A</v>
      </c>
      <c r="C67" s="137">
        <f>IF(ISNUMBER('将来負担比率（分子）の構造'!I$53), IF('将来負担比率（分子）の構造'!I$53 &lt; 0, 0, '将来負担比率（分子）の構造'!I$53), NA())</f>
        <v>4556</v>
      </c>
      <c r="D67" s="137" t="e">
        <f>NA()</f>
        <v>#N/A</v>
      </c>
      <c r="E67" s="137" t="e">
        <f>NA()</f>
        <v>#N/A</v>
      </c>
      <c r="F67" s="137">
        <f>IF(ISNUMBER('将来負担比率（分子）の構造'!J$53), IF('将来負担比率（分子）の構造'!J$53 &lt; 0, 0, '将来負担比率（分子）の構造'!J$53), NA())</f>
        <v>5851</v>
      </c>
      <c r="G67" s="137" t="e">
        <f>NA()</f>
        <v>#N/A</v>
      </c>
      <c r="H67" s="137" t="e">
        <f>NA()</f>
        <v>#N/A</v>
      </c>
      <c r="I67" s="137">
        <f>IF(ISNUMBER('将来負担比率（分子）の構造'!K$53), IF('将来負担比率（分子）の構造'!K$53 &lt; 0, 0, '将来負担比率（分子）の構造'!K$53), NA())</f>
        <v>11526</v>
      </c>
      <c r="J67" s="137" t="e">
        <f>NA()</f>
        <v>#N/A</v>
      </c>
      <c r="K67" s="137" t="e">
        <f>NA()</f>
        <v>#N/A</v>
      </c>
      <c r="L67" s="137">
        <f>IF(ISNUMBER('将来負担比率（分子）の構造'!L$53), IF('将来負担比率（分子）の構造'!L$53 &lt; 0, 0, '将来負担比率（分子）の構造'!L$53), NA())</f>
        <v>11813</v>
      </c>
      <c r="M67" s="137" t="e">
        <f>NA()</f>
        <v>#N/A</v>
      </c>
      <c r="N67" s="137" t="e">
        <f>NA()</f>
        <v>#N/A</v>
      </c>
      <c r="O67" s="137">
        <f>IF(ISNUMBER('将来負担比率（分子）の構造'!M$53), IF('将来負担比率（分子）の構造'!M$53 &lt; 0, 0, '将来負担比率（分子）の構造'!M$53), NA())</f>
        <v>9703</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25927179</v>
      </c>
      <c r="S5" s="641"/>
      <c r="T5" s="641"/>
      <c r="U5" s="641"/>
      <c r="V5" s="641"/>
      <c r="W5" s="641"/>
      <c r="X5" s="641"/>
      <c r="Y5" s="688"/>
      <c r="Z5" s="701">
        <v>46.4</v>
      </c>
      <c r="AA5" s="701"/>
      <c r="AB5" s="701"/>
      <c r="AC5" s="701"/>
      <c r="AD5" s="702">
        <v>23842298</v>
      </c>
      <c r="AE5" s="702"/>
      <c r="AF5" s="702"/>
      <c r="AG5" s="702"/>
      <c r="AH5" s="702"/>
      <c r="AI5" s="702"/>
      <c r="AJ5" s="702"/>
      <c r="AK5" s="702"/>
      <c r="AL5" s="689">
        <v>83.1</v>
      </c>
      <c r="AM5" s="658"/>
      <c r="AN5" s="658"/>
      <c r="AO5" s="690"/>
      <c r="AP5" s="677" t="s">
        <v>208</v>
      </c>
      <c r="AQ5" s="678"/>
      <c r="AR5" s="678"/>
      <c r="AS5" s="678"/>
      <c r="AT5" s="678"/>
      <c r="AU5" s="678"/>
      <c r="AV5" s="678"/>
      <c r="AW5" s="678"/>
      <c r="AX5" s="678"/>
      <c r="AY5" s="678"/>
      <c r="AZ5" s="678"/>
      <c r="BA5" s="678"/>
      <c r="BB5" s="678"/>
      <c r="BC5" s="678"/>
      <c r="BD5" s="678"/>
      <c r="BE5" s="678"/>
      <c r="BF5" s="679"/>
      <c r="BG5" s="590">
        <v>23842298</v>
      </c>
      <c r="BH5" s="591"/>
      <c r="BI5" s="591"/>
      <c r="BJ5" s="591"/>
      <c r="BK5" s="591"/>
      <c r="BL5" s="591"/>
      <c r="BM5" s="591"/>
      <c r="BN5" s="592"/>
      <c r="BO5" s="643">
        <v>92</v>
      </c>
      <c r="BP5" s="643"/>
      <c r="BQ5" s="643"/>
      <c r="BR5" s="643"/>
      <c r="BS5" s="644">
        <v>113151</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345529</v>
      </c>
      <c r="S6" s="591"/>
      <c r="T6" s="591"/>
      <c r="U6" s="591"/>
      <c r="V6" s="591"/>
      <c r="W6" s="591"/>
      <c r="X6" s="591"/>
      <c r="Y6" s="592"/>
      <c r="Z6" s="643">
        <v>0.6</v>
      </c>
      <c r="AA6" s="643"/>
      <c r="AB6" s="643"/>
      <c r="AC6" s="643"/>
      <c r="AD6" s="644">
        <v>345529</v>
      </c>
      <c r="AE6" s="644"/>
      <c r="AF6" s="644"/>
      <c r="AG6" s="644"/>
      <c r="AH6" s="644"/>
      <c r="AI6" s="644"/>
      <c r="AJ6" s="644"/>
      <c r="AK6" s="644"/>
      <c r="AL6" s="613">
        <v>1.2</v>
      </c>
      <c r="AM6" s="645"/>
      <c r="AN6" s="645"/>
      <c r="AO6" s="646"/>
      <c r="AP6" s="587" t="s">
        <v>213</v>
      </c>
      <c r="AQ6" s="588"/>
      <c r="AR6" s="588"/>
      <c r="AS6" s="588"/>
      <c r="AT6" s="588"/>
      <c r="AU6" s="588"/>
      <c r="AV6" s="588"/>
      <c r="AW6" s="588"/>
      <c r="AX6" s="588"/>
      <c r="AY6" s="588"/>
      <c r="AZ6" s="588"/>
      <c r="BA6" s="588"/>
      <c r="BB6" s="588"/>
      <c r="BC6" s="588"/>
      <c r="BD6" s="588"/>
      <c r="BE6" s="588"/>
      <c r="BF6" s="589"/>
      <c r="BG6" s="590">
        <v>23842298</v>
      </c>
      <c r="BH6" s="591"/>
      <c r="BI6" s="591"/>
      <c r="BJ6" s="591"/>
      <c r="BK6" s="591"/>
      <c r="BL6" s="591"/>
      <c r="BM6" s="591"/>
      <c r="BN6" s="592"/>
      <c r="BO6" s="643">
        <v>92</v>
      </c>
      <c r="BP6" s="643"/>
      <c r="BQ6" s="643"/>
      <c r="BR6" s="643"/>
      <c r="BS6" s="644">
        <v>113151</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395885</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395429</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26619</v>
      </c>
      <c r="S7" s="591"/>
      <c r="T7" s="591"/>
      <c r="U7" s="591"/>
      <c r="V7" s="591"/>
      <c r="W7" s="591"/>
      <c r="X7" s="591"/>
      <c r="Y7" s="592"/>
      <c r="Z7" s="643">
        <v>0</v>
      </c>
      <c r="AA7" s="643"/>
      <c r="AB7" s="643"/>
      <c r="AC7" s="643"/>
      <c r="AD7" s="644">
        <v>26619</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13383498</v>
      </c>
      <c r="BH7" s="591"/>
      <c r="BI7" s="591"/>
      <c r="BJ7" s="591"/>
      <c r="BK7" s="591"/>
      <c r="BL7" s="591"/>
      <c r="BM7" s="591"/>
      <c r="BN7" s="592"/>
      <c r="BO7" s="643">
        <v>51.6</v>
      </c>
      <c r="BP7" s="643"/>
      <c r="BQ7" s="643"/>
      <c r="BR7" s="643"/>
      <c r="BS7" s="644">
        <v>113151</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4343615</v>
      </c>
      <c r="CS7" s="591"/>
      <c r="CT7" s="591"/>
      <c r="CU7" s="591"/>
      <c r="CV7" s="591"/>
      <c r="CW7" s="591"/>
      <c r="CX7" s="591"/>
      <c r="CY7" s="592"/>
      <c r="CZ7" s="643">
        <v>8</v>
      </c>
      <c r="DA7" s="643"/>
      <c r="DB7" s="643"/>
      <c r="DC7" s="643"/>
      <c r="DD7" s="596">
        <v>238117</v>
      </c>
      <c r="DE7" s="591"/>
      <c r="DF7" s="591"/>
      <c r="DG7" s="591"/>
      <c r="DH7" s="591"/>
      <c r="DI7" s="591"/>
      <c r="DJ7" s="591"/>
      <c r="DK7" s="591"/>
      <c r="DL7" s="591"/>
      <c r="DM7" s="591"/>
      <c r="DN7" s="591"/>
      <c r="DO7" s="591"/>
      <c r="DP7" s="592"/>
      <c r="DQ7" s="596">
        <v>3746580</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116845</v>
      </c>
      <c r="S8" s="591"/>
      <c r="T8" s="591"/>
      <c r="U8" s="591"/>
      <c r="V8" s="591"/>
      <c r="W8" s="591"/>
      <c r="X8" s="591"/>
      <c r="Y8" s="592"/>
      <c r="Z8" s="643">
        <v>0.2</v>
      </c>
      <c r="AA8" s="643"/>
      <c r="AB8" s="643"/>
      <c r="AC8" s="643"/>
      <c r="AD8" s="644">
        <v>116845</v>
      </c>
      <c r="AE8" s="644"/>
      <c r="AF8" s="644"/>
      <c r="AG8" s="644"/>
      <c r="AH8" s="644"/>
      <c r="AI8" s="644"/>
      <c r="AJ8" s="644"/>
      <c r="AK8" s="644"/>
      <c r="AL8" s="613">
        <v>0.4</v>
      </c>
      <c r="AM8" s="645"/>
      <c r="AN8" s="645"/>
      <c r="AO8" s="646"/>
      <c r="AP8" s="587" t="s">
        <v>220</v>
      </c>
      <c r="AQ8" s="588"/>
      <c r="AR8" s="588"/>
      <c r="AS8" s="588"/>
      <c r="AT8" s="588"/>
      <c r="AU8" s="588"/>
      <c r="AV8" s="588"/>
      <c r="AW8" s="588"/>
      <c r="AX8" s="588"/>
      <c r="AY8" s="588"/>
      <c r="AZ8" s="588"/>
      <c r="BA8" s="588"/>
      <c r="BB8" s="588"/>
      <c r="BC8" s="588"/>
      <c r="BD8" s="588"/>
      <c r="BE8" s="588"/>
      <c r="BF8" s="589"/>
      <c r="BG8" s="590">
        <v>314217</v>
      </c>
      <c r="BH8" s="591"/>
      <c r="BI8" s="591"/>
      <c r="BJ8" s="591"/>
      <c r="BK8" s="591"/>
      <c r="BL8" s="591"/>
      <c r="BM8" s="591"/>
      <c r="BN8" s="592"/>
      <c r="BO8" s="643">
        <v>1.2</v>
      </c>
      <c r="BP8" s="643"/>
      <c r="BQ8" s="643"/>
      <c r="BR8" s="643"/>
      <c r="BS8" s="596" t="s">
        <v>110</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22166234</v>
      </c>
      <c r="CS8" s="591"/>
      <c r="CT8" s="591"/>
      <c r="CU8" s="591"/>
      <c r="CV8" s="591"/>
      <c r="CW8" s="591"/>
      <c r="CX8" s="591"/>
      <c r="CY8" s="592"/>
      <c r="CZ8" s="643">
        <v>40.9</v>
      </c>
      <c r="DA8" s="643"/>
      <c r="DB8" s="643"/>
      <c r="DC8" s="643"/>
      <c r="DD8" s="596">
        <v>1097244</v>
      </c>
      <c r="DE8" s="591"/>
      <c r="DF8" s="591"/>
      <c r="DG8" s="591"/>
      <c r="DH8" s="591"/>
      <c r="DI8" s="591"/>
      <c r="DJ8" s="591"/>
      <c r="DK8" s="591"/>
      <c r="DL8" s="591"/>
      <c r="DM8" s="591"/>
      <c r="DN8" s="591"/>
      <c r="DO8" s="591"/>
      <c r="DP8" s="592"/>
      <c r="DQ8" s="596">
        <v>10310879</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86570</v>
      </c>
      <c r="S9" s="591"/>
      <c r="T9" s="591"/>
      <c r="U9" s="591"/>
      <c r="V9" s="591"/>
      <c r="W9" s="591"/>
      <c r="X9" s="591"/>
      <c r="Y9" s="592"/>
      <c r="Z9" s="643">
        <v>0.2</v>
      </c>
      <c r="AA9" s="643"/>
      <c r="AB9" s="643"/>
      <c r="AC9" s="643"/>
      <c r="AD9" s="644">
        <v>86570</v>
      </c>
      <c r="AE9" s="644"/>
      <c r="AF9" s="644"/>
      <c r="AG9" s="644"/>
      <c r="AH9" s="644"/>
      <c r="AI9" s="644"/>
      <c r="AJ9" s="644"/>
      <c r="AK9" s="644"/>
      <c r="AL9" s="613">
        <v>0.3</v>
      </c>
      <c r="AM9" s="645"/>
      <c r="AN9" s="645"/>
      <c r="AO9" s="646"/>
      <c r="AP9" s="587" t="s">
        <v>223</v>
      </c>
      <c r="AQ9" s="588"/>
      <c r="AR9" s="588"/>
      <c r="AS9" s="588"/>
      <c r="AT9" s="588"/>
      <c r="AU9" s="588"/>
      <c r="AV9" s="588"/>
      <c r="AW9" s="588"/>
      <c r="AX9" s="588"/>
      <c r="AY9" s="588"/>
      <c r="AZ9" s="588"/>
      <c r="BA9" s="588"/>
      <c r="BB9" s="588"/>
      <c r="BC9" s="588"/>
      <c r="BD9" s="588"/>
      <c r="BE9" s="588"/>
      <c r="BF9" s="589"/>
      <c r="BG9" s="590">
        <v>12047633</v>
      </c>
      <c r="BH9" s="591"/>
      <c r="BI9" s="591"/>
      <c r="BJ9" s="591"/>
      <c r="BK9" s="591"/>
      <c r="BL9" s="591"/>
      <c r="BM9" s="591"/>
      <c r="BN9" s="592"/>
      <c r="BO9" s="643">
        <v>46.5</v>
      </c>
      <c r="BP9" s="643"/>
      <c r="BQ9" s="643"/>
      <c r="BR9" s="643"/>
      <c r="BS9" s="596" t="s">
        <v>110</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5009647</v>
      </c>
      <c r="CS9" s="591"/>
      <c r="CT9" s="591"/>
      <c r="CU9" s="591"/>
      <c r="CV9" s="591"/>
      <c r="CW9" s="591"/>
      <c r="CX9" s="591"/>
      <c r="CY9" s="592"/>
      <c r="CZ9" s="643">
        <v>9.1999999999999993</v>
      </c>
      <c r="DA9" s="643"/>
      <c r="DB9" s="643"/>
      <c r="DC9" s="643"/>
      <c r="DD9" s="596">
        <v>40729</v>
      </c>
      <c r="DE9" s="591"/>
      <c r="DF9" s="591"/>
      <c r="DG9" s="591"/>
      <c r="DH9" s="591"/>
      <c r="DI9" s="591"/>
      <c r="DJ9" s="591"/>
      <c r="DK9" s="591"/>
      <c r="DL9" s="591"/>
      <c r="DM9" s="591"/>
      <c r="DN9" s="591"/>
      <c r="DO9" s="591"/>
      <c r="DP9" s="592"/>
      <c r="DQ9" s="596">
        <v>4405573</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2347414</v>
      </c>
      <c r="S10" s="591"/>
      <c r="T10" s="591"/>
      <c r="U10" s="591"/>
      <c r="V10" s="591"/>
      <c r="W10" s="591"/>
      <c r="X10" s="591"/>
      <c r="Y10" s="592"/>
      <c r="Z10" s="643">
        <v>4.2</v>
      </c>
      <c r="AA10" s="643"/>
      <c r="AB10" s="643"/>
      <c r="AC10" s="643"/>
      <c r="AD10" s="644">
        <v>2347414</v>
      </c>
      <c r="AE10" s="644"/>
      <c r="AF10" s="644"/>
      <c r="AG10" s="644"/>
      <c r="AH10" s="644"/>
      <c r="AI10" s="644"/>
      <c r="AJ10" s="644"/>
      <c r="AK10" s="644"/>
      <c r="AL10" s="613">
        <v>8.1999999999999993</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327085</v>
      </c>
      <c r="BH10" s="591"/>
      <c r="BI10" s="591"/>
      <c r="BJ10" s="591"/>
      <c r="BK10" s="591"/>
      <c r="BL10" s="591"/>
      <c r="BM10" s="591"/>
      <c r="BN10" s="592"/>
      <c r="BO10" s="643">
        <v>1.3</v>
      </c>
      <c r="BP10" s="643"/>
      <c r="BQ10" s="643"/>
      <c r="BR10" s="643"/>
      <c r="BS10" s="596" t="s">
        <v>110</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31252</v>
      </c>
      <c r="CS10" s="591"/>
      <c r="CT10" s="591"/>
      <c r="CU10" s="591"/>
      <c r="CV10" s="591"/>
      <c r="CW10" s="591"/>
      <c r="CX10" s="591"/>
      <c r="CY10" s="592"/>
      <c r="CZ10" s="643">
        <v>0.1</v>
      </c>
      <c r="DA10" s="643"/>
      <c r="DB10" s="643"/>
      <c r="DC10" s="643"/>
      <c r="DD10" s="596" t="s">
        <v>110</v>
      </c>
      <c r="DE10" s="591"/>
      <c r="DF10" s="591"/>
      <c r="DG10" s="591"/>
      <c r="DH10" s="591"/>
      <c r="DI10" s="591"/>
      <c r="DJ10" s="591"/>
      <c r="DK10" s="591"/>
      <c r="DL10" s="591"/>
      <c r="DM10" s="591"/>
      <c r="DN10" s="591"/>
      <c r="DO10" s="591"/>
      <c r="DP10" s="592"/>
      <c r="DQ10" s="596">
        <v>31252</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t="s">
        <v>110</v>
      </c>
      <c r="S11" s="591"/>
      <c r="T11" s="591"/>
      <c r="U11" s="591"/>
      <c r="V11" s="591"/>
      <c r="W11" s="591"/>
      <c r="X11" s="591"/>
      <c r="Y11" s="592"/>
      <c r="Z11" s="643" t="s">
        <v>110</v>
      </c>
      <c r="AA11" s="643"/>
      <c r="AB11" s="643"/>
      <c r="AC11" s="643"/>
      <c r="AD11" s="644" t="s">
        <v>110</v>
      </c>
      <c r="AE11" s="644"/>
      <c r="AF11" s="644"/>
      <c r="AG11" s="644"/>
      <c r="AH11" s="644"/>
      <c r="AI11" s="644"/>
      <c r="AJ11" s="644"/>
      <c r="AK11" s="644"/>
      <c r="AL11" s="613" t="s">
        <v>110</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694563</v>
      </c>
      <c r="BH11" s="591"/>
      <c r="BI11" s="591"/>
      <c r="BJ11" s="591"/>
      <c r="BK11" s="591"/>
      <c r="BL11" s="591"/>
      <c r="BM11" s="591"/>
      <c r="BN11" s="592"/>
      <c r="BO11" s="643">
        <v>2.7</v>
      </c>
      <c r="BP11" s="643"/>
      <c r="BQ11" s="643"/>
      <c r="BR11" s="643"/>
      <c r="BS11" s="596">
        <v>113151</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159185</v>
      </c>
      <c r="CS11" s="591"/>
      <c r="CT11" s="591"/>
      <c r="CU11" s="591"/>
      <c r="CV11" s="591"/>
      <c r="CW11" s="591"/>
      <c r="CX11" s="591"/>
      <c r="CY11" s="592"/>
      <c r="CZ11" s="643">
        <v>0.3</v>
      </c>
      <c r="DA11" s="643"/>
      <c r="DB11" s="643"/>
      <c r="DC11" s="643"/>
      <c r="DD11" s="596">
        <v>5298</v>
      </c>
      <c r="DE11" s="591"/>
      <c r="DF11" s="591"/>
      <c r="DG11" s="591"/>
      <c r="DH11" s="591"/>
      <c r="DI11" s="591"/>
      <c r="DJ11" s="591"/>
      <c r="DK11" s="591"/>
      <c r="DL11" s="591"/>
      <c r="DM11" s="591"/>
      <c r="DN11" s="591"/>
      <c r="DO11" s="591"/>
      <c r="DP11" s="592"/>
      <c r="DQ11" s="596">
        <v>144059</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9421533</v>
      </c>
      <c r="BH12" s="591"/>
      <c r="BI12" s="591"/>
      <c r="BJ12" s="591"/>
      <c r="BK12" s="591"/>
      <c r="BL12" s="591"/>
      <c r="BM12" s="591"/>
      <c r="BN12" s="592"/>
      <c r="BO12" s="643">
        <v>36.299999999999997</v>
      </c>
      <c r="BP12" s="643"/>
      <c r="BQ12" s="643"/>
      <c r="BR12" s="643"/>
      <c r="BS12" s="596" t="s">
        <v>110</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360713</v>
      </c>
      <c r="CS12" s="591"/>
      <c r="CT12" s="591"/>
      <c r="CU12" s="591"/>
      <c r="CV12" s="591"/>
      <c r="CW12" s="591"/>
      <c r="CX12" s="591"/>
      <c r="CY12" s="592"/>
      <c r="CZ12" s="643">
        <v>0.7</v>
      </c>
      <c r="DA12" s="643"/>
      <c r="DB12" s="643"/>
      <c r="DC12" s="643"/>
      <c r="DD12" s="596">
        <v>43213</v>
      </c>
      <c r="DE12" s="591"/>
      <c r="DF12" s="591"/>
      <c r="DG12" s="591"/>
      <c r="DH12" s="591"/>
      <c r="DI12" s="591"/>
      <c r="DJ12" s="591"/>
      <c r="DK12" s="591"/>
      <c r="DL12" s="591"/>
      <c r="DM12" s="591"/>
      <c r="DN12" s="591"/>
      <c r="DO12" s="591"/>
      <c r="DP12" s="592"/>
      <c r="DQ12" s="596">
        <v>205547</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92586</v>
      </c>
      <c r="S13" s="591"/>
      <c r="T13" s="591"/>
      <c r="U13" s="591"/>
      <c r="V13" s="591"/>
      <c r="W13" s="591"/>
      <c r="X13" s="591"/>
      <c r="Y13" s="592"/>
      <c r="Z13" s="643">
        <v>0.2</v>
      </c>
      <c r="AA13" s="643"/>
      <c r="AB13" s="643"/>
      <c r="AC13" s="643"/>
      <c r="AD13" s="644">
        <v>92586</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9374061</v>
      </c>
      <c r="BH13" s="591"/>
      <c r="BI13" s="591"/>
      <c r="BJ13" s="591"/>
      <c r="BK13" s="591"/>
      <c r="BL13" s="591"/>
      <c r="BM13" s="591"/>
      <c r="BN13" s="592"/>
      <c r="BO13" s="643">
        <v>36.200000000000003</v>
      </c>
      <c r="BP13" s="643"/>
      <c r="BQ13" s="643"/>
      <c r="BR13" s="643"/>
      <c r="BS13" s="596" t="s">
        <v>110</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6740668</v>
      </c>
      <c r="CS13" s="591"/>
      <c r="CT13" s="591"/>
      <c r="CU13" s="591"/>
      <c r="CV13" s="591"/>
      <c r="CW13" s="591"/>
      <c r="CX13" s="591"/>
      <c r="CY13" s="592"/>
      <c r="CZ13" s="643">
        <v>12.4</v>
      </c>
      <c r="DA13" s="643"/>
      <c r="DB13" s="643"/>
      <c r="DC13" s="643"/>
      <c r="DD13" s="596">
        <v>3485922</v>
      </c>
      <c r="DE13" s="591"/>
      <c r="DF13" s="591"/>
      <c r="DG13" s="591"/>
      <c r="DH13" s="591"/>
      <c r="DI13" s="591"/>
      <c r="DJ13" s="591"/>
      <c r="DK13" s="591"/>
      <c r="DL13" s="591"/>
      <c r="DM13" s="591"/>
      <c r="DN13" s="591"/>
      <c r="DO13" s="591"/>
      <c r="DP13" s="592"/>
      <c r="DQ13" s="596">
        <v>3906752</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156536</v>
      </c>
      <c r="BH14" s="591"/>
      <c r="BI14" s="591"/>
      <c r="BJ14" s="591"/>
      <c r="BK14" s="591"/>
      <c r="BL14" s="591"/>
      <c r="BM14" s="591"/>
      <c r="BN14" s="592"/>
      <c r="BO14" s="643">
        <v>0.6</v>
      </c>
      <c r="BP14" s="643"/>
      <c r="BQ14" s="643"/>
      <c r="BR14" s="643"/>
      <c r="BS14" s="596" t="s">
        <v>110</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1777199</v>
      </c>
      <c r="CS14" s="591"/>
      <c r="CT14" s="591"/>
      <c r="CU14" s="591"/>
      <c r="CV14" s="591"/>
      <c r="CW14" s="591"/>
      <c r="CX14" s="591"/>
      <c r="CY14" s="592"/>
      <c r="CZ14" s="643">
        <v>3.3</v>
      </c>
      <c r="DA14" s="643"/>
      <c r="DB14" s="643"/>
      <c r="DC14" s="643"/>
      <c r="DD14" s="596">
        <v>52755</v>
      </c>
      <c r="DE14" s="591"/>
      <c r="DF14" s="591"/>
      <c r="DG14" s="591"/>
      <c r="DH14" s="591"/>
      <c r="DI14" s="591"/>
      <c r="DJ14" s="591"/>
      <c r="DK14" s="591"/>
      <c r="DL14" s="591"/>
      <c r="DM14" s="591"/>
      <c r="DN14" s="591"/>
      <c r="DO14" s="591"/>
      <c r="DP14" s="592"/>
      <c r="DQ14" s="596">
        <v>1738077</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174033</v>
      </c>
      <c r="S15" s="591"/>
      <c r="T15" s="591"/>
      <c r="U15" s="591"/>
      <c r="V15" s="591"/>
      <c r="W15" s="591"/>
      <c r="X15" s="591"/>
      <c r="Y15" s="592"/>
      <c r="Z15" s="643">
        <v>0.3</v>
      </c>
      <c r="AA15" s="643"/>
      <c r="AB15" s="643"/>
      <c r="AC15" s="643"/>
      <c r="AD15" s="644">
        <v>174033</v>
      </c>
      <c r="AE15" s="644"/>
      <c r="AF15" s="644"/>
      <c r="AG15" s="644"/>
      <c r="AH15" s="644"/>
      <c r="AI15" s="644"/>
      <c r="AJ15" s="644"/>
      <c r="AK15" s="644"/>
      <c r="AL15" s="613">
        <v>0.6</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880731</v>
      </c>
      <c r="BH15" s="591"/>
      <c r="BI15" s="591"/>
      <c r="BJ15" s="591"/>
      <c r="BK15" s="591"/>
      <c r="BL15" s="591"/>
      <c r="BM15" s="591"/>
      <c r="BN15" s="592"/>
      <c r="BO15" s="643">
        <v>3.4</v>
      </c>
      <c r="BP15" s="643"/>
      <c r="BQ15" s="643"/>
      <c r="BR15" s="643"/>
      <c r="BS15" s="596" t="s">
        <v>110</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9181711</v>
      </c>
      <c r="CS15" s="591"/>
      <c r="CT15" s="591"/>
      <c r="CU15" s="591"/>
      <c r="CV15" s="591"/>
      <c r="CW15" s="591"/>
      <c r="CX15" s="591"/>
      <c r="CY15" s="592"/>
      <c r="CZ15" s="643">
        <v>16.899999999999999</v>
      </c>
      <c r="DA15" s="643"/>
      <c r="DB15" s="643"/>
      <c r="DC15" s="643"/>
      <c r="DD15" s="596">
        <v>5373149</v>
      </c>
      <c r="DE15" s="591"/>
      <c r="DF15" s="591"/>
      <c r="DG15" s="591"/>
      <c r="DH15" s="591"/>
      <c r="DI15" s="591"/>
      <c r="DJ15" s="591"/>
      <c r="DK15" s="591"/>
      <c r="DL15" s="591"/>
      <c r="DM15" s="591"/>
      <c r="DN15" s="591"/>
      <c r="DO15" s="591"/>
      <c r="DP15" s="592"/>
      <c r="DQ15" s="596">
        <v>4461877</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1641437</v>
      </c>
      <c r="S16" s="591"/>
      <c r="T16" s="591"/>
      <c r="U16" s="591"/>
      <c r="V16" s="591"/>
      <c r="W16" s="591"/>
      <c r="X16" s="591"/>
      <c r="Y16" s="592"/>
      <c r="Z16" s="643">
        <v>2.9</v>
      </c>
      <c r="AA16" s="643"/>
      <c r="AB16" s="643"/>
      <c r="AC16" s="643"/>
      <c r="AD16" s="644">
        <v>1450078</v>
      </c>
      <c r="AE16" s="644"/>
      <c r="AF16" s="644"/>
      <c r="AG16" s="644"/>
      <c r="AH16" s="644"/>
      <c r="AI16" s="644"/>
      <c r="AJ16" s="644"/>
      <c r="AK16" s="644"/>
      <c r="AL16" s="613">
        <v>5.0999999999999996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110</v>
      </c>
      <c r="CS16" s="591"/>
      <c r="CT16" s="591"/>
      <c r="CU16" s="591"/>
      <c r="CV16" s="591"/>
      <c r="CW16" s="591"/>
      <c r="CX16" s="591"/>
      <c r="CY16" s="592"/>
      <c r="CZ16" s="643" t="s">
        <v>110</v>
      </c>
      <c r="DA16" s="643"/>
      <c r="DB16" s="643"/>
      <c r="DC16" s="643"/>
      <c r="DD16" s="596" t="s">
        <v>110</v>
      </c>
      <c r="DE16" s="591"/>
      <c r="DF16" s="591"/>
      <c r="DG16" s="591"/>
      <c r="DH16" s="591"/>
      <c r="DI16" s="591"/>
      <c r="DJ16" s="591"/>
      <c r="DK16" s="591"/>
      <c r="DL16" s="591"/>
      <c r="DM16" s="591"/>
      <c r="DN16" s="591"/>
      <c r="DO16" s="591"/>
      <c r="DP16" s="592"/>
      <c r="DQ16" s="596" t="s">
        <v>110</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1450078</v>
      </c>
      <c r="S17" s="591"/>
      <c r="T17" s="591"/>
      <c r="U17" s="591"/>
      <c r="V17" s="591"/>
      <c r="W17" s="591"/>
      <c r="X17" s="591"/>
      <c r="Y17" s="592"/>
      <c r="Z17" s="643">
        <v>2.6</v>
      </c>
      <c r="AA17" s="643"/>
      <c r="AB17" s="643"/>
      <c r="AC17" s="643"/>
      <c r="AD17" s="644">
        <v>1450078</v>
      </c>
      <c r="AE17" s="644"/>
      <c r="AF17" s="644"/>
      <c r="AG17" s="644"/>
      <c r="AH17" s="644"/>
      <c r="AI17" s="644"/>
      <c r="AJ17" s="644"/>
      <c r="AK17" s="644"/>
      <c r="AL17" s="613">
        <v>5.0999999999999996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4005369</v>
      </c>
      <c r="CS17" s="591"/>
      <c r="CT17" s="591"/>
      <c r="CU17" s="591"/>
      <c r="CV17" s="591"/>
      <c r="CW17" s="591"/>
      <c r="CX17" s="591"/>
      <c r="CY17" s="592"/>
      <c r="CZ17" s="643">
        <v>7.4</v>
      </c>
      <c r="DA17" s="643"/>
      <c r="DB17" s="643"/>
      <c r="DC17" s="643"/>
      <c r="DD17" s="596" t="s">
        <v>110</v>
      </c>
      <c r="DE17" s="591"/>
      <c r="DF17" s="591"/>
      <c r="DG17" s="591"/>
      <c r="DH17" s="591"/>
      <c r="DI17" s="591"/>
      <c r="DJ17" s="591"/>
      <c r="DK17" s="591"/>
      <c r="DL17" s="591"/>
      <c r="DM17" s="591"/>
      <c r="DN17" s="591"/>
      <c r="DO17" s="591"/>
      <c r="DP17" s="592"/>
      <c r="DQ17" s="596">
        <v>3999773</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191359</v>
      </c>
      <c r="S18" s="591"/>
      <c r="T18" s="591"/>
      <c r="U18" s="591"/>
      <c r="V18" s="591"/>
      <c r="W18" s="591"/>
      <c r="X18" s="591"/>
      <c r="Y18" s="592"/>
      <c r="Z18" s="643">
        <v>0.3</v>
      </c>
      <c r="AA18" s="643"/>
      <c r="AB18" s="643"/>
      <c r="AC18" s="643"/>
      <c r="AD18" s="644" t="s">
        <v>110</v>
      </c>
      <c r="AE18" s="644"/>
      <c r="AF18" s="644"/>
      <c r="AG18" s="644"/>
      <c r="AH18" s="644"/>
      <c r="AI18" s="644"/>
      <c r="AJ18" s="644"/>
      <c r="AK18" s="644"/>
      <c r="AL18" s="613" t="s">
        <v>110</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v>26255</v>
      </c>
      <c r="CS18" s="591"/>
      <c r="CT18" s="591"/>
      <c r="CU18" s="591"/>
      <c r="CV18" s="591"/>
      <c r="CW18" s="591"/>
      <c r="CX18" s="591"/>
      <c r="CY18" s="592"/>
      <c r="CZ18" s="643">
        <v>0</v>
      </c>
      <c r="DA18" s="643"/>
      <c r="DB18" s="643"/>
      <c r="DC18" s="643"/>
      <c r="DD18" s="596">
        <v>26255</v>
      </c>
      <c r="DE18" s="591"/>
      <c r="DF18" s="591"/>
      <c r="DG18" s="591"/>
      <c r="DH18" s="591"/>
      <c r="DI18" s="591"/>
      <c r="DJ18" s="591"/>
      <c r="DK18" s="591"/>
      <c r="DL18" s="591"/>
      <c r="DM18" s="591"/>
      <c r="DN18" s="591"/>
      <c r="DO18" s="591"/>
      <c r="DP18" s="592"/>
      <c r="DQ18" s="596">
        <v>26255</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110</v>
      </c>
      <c r="S19" s="591"/>
      <c r="T19" s="591"/>
      <c r="U19" s="591"/>
      <c r="V19" s="591"/>
      <c r="W19" s="591"/>
      <c r="X19" s="591"/>
      <c r="Y19" s="592"/>
      <c r="Z19" s="643" t="s">
        <v>110</v>
      </c>
      <c r="AA19" s="643"/>
      <c r="AB19" s="643"/>
      <c r="AC19" s="643"/>
      <c r="AD19" s="644" t="s">
        <v>110</v>
      </c>
      <c r="AE19" s="644"/>
      <c r="AF19" s="644"/>
      <c r="AG19" s="644"/>
      <c r="AH19" s="644"/>
      <c r="AI19" s="644"/>
      <c r="AJ19" s="644"/>
      <c r="AK19" s="644"/>
      <c r="AL19" s="613" t="s">
        <v>110</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2084881</v>
      </c>
      <c r="BH19" s="591"/>
      <c r="BI19" s="591"/>
      <c r="BJ19" s="591"/>
      <c r="BK19" s="591"/>
      <c r="BL19" s="591"/>
      <c r="BM19" s="591"/>
      <c r="BN19" s="592"/>
      <c r="BO19" s="643">
        <v>8</v>
      </c>
      <c r="BP19" s="643"/>
      <c r="BQ19" s="643"/>
      <c r="BR19" s="643"/>
      <c r="BS19" s="596" t="s">
        <v>110</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30758212</v>
      </c>
      <c r="S20" s="591"/>
      <c r="T20" s="591"/>
      <c r="U20" s="591"/>
      <c r="V20" s="591"/>
      <c r="W20" s="591"/>
      <c r="X20" s="591"/>
      <c r="Y20" s="592"/>
      <c r="Z20" s="643">
        <v>55</v>
      </c>
      <c r="AA20" s="643"/>
      <c r="AB20" s="643"/>
      <c r="AC20" s="643"/>
      <c r="AD20" s="644">
        <v>28481972</v>
      </c>
      <c r="AE20" s="644"/>
      <c r="AF20" s="644"/>
      <c r="AG20" s="644"/>
      <c r="AH20" s="644"/>
      <c r="AI20" s="644"/>
      <c r="AJ20" s="644"/>
      <c r="AK20" s="644"/>
      <c r="AL20" s="613">
        <v>99.3</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2084881</v>
      </c>
      <c r="BH20" s="591"/>
      <c r="BI20" s="591"/>
      <c r="BJ20" s="591"/>
      <c r="BK20" s="591"/>
      <c r="BL20" s="591"/>
      <c r="BM20" s="591"/>
      <c r="BN20" s="592"/>
      <c r="BO20" s="643">
        <v>8</v>
      </c>
      <c r="BP20" s="643"/>
      <c r="BQ20" s="643"/>
      <c r="BR20" s="643"/>
      <c r="BS20" s="596" t="s">
        <v>110</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54197733</v>
      </c>
      <c r="CS20" s="591"/>
      <c r="CT20" s="591"/>
      <c r="CU20" s="591"/>
      <c r="CV20" s="591"/>
      <c r="CW20" s="591"/>
      <c r="CX20" s="591"/>
      <c r="CY20" s="592"/>
      <c r="CZ20" s="643">
        <v>100</v>
      </c>
      <c r="DA20" s="643"/>
      <c r="DB20" s="643"/>
      <c r="DC20" s="643"/>
      <c r="DD20" s="596">
        <v>10362682</v>
      </c>
      <c r="DE20" s="591"/>
      <c r="DF20" s="591"/>
      <c r="DG20" s="591"/>
      <c r="DH20" s="591"/>
      <c r="DI20" s="591"/>
      <c r="DJ20" s="591"/>
      <c r="DK20" s="591"/>
      <c r="DL20" s="591"/>
      <c r="DM20" s="591"/>
      <c r="DN20" s="591"/>
      <c r="DO20" s="591"/>
      <c r="DP20" s="592"/>
      <c r="DQ20" s="596">
        <v>33372053</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20247</v>
      </c>
      <c r="S21" s="591"/>
      <c r="T21" s="591"/>
      <c r="U21" s="591"/>
      <c r="V21" s="591"/>
      <c r="W21" s="591"/>
      <c r="X21" s="591"/>
      <c r="Y21" s="592"/>
      <c r="Z21" s="643">
        <v>0</v>
      </c>
      <c r="AA21" s="643"/>
      <c r="AB21" s="643"/>
      <c r="AC21" s="643"/>
      <c r="AD21" s="644">
        <v>20247</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t="s">
        <v>110</v>
      </c>
      <c r="BH21" s="591"/>
      <c r="BI21" s="591"/>
      <c r="BJ21" s="591"/>
      <c r="BK21" s="591"/>
      <c r="BL21" s="591"/>
      <c r="BM21" s="591"/>
      <c r="BN21" s="592"/>
      <c r="BO21" s="643" t="s">
        <v>110</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1160894</v>
      </c>
      <c r="S22" s="591"/>
      <c r="T22" s="591"/>
      <c r="U22" s="591"/>
      <c r="V22" s="591"/>
      <c r="W22" s="591"/>
      <c r="X22" s="591"/>
      <c r="Y22" s="592"/>
      <c r="Z22" s="643">
        <v>2.1</v>
      </c>
      <c r="AA22" s="643"/>
      <c r="AB22" s="643"/>
      <c r="AC22" s="643"/>
      <c r="AD22" s="644" t="s">
        <v>110</v>
      </c>
      <c r="AE22" s="644"/>
      <c r="AF22" s="644"/>
      <c r="AG22" s="644"/>
      <c r="AH22" s="644"/>
      <c r="AI22" s="644"/>
      <c r="AJ22" s="644"/>
      <c r="AK22" s="644"/>
      <c r="AL22" s="613" t="s">
        <v>110</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416235</v>
      </c>
      <c r="S23" s="591"/>
      <c r="T23" s="591"/>
      <c r="U23" s="591"/>
      <c r="V23" s="591"/>
      <c r="W23" s="591"/>
      <c r="X23" s="591"/>
      <c r="Y23" s="592"/>
      <c r="Z23" s="643">
        <v>0.7</v>
      </c>
      <c r="AA23" s="643"/>
      <c r="AB23" s="643"/>
      <c r="AC23" s="643"/>
      <c r="AD23" s="644">
        <v>97590</v>
      </c>
      <c r="AE23" s="644"/>
      <c r="AF23" s="644"/>
      <c r="AG23" s="644"/>
      <c r="AH23" s="644"/>
      <c r="AI23" s="644"/>
      <c r="AJ23" s="644"/>
      <c r="AK23" s="644"/>
      <c r="AL23" s="613">
        <v>0.3</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2084881</v>
      </c>
      <c r="BH23" s="591"/>
      <c r="BI23" s="591"/>
      <c r="BJ23" s="591"/>
      <c r="BK23" s="591"/>
      <c r="BL23" s="591"/>
      <c r="BM23" s="591"/>
      <c r="BN23" s="592"/>
      <c r="BO23" s="643">
        <v>8</v>
      </c>
      <c r="BP23" s="643"/>
      <c r="BQ23" s="643"/>
      <c r="BR23" s="643"/>
      <c r="BS23" s="596" t="s">
        <v>110</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345790</v>
      </c>
      <c r="S24" s="591"/>
      <c r="T24" s="591"/>
      <c r="U24" s="591"/>
      <c r="V24" s="591"/>
      <c r="W24" s="591"/>
      <c r="X24" s="591"/>
      <c r="Y24" s="592"/>
      <c r="Z24" s="643">
        <v>0.6</v>
      </c>
      <c r="AA24" s="643"/>
      <c r="AB24" s="643"/>
      <c r="AC24" s="643"/>
      <c r="AD24" s="644" t="s">
        <v>110</v>
      </c>
      <c r="AE24" s="644"/>
      <c r="AF24" s="644"/>
      <c r="AG24" s="644"/>
      <c r="AH24" s="644"/>
      <c r="AI24" s="644"/>
      <c r="AJ24" s="644"/>
      <c r="AK24" s="644"/>
      <c r="AL24" s="613" t="s">
        <v>110</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26497465</v>
      </c>
      <c r="CS24" s="641"/>
      <c r="CT24" s="641"/>
      <c r="CU24" s="641"/>
      <c r="CV24" s="641"/>
      <c r="CW24" s="641"/>
      <c r="CX24" s="641"/>
      <c r="CY24" s="688"/>
      <c r="CZ24" s="692">
        <v>48.9</v>
      </c>
      <c r="DA24" s="693"/>
      <c r="DB24" s="693"/>
      <c r="DC24" s="694"/>
      <c r="DD24" s="687">
        <v>16079755</v>
      </c>
      <c r="DE24" s="641"/>
      <c r="DF24" s="641"/>
      <c r="DG24" s="641"/>
      <c r="DH24" s="641"/>
      <c r="DI24" s="641"/>
      <c r="DJ24" s="641"/>
      <c r="DK24" s="688"/>
      <c r="DL24" s="687">
        <v>16070703</v>
      </c>
      <c r="DM24" s="641"/>
      <c r="DN24" s="641"/>
      <c r="DO24" s="641"/>
      <c r="DP24" s="641"/>
      <c r="DQ24" s="641"/>
      <c r="DR24" s="641"/>
      <c r="DS24" s="641"/>
      <c r="DT24" s="641"/>
      <c r="DU24" s="641"/>
      <c r="DV24" s="688"/>
      <c r="DW24" s="689">
        <v>53.3</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10630943</v>
      </c>
      <c r="S25" s="591"/>
      <c r="T25" s="591"/>
      <c r="U25" s="591"/>
      <c r="V25" s="591"/>
      <c r="W25" s="591"/>
      <c r="X25" s="591"/>
      <c r="Y25" s="592"/>
      <c r="Z25" s="643">
        <v>19</v>
      </c>
      <c r="AA25" s="643"/>
      <c r="AB25" s="643"/>
      <c r="AC25" s="643"/>
      <c r="AD25" s="644" t="s">
        <v>110</v>
      </c>
      <c r="AE25" s="644"/>
      <c r="AF25" s="644"/>
      <c r="AG25" s="644"/>
      <c r="AH25" s="644"/>
      <c r="AI25" s="644"/>
      <c r="AJ25" s="644"/>
      <c r="AK25" s="644"/>
      <c r="AL25" s="613" t="s">
        <v>110</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8524406</v>
      </c>
      <c r="CS25" s="609"/>
      <c r="CT25" s="609"/>
      <c r="CU25" s="609"/>
      <c r="CV25" s="609"/>
      <c r="CW25" s="609"/>
      <c r="CX25" s="609"/>
      <c r="CY25" s="610"/>
      <c r="CZ25" s="593">
        <v>15.7</v>
      </c>
      <c r="DA25" s="611"/>
      <c r="DB25" s="611"/>
      <c r="DC25" s="612"/>
      <c r="DD25" s="596">
        <v>7913609</v>
      </c>
      <c r="DE25" s="609"/>
      <c r="DF25" s="609"/>
      <c r="DG25" s="609"/>
      <c r="DH25" s="609"/>
      <c r="DI25" s="609"/>
      <c r="DJ25" s="609"/>
      <c r="DK25" s="610"/>
      <c r="DL25" s="596">
        <v>7906098</v>
      </c>
      <c r="DM25" s="609"/>
      <c r="DN25" s="609"/>
      <c r="DO25" s="609"/>
      <c r="DP25" s="609"/>
      <c r="DQ25" s="609"/>
      <c r="DR25" s="609"/>
      <c r="DS25" s="609"/>
      <c r="DT25" s="609"/>
      <c r="DU25" s="609"/>
      <c r="DV25" s="610"/>
      <c r="DW25" s="613">
        <v>26.2</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6076818</v>
      </c>
      <c r="CS26" s="591"/>
      <c r="CT26" s="591"/>
      <c r="CU26" s="591"/>
      <c r="CV26" s="591"/>
      <c r="CW26" s="591"/>
      <c r="CX26" s="591"/>
      <c r="CY26" s="592"/>
      <c r="CZ26" s="593">
        <v>11.2</v>
      </c>
      <c r="DA26" s="611"/>
      <c r="DB26" s="611"/>
      <c r="DC26" s="612"/>
      <c r="DD26" s="596">
        <v>5484077</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2966193</v>
      </c>
      <c r="S27" s="591"/>
      <c r="T27" s="591"/>
      <c r="U27" s="591"/>
      <c r="V27" s="591"/>
      <c r="W27" s="591"/>
      <c r="X27" s="591"/>
      <c r="Y27" s="592"/>
      <c r="Z27" s="643">
        <v>5.3</v>
      </c>
      <c r="AA27" s="643"/>
      <c r="AB27" s="643"/>
      <c r="AC27" s="643"/>
      <c r="AD27" s="644" t="s">
        <v>110</v>
      </c>
      <c r="AE27" s="644"/>
      <c r="AF27" s="644"/>
      <c r="AG27" s="644"/>
      <c r="AH27" s="644"/>
      <c r="AI27" s="644"/>
      <c r="AJ27" s="644"/>
      <c r="AK27" s="644"/>
      <c r="AL27" s="613" t="s">
        <v>110</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25927179</v>
      </c>
      <c r="BH27" s="591"/>
      <c r="BI27" s="591"/>
      <c r="BJ27" s="591"/>
      <c r="BK27" s="591"/>
      <c r="BL27" s="591"/>
      <c r="BM27" s="591"/>
      <c r="BN27" s="592"/>
      <c r="BO27" s="643">
        <v>100</v>
      </c>
      <c r="BP27" s="643"/>
      <c r="BQ27" s="643"/>
      <c r="BR27" s="643"/>
      <c r="BS27" s="596">
        <v>113151</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13967690</v>
      </c>
      <c r="CS27" s="609"/>
      <c r="CT27" s="609"/>
      <c r="CU27" s="609"/>
      <c r="CV27" s="609"/>
      <c r="CW27" s="609"/>
      <c r="CX27" s="609"/>
      <c r="CY27" s="610"/>
      <c r="CZ27" s="593">
        <v>25.8</v>
      </c>
      <c r="DA27" s="611"/>
      <c r="DB27" s="611"/>
      <c r="DC27" s="612"/>
      <c r="DD27" s="596">
        <v>4166373</v>
      </c>
      <c r="DE27" s="609"/>
      <c r="DF27" s="609"/>
      <c r="DG27" s="609"/>
      <c r="DH27" s="609"/>
      <c r="DI27" s="609"/>
      <c r="DJ27" s="609"/>
      <c r="DK27" s="610"/>
      <c r="DL27" s="596">
        <v>4164832</v>
      </c>
      <c r="DM27" s="609"/>
      <c r="DN27" s="609"/>
      <c r="DO27" s="609"/>
      <c r="DP27" s="609"/>
      <c r="DQ27" s="609"/>
      <c r="DR27" s="609"/>
      <c r="DS27" s="609"/>
      <c r="DT27" s="609"/>
      <c r="DU27" s="609"/>
      <c r="DV27" s="610"/>
      <c r="DW27" s="613">
        <v>13.8</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144273</v>
      </c>
      <c r="S28" s="591"/>
      <c r="T28" s="591"/>
      <c r="U28" s="591"/>
      <c r="V28" s="591"/>
      <c r="W28" s="591"/>
      <c r="X28" s="591"/>
      <c r="Y28" s="592"/>
      <c r="Z28" s="643">
        <v>0.3</v>
      </c>
      <c r="AA28" s="643"/>
      <c r="AB28" s="643"/>
      <c r="AC28" s="643"/>
      <c r="AD28" s="644">
        <v>67578</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4005369</v>
      </c>
      <c r="CS28" s="591"/>
      <c r="CT28" s="591"/>
      <c r="CU28" s="591"/>
      <c r="CV28" s="591"/>
      <c r="CW28" s="591"/>
      <c r="CX28" s="591"/>
      <c r="CY28" s="592"/>
      <c r="CZ28" s="593">
        <v>7.4</v>
      </c>
      <c r="DA28" s="611"/>
      <c r="DB28" s="611"/>
      <c r="DC28" s="612"/>
      <c r="DD28" s="596">
        <v>3999773</v>
      </c>
      <c r="DE28" s="591"/>
      <c r="DF28" s="591"/>
      <c r="DG28" s="591"/>
      <c r="DH28" s="591"/>
      <c r="DI28" s="591"/>
      <c r="DJ28" s="591"/>
      <c r="DK28" s="592"/>
      <c r="DL28" s="596">
        <v>3999773</v>
      </c>
      <c r="DM28" s="591"/>
      <c r="DN28" s="591"/>
      <c r="DO28" s="591"/>
      <c r="DP28" s="591"/>
      <c r="DQ28" s="591"/>
      <c r="DR28" s="591"/>
      <c r="DS28" s="591"/>
      <c r="DT28" s="591"/>
      <c r="DU28" s="591"/>
      <c r="DV28" s="592"/>
      <c r="DW28" s="613">
        <v>13.3</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12788</v>
      </c>
      <c r="S29" s="591"/>
      <c r="T29" s="591"/>
      <c r="U29" s="591"/>
      <c r="V29" s="591"/>
      <c r="W29" s="591"/>
      <c r="X29" s="591"/>
      <c r="Y29" s="592"/>
      <c r="Z29" s="643">
        <v>0</v>
      </c>
      <c r="AA29" s="643"/>
      <c r="AB29" s="643"/>
      <c r="AC29" s="643"/>
      <c r="AD29" s="644" t="s">
        <v>110</v>
      </c>
      <c r="AE29" s="644"/>
      <c r="AF29" s="644"/>
      <c r="AG29" s="644"/>
      <c r="AH29" s="644"/>
      <c r="AI29" s="644"/>
      <c r="AJ29" s="644"/>
      <c r="AK29" s="644"/>
      <c r="AL29" s="613" t="s">
        <v>110</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4005369</v>
      </c>
      <c r="CS29" s="609"/>
      <c r="CT29" s="609"/>
      <c r="CU29" s="609"/>
      <c r="CV29" s="609"/>
      <c r="CW29" s="609"/>
      <c r="CX29" s="609"/>
      <c r="CY29" s="610"/>
      <c r="CZ29" s="593">
        <v>7.4</v>
      </c>
      <c r="DA29" s="611"/>
      <c r="DB29" s="611"/>
      <c r="DC29" s="612"/>
      <c r="DD29" s="596">
        <v>3999773</v>
      </c>
      <c r="DE29" s="609"/>
      <c r="DF29" s="609"/>
      <c r="DG29" s="609"/>
      <c r="DH29" s="609"/>
      <c r="DI29" s="609"/>
      <c r="DJ29" s="609"/>
      <c r="DK29" s="610"/>
      <c r="DL29" s="596">
        <v>3999773</v>
      </c>
      <c r="DM29" s="609"/>
      <c r="DN29" s="609"/>
      <c r="DO29" s="609"/>
      <c r="DP29" s="609"/>
      <c r="DQ29" s="609"/>
      <c r="DR29" s="609"/>
      <c r="DS29" s="609"/>
      <c r="DT29" s="609"/>
      <c r="DU29" s="609"/>
      <c r="DV29" s="610"/>
      <c r="DW29" s="613">
        <v>13.3</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494174</v>
      </c>
      <c r="S30" s="591"/>
      <c r="T30" s="591"/>
      <c r="U30" s="591"/>
      <c r="V30" s="591"/>
      <c r="W30" s="591"/>
      <c r="X30" s="591"/>
      <c r="Y30" s="592"/>
      <c r="Z30" s="643">
        <v>0.9</v>
      </c>
      <c r="AA30" s="643"/>
      <c r="AB30" s="643"/>
      <c r="AC30" s="643"/>
      <c r="AD30" s="644" t="s">
        <v>110</v>
      </c>
      <c r="AE30" s="644"/>
      <c r="AF30" s="644"/>
      <c r="AG30" s="644"/>
      <c r="AH30" s="644"/>
      <c r="AI30" s="644"/>
      <c r="AJ30" s="644"/>
      <c r="AK30" s="644"/>
      <c r="AL30" s="613" t="s">
        <v>110</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v>
      </c>
      <c r="BH30" s="657"/>
      <c r="BI30" s="657"/>
      <c r="BJ30" s="657"/>
      <c r="BK30" s="657"/>
      <c r="BL30" s="657"/>
      <c r="BM30" s="658">
        <v>97.3</v>
      </c>
      <c r="BN30" s="657"/>
      <c r="BO30" s="657"/>
      <c r="BP30" s="657"/>
      <c r="BQ30" s="659"/>
      <c r="BR30" s="656">
        <v>98.9</v>
      </c>
      <c r="BS30" s="657"/>
      <c r="BT30" s="657"/>
      <c r="BU30" s="657"/>
      <c r="BV30" s="657"/>
      <c r="BW30" s="657"/>
      <c r="BX30" s="658">
        <v>96.7</v>
      </c>
      <c r="BY30" s="657"/>
      <c r="BZ30" s="657"/>
      <c r="CA30" s="657"/>
      <c r="CB30" s="659"/>
      <c r="CD30" s="662"/>
      <c r="CE30" s="663"/>
      <c r="CF30" s="627" t="s">
        <v>291</v>
      </c>
      <c r="CG30" s="624"/>
      <c r="CH30" s="624"/>
      <c r="CI30" s="624"/>
      <c r="CJ30" s="624"/>
      <c r="CK30" s="624"/>
      <c r="CL30" s="624"/>
      <c r="CM30" s="624"/>
      <c r="CN30" s="624"/>
      <c r="CO30" s="624"/>
      <c r="CP30" s="624"/>
      <c r="CQ30" s="625"/>
      <c r="CR30" s="590">
        <v>3610590</v>
      </c>
      <c r="CS30" s="591"/>
      <c r="CT30" s="591"/>
      <c r="CU30" s="591"/>
      <c r="CV30" s="591"/>
      <c r="CW30" s="591"/>
      <c r="CX30" s="591"/>
      <c r="CY30" s="592"/>
      <c r="CZ30" s="593">
        <v>6.7</v>
      </c>
      <c r="DA30" s="611"/>
      <c r="DB30" s="611"/>
      <c r="DC30" s="612"/>
      <c r="DD30" s="596">
        <v>3604994</v>
      </c>
      <c r="DE30" s="591"/>
      <c r="DF30" s="591"/>
      <c r="DG30" s="591"/>
      <c r="DH30" s="591"/>
      <c r="DI30" s="591"/>
      <c r="DJ30" s="591"/>
      <c r="DK30" s="592"/>
      <c r="DL30" s="596">
        <v>3604994</v>
      </c>
      <c r="DM30" s="591"/>
      <c r="DN30" s="591"/>
      <c r="DO30" s="591"/>
      <c r="DP30" s="591"/>
      <c r="DQ30" s="591"/>
      <c r="DR30" s="591"/>
      <c r="DS30" s="591"/>
      <c r="DT30" s="591"/>
      <c r="DU30" s="591"/>
      <c r="DV30" s="592"/>
      <c r="DW30" s="613">
        <v>12</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2098832</v>
      </c>
      <c r="S31" s="591"/>
      <c r="T31" s="591"/>
      <c r="U31" s="591"/>
      <c r="V31" s="591"/>
      <c r="W31" s="591"/>
      <c r="X31" s="591"/>
      <c r="Y31" s="592"/>
      <c r="Z31" s="643">
        <v>3.8</v>
      </c>
      <c r="AA31" s="643"/>
      <c r="AB31" s="643"/>
      <c r="AC31" s="643"/>
      <c r="AD31" s="644" t="s">
        <v>110</v>
      </c>
      <c r="AE31" s="644"/>
      <c r="AF31" s="644"/>
      <c r="AG31" s="644"/>
      <c r="AH31" s="644"/>
      <c r="AI31" s="644"/>
      <c r="AJ31" s="644"/>
      <c r="AK31" s="644"/>
      <c r="AL31" s="613" t="s">
        <v>110</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98.9</v>
      </c>
      <c r="BH31" s="609"/>
      <c r="BI31" s="609"/>
      <c r="BJ31" s="609"/>
      <c r="BK31" s="609"/>
      <c r="BL31" s="609"/>
      <c r="BM31" s="645">
        <v>96.8</v>
      </c>
      <c r="BN31" s="655"/>
      <c r="BO31" s="655"/>
      <c r="BP31" s="655"/>
      <c r="BQ31" s="619"/>
      <c r="BR31" s="654">
        <v>98.8</v>
      </c>
      <c r="BS31" s="609"/>
      <c r="BT31" s="609"/>
      <c r="BU31" s="609"/>
      <c r="BV31" s="609"/>
      <c r="BW31" s="609"/>
      <c r="BX31" s="645">
        <v>96.1</v>
      </c>
      <c r="BY31" s="655"/>
      <c r="BZ31" s="655"/>
      <c r="CA31" s="655"/>
      <c r="CB31" s="619"/>
      <c r="CD31" s="662"/>
      <c r="CE31" s="663"/>
      <c r="CF31" s="627" t="s">
        <v>295</v>
      </c>
      <c r="CG31" s="624"/>
      <c r="CH31" s="624"/>
      <c r="CI31" s="624"/>
      <c r="CJ31" s="624"/>
      <c r="CK31" s="624"/>
      <c r="CL31" s="624"/>
      <c r="CM31" s="624"/>
      <c r="CN31" s="624"/>
      <c r="CO31" s="624"/>
      <c r="CP31" s="624"/>
      <c r="CQ31" s="625"/>
      <c r="CR31" s="590">
        <v>394779</v>
      </c>
      <c r="CS31" s="609"/>
      <c r="CT31" s="609"/>
      <c r="CU31" s="609"/>
      <c r="CV31" s="609"/>
      <c r="CW31" s="609"/>
      <c r="CX31" s="609"/>
      <c r="CY31" s="610"/>
      <c r="CZ31" s="593">
        <v>0.7</v>
      </c>
      <c r="DA31" s="611"/>
      <c r="DB31" s="611"/>
      <c r="DC31" s="612"/>
      <c r="DD31" s="596">
        <v>394779</v>
      </c>
      <c r="DE31" s="609"/>
      <c r="DF31" s="609"/>
      <c r="DG31" s="609"/>
      <c r="DH31" s="609"/>
      <c r="DI31" s="609"/>
      <c r="DJ31" s="609"/>
      <c r="DK31" s="610"/>
      <c r="DL31" s="596">
        <v>394779</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1032340</v>
      </c>
      <c r="S32" s="591"/>
      <c r="T32" s="591"/>
      <c r="U32" s="591"/>
      <c r="V32" s="591"/>
      <c r="W32" s="591"/>
      <c r="X32" s="591"/>
      <c r="Y32" s="592"/>
      <c r="Z32" s="643">
        <v>1.8</v>
      </c>
      <c r="AA32" s="643"/>
      <c r="AB32" s="643"/>
      <c r="AC32" s="643"/>
      <c r="AD32" s="644">
        <v>8207</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99.1</v>
      </c>
      <c r="BH32" s="575"/>
      <c r="BI32" s="575"/>
      <c r="BJ32" s="575"/>
      <c r="BK32" s="575"/>
      <c r="BL32" s="575"/>
      <c r="BM32" s="638">
        <v>97.7</v>
      </c>
      <c r="BN32" s="575"/>
      <c r="BO32" s="575"/>
      <c r="BP32" s="575"/>
      <c r="BQ32" s="632"/>
      <c r="BR32" s="653">
        <v>99</v>
      </c>
      <c r="BS32" s="575"/>
      <c r="BT32" s="575"/>
      <c r="BU32" s="575"/>
      <c r="BV32" s="575"/>
      <c r="BW32" s="575"/>
      <c r="BX32" s="638">
        <v>97.1</v>
      </c>
      <c r="BY32" s="575"/>
      <c r="BZ32" s="575"/>
      <c r="CA32" s="575"/>
      <c r="CB32" s="632"/>
      <c r="CD32" s="664"/>
      <c r="CE32" s="665"/>
      <c r="CF32" s="627" t="s">
        <v>298</v>
      </c>
      <c r="CG32" s="624"/>
      <c r="CH32" s="624"/>
      <c r="CI32" s="624"/>
      <c r="CJ32" s="624"/>
      <c r="CK32" s="624"/>
      <c r="CL32" s="624"/>
      <c r="CM32" s="624"/>
      <c r="CN32" s="624"/>
      <c r="CO32" s="624"/>
      <c r="CP32" s="624"/>
      <c r="CQ32" s="625"/>
      <c r="CR32" s="590" t="s">
        <v>110</v>
      </c>
      <c r="CS32" s="591"/>
      <c r="CT32" s="591"/>
      <c r="CU32" s="591"/>
      <c r="CV32" s="591"/>
      <c r="CW32" s="591"/>
      <c r="CX32" s="591"/>
      <c r="CY32" s="592"/>
      <c r="CZ32" s="593" t="s">
        <v>110</v>
      </c>
      <c r="DA32" s="611"/>
      <c r="DB32" s="611"/>
      <c r="DC32" s="612"/>
      <c r="DD32" s="596" t="s">
        <v>110</v>
      </c>
      <c r="DE32" s="591"/>
      <c r="DF32" s="591"/>
      <c r="DG32" s="591"/>
      <c r="DH32" s="591"/>
      <c r="DI32" s="591"/>
      <c r="DJ32" s="591"/>
      <c r="DK32" s="592"/>
      <c r="DL32" s="596" t="s">
        <v>110</v>
      </c>
      <c r="DM32" s="591"/>
      <c r="DN32" s="591"/>
      <c r="DO32" s="591"/>
      <c r="DP32" s="591"/>
      <c r="DQ32" s="591"/>
      <c r="DR32" s="591"/>
      <c r="DS32" s="591"/>
      <c r="DT32" s="591"/>
      <c r="DU32" s="591"/>
      <c r="DV32" s="592"/>
      <c r="DW32" s="613" t="s">
        <v>110</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5798000</v>
      </c>
      <c r="S33" s="591"/>
      <c r="T33" s="591"/>
      <c r="U33" s="591"/>
      <c r="V33" s="591"/>
      <c r="W33" s="591"/>
      <c r="X33" s="591"/>
      <c r="Y33" s="592"/>
      <c r="Z33" s="643">
        <v>10.4</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17337586</v>
      </c>
      <c r="CS33" s="609"/>
      <c r="CT33" s="609"/>
      <c r="CU33" s="609"/>
      <c r="CV33" s="609"/>
      <c r="CW33" s="609"/>
      <c r="CX33" s="609"/>
      <c r="CY33" s="610"/>
      <c r="CZ33" s="593">
        <v>32</v>
      </c>
      <c r="DA33" s="611"/>
      <c r="DB33" s="611"/>
      <c r="DC33" s="612"/>
      <c r="DD33" s="596">
        <v>15204114</v>
      </c>
      <c r="DE33" s="609"/>
      <c r="DF33" s="609"/>
      <c r="DG33" s="609"/>
      <c r="DH33" s="609"/>
      <c r="DI33" s="609"/>
      <c r="DJ33" s="609"/>
      <c r="DK33" s="610"/>
      <c r="DL33" s="596">
        <v>10461316</v>
      </c>
      <c r="DM33" s="609"/>
      <c r="DN33" s="609"/>
      <c r="DO33" s="609"/>
      <c r="DP33" s="609"/>
      <c r="DQ33" s="609"/>
      <c r="DR33" s="609"/>
      <c r="DS33" s="609"/>
      <c r="DT33" s="609"/>
      <c r="DU33" s="609"/>
      <c r="DV33" s="610"/>
      <c r="DW33" s="613">
        <v>34.700000000000003</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8804051</v>
      </c>
      <c r="CS34" s="591"/>
      <c r="CT34" s="591"/>
      <c r="CU34" s="591"/>
      <c r="CV34" s="591"/>
      <c r="CW34" s="591"/>
      <c r="CX34" s="591"/>
      <c r="CY34" s="592"/>
      <c r="CZ34" s="593">
        <v>16.2</v>
      </c>
      <c r="DA34" s="611"/>
      <c r="DB34" s="611"/>
      <c r="DC34" s="612"/>
      <c r="DD34" s="596">
        <v>7823294</v>
      </c>
      <c r="DE34" s="591"/>
      <c r="DF34" s="591"/>
      <c r="DG34" s="591"/>
      <c r="DH34" s="591"/>
      <c r="DI34" s="591"/>
      <c r="DJ34" s="591"/>
      <c r="DK34" s="592"/>
      <c r="DL34" s="596">
        <v>5481775</v>
      </c>
      <c r="DM34" s="591"/>
      <c r="DN34" s="591"/>
      <c r="DO34" s="591"/>
      <c r="DP34" s="591"/>
      <c r="DQ34" s="591"/>
      <c r="DR34" s="591"/>
      <c r="DS34" s="591"/>
      <c r="DT34" s="591"/>
      <c r="DU34" s="591"/>
      <c r="DV34" s="592"/>
      <c r="DW34" s="613">
        <v>18.2</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1455300</v>
      </c>
      <c r="S35" s="591"/>
      <c r="T35" s="591"/>
      <c r="U35" s="591"/>
      <c r="V35" s="591"/>
      <c r="W35" s="591"/>
      <c r="X35" s="591"/>
      <c r="Y35" s="592"/>
      <c r="Z35" s="643">
        <v>2.6</v>
      </c>
      <c r="AA35" s="643"/>
      <c r="AB35" s="643"/>
      <c r="AC35" s="643"/>
      <c r="AD35" s="644" t="s">
        <v>110</v>
      </c>
      <c r="AE35" s="644"/>
      <c r="AF35" s="644"/>
      <c r="AG35" s="644"/>
      <c r="AH35" s="644"/>
      <c r="AI35" s="644"/>
      <c r="AJ35" s="644"/>
      <c r="AK35" s="644"/>
      <c r="AL35" s="613" t="s">
        <v>110</v>
      </c>
      <c r="AM35" s="645"/>
      <c r="AN35" s="645"/>
      <c r="AO35" s="646"/>
      <c r="AP35" s="188"/>
      <c r="AQ35" s="647" t="s">
        <v>306</v>
      </c>
      <c r="AR35" s="648"/>
      <c r="AS35" s="648"/>
      <c r="AT35" s="648"/>
      <c r="AU35" s="648"/>
      <c r="AV35" s="648"/>
      <c r="AW35" s="648"/>
      <c r="AX35" s="648"/>
      <c r="AY35" s="649"/>
      <c r="AZ35" s="640">
        <v>5963840</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363643</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376316</v>
      </c>
      <c r="CS35" s="609"/>
      <c r="CT35" s="609"/>
      <c r="CU35" s="609"/>
      <c r="CV35" s="609"/>
      <c r="CW35" s="609"/>
      <c r="CX35" s="609"/>
      <c r="CY35" s="610"/>
      <c r="CZ35" s="593">
        <v>0.7</v>
      </c>
      <c r="DA35" s="611"/>
      <c r="DB35" s="611"/>
      <c r="DC35" s="612"/>
      <c r="DD35" s="596">
        <v>366137</v>
      </c>
      <c r="DE35" s="609"/>
      <c r="DF35" s="609"/>
      <c r="DG35" s="609"/>
      <c r="DH35" s="609"/>
      <c r="DI35" s="609"/>
      <c r="DJ35" s="609"/>
      <c r="DK35" s="610"/>
      <c r="DL35" s="596">
        <v>253176</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55878921</v>
      </c>
      <c r="S36" s="631"/>
      <c r="T36" s="631"/>
      <c r="U36" s="631"/>
      <c r="V36" s="631"/>
      <c r="W36" s="631"/>
      <c r="X36" s="631"/>
      <c r="Y36" s="634"/>
      <c r="Z36" s="635">
        <v>100</v>
      </c>
      <c r="AA36" s="635"/>
      <c r="AB36" s="635"/>
      <c r="AC36" s="635"/>
      <c r="AD36" s="636">
        <v>28675594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1026749</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-165511</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2486665</v>
      </c>
      <c r="CS36" s="591"/>
      <c r="CT36" s="591"/>
      <c r="CU36" s="591"/>
      <c r="CV36" s="591"/>
      <c r="CW36" s="591"/>
      <c r="CX36" s="591"/>
      <c r="CY36" s="592"/>
      <c r="CZ36" s="593">
        <v>4.5999999999999996</v>
      </c>
      <c r="DA36" s="611"/>
      <c r="DB36" s="611"/>
      <c r="DC36" s="612"/>
      <c r="DD36" s="596">
        <v>2100308</v>
      </c>
      <c r="DE36" s="591"/>
      <c r="DF36" s="591"/>
      <c r="DG36" s="591"/>
      <c r="DH36" s="591"/>
      <c r="DI36" s="591"/>
      <c r="DJ36" s="591"/>
      <c r="DK36" s="592"/>
      <c r="DL36" s="596">
        <v>1784909</v>
      </c>
      <c r="DM36" s="591"/>
      <c r="DN36" s="591"/>
      <c r="DO36" s="591"/>
      <c r="DP36" s="591"/>
      <c r="DQ36" s="591"/>
      <c r="DR36" s="591"/>
      <c r="DS36" s="591"/>
      <c r="DT36" s="591"/>
      <c r="DU36" s="591"/>
      <c r="DV36" s="592"/>
      <c r="DW36" s="613">
        <v>5.9</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661296</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23484</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144197</v>
      </c>
      <c r="CS37" s="609"/>
      <c r="CT37" s="609"/>
      <c r="CU37" s="609"/>
      <c r="CV37" s="609"/>
      <c r="CW37" s="609"/>
      <c r="CX37" s="609"/>
      <c r="CY37" s="610"/>
      <c r="CZ37" s="593">
        <v>0.3</v>
      </c>
      <c r="DA37" s="611"/>
      <c r="DB37" s="611"/>
      <c r="DC37" s="612"/>
      <c r="DD37" s="596">
        <v>144197</v>
      </c>
      <c r="DE37" s="609"/>
      <c r="DF37" s="609"/>
      <c r="DG37" s="609"/>
      <c r="DH37" s="609"/>
      <c r="DI37" s="609"/>
      <c r="DJ37" s="609"/>
      <c r="DK37" s="610"/>
      <c r="DL37" s="596">
        <v>143585</v>
      </c>
      <c r="DM37" s="609"/>
      <c r="DN37" s="609"/>
      <c r="DO37" s="609"/>
      <c r="DP37" s="609"/>
      <c r="DQ37" s="609"/>
      <c r="DR37" s="609"/>
      <c r="DS37" s="609"/>
      <c r="DT37" s="609"/>
      <c r="DU37" s="609"/>
      <c r="DV37" s="610"/>
      <c r="DW37" s="613">
        <v>0.5</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23176</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37847</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5279368</v>
      </c>
      <c r="CS38" s="591"/>
      <c r="CT38" s="591"/>
      <c r="CU38" s="591"/>
      <c r="CV38" s="591"/>
      <c r="CW38" s="591"/>
      <c r="CX38" s="591"/>
      <c r="CY38" s="592"/>
      <c r="CZ38" s="593">
        <v>9.6999999999999993</v>
      </c>
      <c r="DA38" s="611"/>
      <c r="DB38" s="611"/>
      <c r="DC38" s="612"/>
      <c r="DD38" s="596">
        <v>4681739</v>
      </c>
      <c r="DE38" s="591"/>
      <c r="DF38" s="591"/>
      <c r="DG38" s="591"/>
      <c r="DH38" s="591"/>
      <c r="DI38" s="591"/>
      <c r="DJ38" s="591"/>
      <c r="DK38" s="592"/>
      <c r="DL38" s="596">
        <v>2939656</v>
      </c>
      <c r="DM38" s="591"/>
      <c r="DN38" s="591"/>
      <c r="DO38" s="591"/>
      <c r="DP38" s="591"/>
      <c r="DQ38" s="591"/>
      <c r="DR38" s="591"/>
      <c r="DS38" s="591"/>
      <c r="DT38" s="591"/>
      <c r="DU38" s="591"/>
      <c r="DV38" s="592"/>
      <c r="DW38" s="613">
        <v>9.8000000000000007</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19284</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104</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81171</v>
      </c>
      <c r="CS39" s="609"/>
      <c r="CT39" s="609"/>
      <c r="CU39" s="609"/>
      <c r="CV39" s="609"/>
      <c r="CW39" s="609"/>
      <c r="CX39" s="609"/>
      <c r="CY39" s="610"/>
      <c r="CZ39" s="593">
        <v>0.1</v>
      </c>
      <c r="DA39" s="611"/>
      <c r="DB39" s="611"/>
      <c r="DC39" s="612"/>
      <c r="DD39" s="596">
        <v>67341</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1264471</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85</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310015</v>
      </c>
      <c r="CS40" s="591"/>
      <c r="CT40" s="591"/>
      <c r="CU40" s="591"/>
      <c r="CV40" s="591"/>
      <c r="CW40" s="591"/>
      <c r="CX40" s="591"/>
      <c r="CY40" s="592"/>
      <c r="CZ40" s="593">
        <v>0.6</v>
      </c>
      <c r="DA40" s="611"/>
      <c r="DB40" s="611"/>
      <c r="DC40" s="612"/>
      <c r="DD40" s="596">
        <v>165295</v>
      </c>
      <c r="DE40" s="591"/>
      <c r="DF40" s="591"/>
      <c r="DG40" s="591"/>
      <c r="DH40" s="591"/>
      <c r="DI40" s="591"/>
      <c r="DJ40" s="591"/>
      <c r="DK40" s="592"/>
      <c r="DL40" s="596">
        <v>1800</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2968864</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291</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10362682</v>
      </c>
      <c r="CS42" s="591"/>
      <c r="CT42" s="591"/>
      <c r="CU42" s="591"/>
      <c r="CV42" s="591"/>
      <c r="CW42" s="591"/>
      <c r="CX42" s="591"/>
      <c r="CY42" s="592"/>
      <c r="CZ42" s="593">
        <v>19.100000000000001</v>
      </c>
      <c r="DA42" s="594"/>
      <c r="DB42" s="594"/>
      <c r="DC42" s="595"/>
      <c r="DD42" s="596">
        <v>2088184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214852</v>
      </c>
      <c r="CS43" s="609"/>
      <c r="CT43" s="609"/>
      <c r="CU43" s="609"/>
      <c r="CV43" s="609"/>
      <c r="CW43" s="609"/>
      <c r="CX43" s="609"/>
      <c r="CY43" s="610"/>
      <c r="CZ43" s="593">
        <v>0.4</v>
      </c>
      <c r="DA43" s="611"/>
      <c r="DB43" s="611"/>
      <c r="DC43" s="612"/>
      <c r="DD43" s="596">
        <v>214852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10362682</v>
      </c>
      <c r="CS44" s="591"/>
      <c r="CT44" s="591"/>
      <c r="CU44" s="591"/>
      <c r="CV44" s="591"/>
      <c r="CW44" s="591"/>
      <c r="CX44" s="591"/>
      <c r="CY44" s="592"/>
      <c r="CZ44" s="593">
        <v>19.100000000000001</v>
      </c>
      <c r="DA44" s="594"/>
      <c r="DB44" s="594"/>
      <c r="DC44" s="595"/>
      <c r="DD44" s="596">
        <v>2088184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6353931</v>
      </c>
      <c r="CS45" s="609"/>
      <c r="CT45" s="609"/>
      <c r="CU45" s="609"/>
      <c r="CV45" s="609"/>
      <c r="CW45" s="609"/>
      <c r="CX45" s="609"/>
      <c r="CY45" s="610"/>
      <c r="CZ45" s="593">
        <v>11.7</v>
      </c>
      <c r="DA45" s="611"/>
      <c r="DB45" s="611"/>
      <c r="DC45" s="612"/>
      <c r="DD45" s="596">
        <v>632209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3358948</v>
      </c>
      <c r="CS46" s="591"/>
      <c r="CT46" s="591"/>
      <c r="CU46" s="591"/>
      <c r="CV46" s="591"/>
      <c r="CW46" s="591"/>
      <c r="CX46" s="591"/>
      <c r="CY46" s="592"/>
      <c r="CZ46" s="593">
        <v>6.2</v>
      </c>
      <c r="DA46" s="594"/>
      <c r="DB46" s="594"/>
      <c r="DC46" s="595"/>
      <c r="DD46" s="596">
        <v>1437928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t="s">
        <v>110</v>
      </c>
      <c r="CS47" s="609"/>
      <c r="CT47" s="609"/>
      <c r="CU47" s="609"/>
      <c r="CV47" s="609"/>
      <c r="CW47" s="609"/>
      <c r="CX47" s="609"/>
      <c r="CY47" s="610"/>
      <c r="CZ47" s="593" t="s">
        <v>110</v>
      </c>
      <c r="DA47" s="611"/>
      <c r="DB47" s="611"/>
      <c r="DC47" s="612"/>
      <c r="DD47" s="596" t="s">
        <v>110</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54197733</v>
      </c>
      <c r="CS49" s="575"/>
      <c r="CT49" s="575"/>
      <c r="CU49" s="575"/>
      <c r="CV49" s="575"/>
      <c r="CW49" s="575"/>
      <c r="CX49" s="575"/>
      <c r="CY49" s="576"/>
      <c r="CZ49" s="577">
        <v>100</v>
      </c>
      <c r="DA49" s="578"/>
      <c r="DB49" s="578"/>
      <c r="DC49" s="579"/>
      <c r="DD49" s="580">
        <v>33372053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8" t="s">
        <v>343</v>
      </c>
      <c r="DK2" s="1109"/>
      <c r="DL2" s="1109"/>
      <c r="DM2" s="1109"/>
      <c r="DN2" s="1109"/>
      <c r="DO2" s="1110"/>
      <c r="DP2" s="202"/>
      <c r="DQ2" s="1108" t="s">
        <v>344</v>
      </c>
      <c r="DR2" s="1109"/>
      <c r="DS2" s="1109"/>
      <c r="DT2" s="1109"/>
      <c r="DU2" s="1109"/>
      <c r="DV2" s="1109"/>
      <c r="DW2" s="1109"/>
      <c r="DX2" s="1109"/>
      <c r="DY2" s="1109"/>
      <c r="DZ2" s="111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1"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6" t="s">
        <v>361</v>
      </c>
      <c r="DH5" s="1097"/>
      <c r="DI5" s="1097"/>
      <c r="DJ5" s="1097"/>
      <c r="DK5" s="1098"/>
      <c r="DL5" s="1096" t="s">
        <v>362</v>
      </c>
      <c r="DM5" s="1097"/>
      <c r="DN5" s="1097"/>
      <c r="DO5" s="1097"/>
      <c r="DP5" s="1098"/>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7"/>
    </row>
    <row r="7" spans="1:131" s="208" customFormat="1" ht="26.25" customHeight="1" thickTop="1" x14ac:dyDescent="0.15">
      <c r="A7" s="211">
        <v>1</v>
      </c>
      <c r="B7" s="1048" t="s">
        <v>364</v>
      </c>
      <c r="C7" s="1049"/>
      <c r="D7" s="1049"/>
      <c r="E7" s="1049"/>
      <c r="F7" s="1049"/>
      <c r="G7" s="1049"/>
      <c r="H7" s="1049"/>
      <c r="I7" s="1049"/>
      <c r="J7" s="1049"/>
      <c r="K7" s="1049"/>
      <c r="L7" s="1049"/>
      <c r="M7" s="1049"/>
      <c r="N7" s="1049"/>
      <c r="O7" s="1049"/>
      <c r="P7" s="1050"/>
      <c r="Q7" s="1102">
        <v>55689</v>
      </c>
      <c r="R7" s="1103"/>
      <c r="S7" s="1103"/>
      <c r="T7" s="1103"/>
      <c r="U7" s="1103"/>
      <c r="V7" s="1103">
        <v>54075</v>
      </c>
      <c r="W7" s="1103"/>
      <c r="X7" s="1103"/>
      <c r="Y7" s="1103"/>
      <c r="Z7" s="1103"/>
      <c r="AA7" s="1103">
        <f>Q7-V7</f>
        <v>1614</v>
      </c>
      <c r="AB7" s="1103"/>
      <c r="AC7" s="1103"/>
      <c r="AD7" s="1103"/>
      <c r="AE7" s="1104"/>
      <c r="AF7" s="1105">
        <v>1447</v>
      </c>
      <c r="AG7" s="1106"/>
      <c r="AH7" s="1106"/>
      <c r="AI7" s="1106"/>
      <c r="AJ7" s="1107"/>
      <c r="AK7" s="1089" t="s">
        <v>537</v>
      </c>
      <c r="AL7" s="1090"/>
      <c r="AM7" s="1090"/>
      <c r="AN7" s="1090"/>
      <c r="AO7" s="1090"/>
      <c r="AP7" s="1090">
        <v>48154</v>
      </c>
      <c r="AQ7" s="1090"/>
      <c r="AR7" s="1090"/>
      <c r="AS7" s="1090"/>
      <c r="AT7" s="1090"/>
      <c r="AU7" s="1091"/>
      <c r="AV7" s="1091"/>
      <c r="AW7" s="1091"/>
      <c r="AX7" s="1091"/>
      <c r="AY7" s="1092"/>
      <c r="AZ7" s="205"/>
      <c r="BA7" s="205"/>
      <c r="BB7" s="205"/>
      <c r="BC7" s="205"/>
      <c r="BD7" s="205"/>
      <c r="BE7" s="206"/>
      <c r="BF7" s="206"/>
      <c r="BG7" s="206"/>
      <c r="BH7" s="206"/>
      <c r="BI7" s="206"/>
      <c r="BJ7" s="206"/>
      <c r="BK7" s="206"/>
      <c r="BL7" s="206"/>
      <c r="BM7" s="206"/>
      <c r="BN7" s="206"/>
      <c r="BO7" s="206"/>
      <c r="BP7" s="206"/>
      <c r="BQ7" s="212">
        <v>1</v>
      </c>
      <c r="BR7" s="213"/>
      <c r="BS7" s="1093" t="s">
        <v>538</v>
      </c>
      <c r="BT7" s="1094"/>
      <c r="BU7" s="1094"/>
      <c r="BV7" s="1094"/>
      <c r="BW7" s="1094"/>
      <c r="BX7" s="1094"/>
      <c r="BY7" s="1094"/>
      <c r="BZ7" s="1094"/>
      <c r="CA7" s="1094"/>
      <c r="CB7" s="1094"/>
      <c r="CC7" s="1094"/>
      <c r="CD7" s="1094"/>
      <c r="CE7" s="1094"/>
      <c r="CF7" s="1094"/>
      <c r="CG7" s="1095"/>
      <c r="CH7" s="1086">
        <v>4</v>
      </c>
      <c r="CI7" s="1087"/>
      <c r="CJ7" s="1087"/>
      <c r="CK7" s="1087"/>
      <c r="CL7" s="1088"/>
      <c r="CM7" s="1086">
        <v>88</v>
      </c>
      <c r="CN7" s="1087"/>
      <c r="CO7" s="1087"/>
      <c r="CP7" s="1087"/>
      <c r="CQ7" s="1088"/>
      <c r="CR7" s="1086">
        <v>5</v>
      </c>
      <c r="CS7" s="1087"/>
      <c r="CT7" s="1087"/>
      <c r="CU7" s="1087"/>
      <c r="CV7" s="1088"/>
      <c r="CW7" s="1086">
        <v>0</v>
      </c>
      <c r="CX7" s="1087"/>
      <c r="CY7" s="1087"/>
      <c r="CZ7" s="1087"/>
      <c r="DA7" s="1088"/>
      <c r="DB7" s="1086" t="s">
        <v>537</v>
      </c>
      <c r="DC7" s="1087"/>
      <c r="DD7" s="1087"/>
      <c r="DE7" s="1087"/>
      <c r="DF7" s="1088"/>
      <c r="DG7" s="1086" t="s">
        <v>537</v>
      </c>
      <c r="DH7" s="1087"/>
      <c r="DI7" s="1087"/>
      <c r="DJ7" s="1087"/>
      <c r="DK7" s="1088"/>
      <c r="DL7" s="1086" t="s">
        <v>537</v>
      </c>
      <c r="DM7" s="1087"/>
      <c r="DN7" s="1087"/>
      <c r="DO7" s="1087"/>
      <c r="DP7" s="1088"/>
      <c r="DQ7" s="1086" t="s">
        <v>537</v>
      </c>
      <c r="DR7" s="1087"/>
      <c r="DS7" s="1087"/>
      <c r="DT7" s="1087"/>
      <c r="DU7" s="1088"/>
      <c r="DV7" s="1113"/>
      <c r="DW7" s="1114"/>
      <c r="DX7" s="1114"/>
      <c r="DY7" s="1114"/>
      <c r="DZ7" s="1115"/>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4"/>
      <c r="AL8" s="1085"/>
      <c r="AM8" s="1085"/>
      <c r="AN8" s="1085"/>
      <c r="AO8" s="1085"/>
      <c r="AP8" s="1085"/>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4"/>
      <c r="AL9" s="1085"/>
      <c r="AM9" s="1085"/>
      <c r="AN9" s="1085"/>
      <c r="AO9" s="1085"/>
      <c r="AP9" s="1085"/>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4"/>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4"/>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4"/>
      <c r="AL12" s="1085"/>
      <c r="AM12" s="1085"/>
      <c r="AN12" s="1085"/>
      <c r="AO12" s="1085"/>
      <c r="AP12" s="1085"/>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8"/>
      <c r="AG22" s="1019"/>
      <c r="AH22" s="1019"/>
      <c r="AI22" s="1019"/>
      <c r="AJ22" s="1020"/>
      <c r="AK22" s="1075"/>
      <c r="AL22" s="1076"/>
      <c r="AM22" s="1076"/>
      <c r="AN22" s="1076"/>
      <c r="AO22" s="1076"/>
      <c r="AP22" s="1076"/>
      <c r="AQ22" s="1076"/>
      <c r="AR22" s="1076"/>
      <c r="AS22" s="1076"/>
      <c r="AT22" s="1076"/>
      <c r="AU22" s="1077"/>
      <c r="AV22" s="1077"/>
      <c r="AW22" s="1077"/>
      <c r="AX22" s="1077"/>
      <c r="AY22" s="1078"/>
      <c r="AZ22" s="1034" t="s">
        <v>365</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366</v>
      </c>
      <c r="B23" s="943" t="s">
        <v>367</v>
      </c>
      <c r="C23" s="944"/>
      <c r="D23" s="944"/>
      <c r="E23" s="944"/>
      <c r="F23" s="944"/>
      <c r="G23" s="944"/>
      <c r="H23" s="944"/>
      <c r="I23" s="944"/>
      <c r="J23" s="944"/>
      <c r="K23" s="944"/>
      <c r="L23" s="944"/>
      <c r="M23" s="944"/>
      <c r="N23" s="944"/>
      <c r="O23" s="944"/>
      <c r="P23" s="945"/>
      <c r="Q23" s="1066">
        <f>SUM(Q7:U9)</f>
        <v>55689</v>
      </c>
      <c r="R23" s="1067"/>
      <c r="S23" s="1067"/>
      <c r="T23" s="1067"/>
      <c r="U23" s="1067"/>
      <c r="V23" s="1067">
        <f>SUM(V7:Z9)</f>
        <v>54075</v>
      </c>
      <c r="W23" s="1067"/>
      <c r="X23" s="1067"/>
      <c r="Y23" s="1067"/>
      <c r="Z23" s="1067"/>
      <c r="AA23" s="1067">
        <f>SUM(AA7:AE9)</f>
        <v>1614</v>
      </c>
      <c r="AB23" s="1067"/>
      <c r="AC23" s="1067"/>
      <c r="AD23" s="1067"/>
      <c r="AE23" s="1068"/>
      <c r="AF23" s="1069">
        <v>1447</v>
      </c>
      <c r="AG23" s="1067"/>
      <c r="AH23" s="1067"/>
      <c r="AI23" s="1067"/>
      <c r="AJ23" s="1070"/>
      <c r="AK23" s="1071"/>
      <c r="AL23" s="1072"/>
      <c r="AM23" s="1072"/>
      <c r="AN23" s="1072"/>
      <c r="AO23" s="1072"/>
      <c r="AP23" s="1067">
        <f>SUM(AP7:AT9)</f>
        <v>48154</v>
      </c>
      <c r="AQ23" s="1067"/>
      <c r="AR23" s="1067"/>
      <c r="AS23" s="1067"/>
      <c r="AT23" s="1067"/>
      <c r="AU23" s="1073"/>
      <c r="AV23" s="1073"/>
      <c r="AW23" s="1073"/>
      <c r="AX23" s="1073"/>
      <c r="AY23" s="1074"/>
      <c r="AZ23" s="1063" t="s">
        <v>110</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2" t="s">
        <v>368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1" t="s">
        <v>369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7" t="s">
        <v>373</v>
      </c>
      <c r="AG26" s="1007"/>
      <c r="AH26" s="1007"/>
      <c r="AI26" s="1007"/>
      <c r="AJ26" s="1058"/>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8" t="s">
        <v>378</v>
      </c>
      <c r="C28" s="1049"/>
      <c r="D28" s="1049"/>
      <c r="E28" s="1049"/>
      <c r="F28" s="1049"/>
      <c r="G28" s="1049"/>
      <c r="H28" s="1049"/>
      <c r="I28" s="1049"/>
      <c r="J28" s="1049"/>
      <c r="K28" s="1049"/>
      <c r="L28" s="1049"/>
      <c r="M28" s="1049"/>
      <c r="N28" s="1049"/>
      <c r="O28" s="1049"/>
      <c r="P28" s="1050"/>
      <c r="Q28" s="1051">
        <v>18482</v>
      </c>
      <c r="R28" s="1052"/>
      <c r="S28" s="1052"/>
      <c r="T28" s="1052"/>
      <c r="U28" s="1052"/>
      <c r="V28" s="1052">
        <v>18119</v>
      </c>
      <c r="W28" s="1052"/>
      <c r="X28" s="1052"/>
      <c r="Y28" s="1052"/>
      <c r="Z28" s="1052"/>
      <c r="AA28" s="1052">
        <v>364</v>
      </c>
      <c r="AB28" s="1052"/>
      <c r="AC28" s="1052"/>
      <c r="AD28" s="1052"/>
      <c r="AE28" s="1053"/>
      <c r="AF28" s="1054">
        <v>364</v>
      </c>
      <c r="AG28" s="1052"/>
      <c r="AH28" s="1052"/>
      <c r="AI28" s="1052"/>
      <c r="AJ28" s="1055"/>
      <c r="AK28" s="1056">
        <v>549</v>
      </c>
      <c r="AL28" s="1045"/>
      <c r="AM28" s="1045"/>
      <c r="AN28" s="1045"/>
      <c r="AO28" s="1045"/>
      <c r="AP28" s="1045" t="s">
        <v>537</v>
      </c>
      <c r="AQ28" s="1045"/>
      <c r="AR28" s="1045"/>
      <c r="AS28" s="1045"/>
      <c r="AT28" s="1045"/>
      <c r="AU28" s="1045" t="s">
        <v>537</v>
      </c>
      <c r="AV28" s="1045"/>
      <c r="AW28" s="1045"/>
      <c r="AX28" s="1045"/>
      <c r="AY28" s="1045"/>
      <c r="AZ28" s="1041" t="s">
        <v>537</v>
      </c>
      <c r="BA28" s="1041"/>
      <c r="BB28" s="1041"/>
      <c r="BC28" s="1041"/>
      <c r="BD28" s="1041"/>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379</v>
      </c>
      <c r="C29" s="1037"/>
      <c r="D29" s="1037"/>
      <c r="E29" s="1037"/>
      <c r="F29" s="1037"/>
      <c r="G29" s="1037"/>
      <c r="H29" s="1037"/>
      <c r="I29" s="1037"/>
      <c r="J29" s="1037"/>
      <c r="K29" s="1037"/>
      <c r="L29" s="1037"/>
      <c r="M29" s="1037"/>
      <c r="N29" s="1037"/>
      <c r="O29" s="1037"/>
      <c r="P29" s="1038"/>
      <c r="Q29" s="1042">
        <v>10840</v>
      </c>
      <c r="R29" s="1043"/>
      <c r="S29" s="1043"/>
      <c r="T29" s="1043"/>
      <c r="U29" s="1043"/>
      <c r="V29" s="1043">
        <v>10374</v>
      </c>
      <c r="W29" s="1043"/>
      <c r="X29" s="1043"/>
      <c r="Y29" s="1043"/>
      <c r="Z29" s="1043"/>
      <c r="AA29" s="1043">
        <v>466</v>
      </c>
      <c r="AB29" s="1043"/>
      <c r="AC29" s="1043"/>
      <c r="AD29" s="1043"/>
      <c r="AE29" s="1044"/>
      <c r="AF29" s="1018">
        <v>466</v>
      </c>
      <c r="AG29" s="1019"/>
      <c r="AH29" s="1019"/>
      <c r="AI29" s="1019"/>
      <c r="AJ29" s="1020"/>
      <c r="AK29" s="979">
        <v>1530</v>
      </c>
      <c r="AL29" s="970"/>
      <c r="AM29" s="970"/>
      <c r="AN29" s="970"/>
      <c r="AO29" s="970"/>
      <c r="AP29" s="970" t="s">
        <v>537</v>
      </c>
      <c r="AQ29" s="970"/>
      <c r="AR29" s="970"/>
      <c r="AS29" s="970"/>
      <c r="AT29" s="970"/>
      <c r="AU29" s="970" t="s">
        <v>537</v>
      </c>
      <c r="AV29" s="970"/>
      <c r="AW29" s="970"/>
      <c r="AX29" s="970"/>
      <c r="AY29" s="970"/>
      <c r="AZ29" s="1041" t="s">
        <v>537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380</v>
      </c>
      <c r="C30" s="1037"/>
      <c r="D30" s="1037"/>
      <c r="E30" s="1037"/>
      <c r="F30" s="1037"/>
      <c r="G30" s="1037"/>
      <c r="H30" s="1037"/>
      <c r="I30" s="1037"/>
      <c r="J30" s="1037"/>
      <c r="K30" s="1037"/>
      <c r="L30" s="1037"/>
      <c r="M30" s="1037"/>
      <c r="N30" s="1037"/>
      <c r="O30" s="1037"/>
      <c r="P30" s="1038"/>
      <c r="Q30" s="1042">
        <v>1942</v>
      </c>
      <c r="R30" s="1043"/>
      <c r="S30" s="1043"/>
      <c r="T30" s="1043"/>
      <c r="U30" s="1043"/>
      <c r="V30" s="1043">
        <v>1898</v>
      </c>
      <c r="W30" s="1043"/>
      <c r="X30" s="1043"/>
      <c r="Y30" s="1043"/>
      <c r="Z30" s="1043"/>
      <c r="AA30" s="1043">
        <v>45</v>
      </c>
      <c r="AB30" s="1043"/>
      <c r="AC30" s="1043"/>
      <c r="AD30" s="1043"/>
      <c r="AE30" s="1044"/>
      <c r="AF30" s="1018">
        <v>45</v>
      </c>
      <c r="AG30" s="1019"/>
      <c r="AH30" s="1019"/>
      <c r="AI30" s="1019"/>
      <c r="AJ30" s="1020"/>
      <c r="AK30" s="979">
        <v>265</v>
      </c>
      <c r="AL30" s="970"/>
      <c r="AM30" s="970"/>
      <c r="AN30" s="970"/>
      <c r="AO30" s="970"/>
      <c r="AP30" s="970" t="s">
        <v>537</v>
      </c>
      <c r="AQ30" s="970"/>
      <c r="AR30" s="970"/>
      <c r="AS30" s="970"/>
      <c r="AT30" s="970"/>
      <c r="AU30" s="970" t="s">
        <v>537</v>
      </c>
      <c r="AV30" s="970"/>
      <c r="AW30" s="970"/>
      <c r="AX30" s="970"/>
      <c r="AY30" s="970"/>
      <c r="AZ30" s="1041" t="s">
        <v>537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381</v>
      </c>
      <c r="C31" s="1037"/>
      <c r="D31" s="1037"/>
      <c r="E31" s="1037"/>
      <c r="F31" s="1037"/>
      <c r="G31" s="1037"/>
      <c r="H31" s="1037"/>
      <c r="I31" s="1037"/>
      <c r="J31" s="1037"/>
      <c r="K31" s="1037"/>
      <c r="L31" s="1037"/>
      <c r="M31" s="1037"/>
      <c r="N31" s="1037"/>
      <c r="O31" s="1037"/>
      <c r="P31" s="1038"/>
      <c r="Q31" s="1042">
        <v>3976</v>
      </c>
      <c r="R31" s="1043"/>
      <c r="S31" s="1043"/>
      <c r="T31" s="1043"/>
      <c r="U31" s="1043"/>
      <c r="V31" s="1043">
        <v>3022</v>
      </c>
      <c r="W31" s="1043"/>
      <c r="X31" s="1043"/>
      <c r="Y31" s="1043"/>
      <c r="Z31" s="1043"/>
      <c r="AA31" s="1043">
        <v>954</v>
      </c>
      <c r="AB31" s="1043"/>
      <c r="AC31" s="1043"/>
      <c r="AD31" s="1043"/>
      <c r="AE31" s="1044"/>
      <c r="AF31" s="1018">
        <v>5606</v>
      </c>
      <c r="AG31" s="1019"/>
      <c r="AH31" s="1019"/>
      <c r="AI31" s="1019"/>
      <c r="AJ31" s="1020"/>
      <c r="AK31" s="979">
        <v>8</v>
      </c>
      <c r="AL31" s="970"/>
      <c r="AM31" s="970"/>
      <c r="AN31" s="970"/>
      <c r="AO31" s="970"/>
      <c r="AP31" s="970">
        <v>8790</v>
      </c>
      <c r="AQ31" s="970"/>
      <c r="AR31" s="970"/>
      <c r="AS31" s="970"/>
      <c r="AT31" s="970"/>
      <c r="AU31" s="970">
        <v>18</v>
      </c>
      <c r="AV31" s="970"/>
      <c r="AW31" s="970"/>
      <c r="AX31" s="970"/>
      <c r="AY31" s="970"/>
      <c r="AZ31" s="1041" t="s">
        <v>537</v>
      </c>
      <c r="BA31" s="1041"/>
      <c r="BB31" s="1041"/>
      <c r="BC31" s="1041"/>
      <c r="BD31" s="1041"/>
      <c r="BE31" s="1031" t="s">
        <v>382</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383</v>
      </c>
      <c r="C32" s="1037"/>
      <c r="D32" s="1037"/>
      <c r="E32" s="1037"/>
      <c r="F32" s="1037"/>
      <c r="G32" s="1037"/>
      <c r="H32" s="1037"/>
      <c r="I32" s="1037"/>
      <c r="J32" s="1037"/>
      <c r="K32" s="1037"/>
      <c r="L32" s="1037"/>
      <c r="M32" s="1037"/>
      <c r="N32" s="1037"/>
      <c r="O32" s="1037"/>
      <c r="P32" s="1038"/>
      <c r="Q32" s="1042">
        <v>3034</v>
      </c>
      <c r="R32" s="1043"/>
      <c r="S32" s="1043"/>
      <c r="T32" s="1043"/>
      <c r="U32" s="1043"/>
      <c r="V32" s="1043">
        <v>2941</v>
      </c>
      <c r="W32" s="1043"/>
      <c r="X32" s="1043"/>
      <c r="Y32" s="1043"/>
      <c r="Z32" s="1043"/>
      <c r="AA32" s="1043">
        <v>93</v>
      </c>
      <c r="AB32" s="1043"/>
      <c r="AC32" s="1043"/>
      <c r="AD32" s="1043"/>
      <c r="AE32" s="1044"/>
      <c r="AF32" s="1018">
        <v>598</v>
      </c>
      <c r="AG32" s="1019"/>
      <c r="AH32" s="1019"/>
      <c r="AI32" s="1019"/>
      <c r="AJ32" s="1020"/>
      <c r="AK32" s="979">
        <v>516</v>
      </c>
      <c r="AL32" s="970"/>
      <c r="AM32" s="970"/>
      <c r="AN32" s="970"/>
      <c r="AO32" s="970"/>
      <c r="AP32" s="970">
        <v>17992</v>
      </c>
      <c r="AQ32" s="970"/>
      <c r="AR32" s="970"/>
      <c r="AS32" s="970"/>
      <c r="AT32" s="970"/>
      <c r="AU32" s="970">
        <v>6765</v>
      </c>
      <c r="AV32" s="970"/>
      <c r="AW32" s="970"/>
      <c r="AX32" s="970"/>
      <c r="AY32" s="970"/>
      <c r="AZ32" s="1041" t="s">
        <v>537</v>
      </c>
      <c r="BA32" s="1041"/>
      <c r="BB32" s="1041"/>
      <c r="BC32" s="1041"/>
      <c r="BD32" s="1041"/>
      <c r="BE32" s="1031" t="s">
        <v>382</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384</v>
      </c>
      <c r="C33" s="1037"/>
      <c r="D33" s="1037"/>
      <c r="E33" s="1037"/>
      <c r="F33" s="1037"/>
      <c r="G33" s="1037"/>
      <c r="H33" s="1037"/>
      <c r="I33" s="1037"/>
      <c r="J33" s="1037"/>
      <c r="K33" s="1037"/>
      <c r="L33" s="1037"/>
      <c r="M33" s="1037"/>
      <c r="N33" s="1037"/>
      <c r="O33" s="1037"/>
      <c r="P33" s="1038"/>
      <c r="Q33" s="1042">
        <v>2360</v>
      </c>
      <c r="R33" s="1043"/>
      <c r="S33" s="1043"/>
      <c r="T33" s="1043"/>
      <c r="U33" s="1043"/>
      <c r="V33" s="1043">
        <v>1495</v>
      </c>
      <c r="W33" s="1043"/>
      <c r="X33" s="1043"/>
      <c r="Y33" s="1043"/>
      <c r="Z33" s="1043"/>
      <c r="AA33" s="1043">
        <v>865</v>
      </c>
      <c r="AB33" s="1043"/>
      <c r="AC33" s="1043"/>
      <c r="AD33" s="1043"/>
      <c r="AE33" s="1044"/>
      <c r="AF33" s="1018" t="s">
        <v>110</v>
      </c>
      <c r="AG33" s="1019"/>
      <c r="AH33" s="1019"/>
      <c r="AI33" s="1019"/>
      <c r="AJ33" s="1020"/>
      <c r="AK33" s="979">
        <v>1027</v>
      </c>
      <c r="AL33" s="970"/>
      <c r="AM33" s="970"/>
      <c r="AN33" s="970"/>
      <c r="AO33" s="970"/>
      <c r="AP33" s="970">
        <v>1117</v>
      </c>
      <c r="AQ33" s="970"/>
      <c r="AR33" s="970"/>
      <c r="AS33" s="970"/>
      <c r="AT33" s="970"/>
      <c r="AU33" s="970">
        <v>202</v>
      </c>
      <c r="AV33" s="970"/>
      <c r="AW33" s="970"/>
      <c r="AX33" s="970"/>
      <c r="AY33" s="970"/>
      <c r="AZ33" s="1041" t="s">
        <v>537</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366</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7078</v>
      </c>
      <c r="AG63" s="958"/>
      <c r="AH63" s="958"/>
      <c r="AI63" s="958"/>
      <c r="AJ63" s="1029"/>
      <c r="AK63" s="1030"/>
      <c r="AL63" s="962"/>
      <c r="AM63" s="962"/>
      <c r="AN63" s="962"/>
      <c r="AO63" s="962"/>
      <c r="AP63" s="958">
        <f>SUM(AP28:AT33)</f>
        <v>27899</v>
      </c>
      <c r="AQ63" s="958"/>
      <c r="AR63" s="958"/>
      <c r="AS63" s="958"/>
      <c r="AT63" s="958"/>
      <c r="AU63" s="958">
        <f>SUM(AU28:AY33)</f>
        <v>6985</v>
      </c>
      <c r="AV63" s="958"/>
      <c r="AW63" s="958"/>
      <c r="AX63" s="958"/>
      <c r="AY63" s="958"/>
      <c r="AZ63" s="1024"/>
      <c r="BA63" s="1024"/>
      <c r="BB63" s="1024"/>
      <c r="BC63" s="1024"/>
      <c r="BD63" s="1024"/>
      <c r="BE63" s="959"/>
      <c r="BF63" s="959"/>
      <c r="BG63" s="959"/>
      <c r="BH63" s="959"/>
      <c r="BI63" s="960"/>
      <c r="BJ63" s="1025" t="s">
        <v>110</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389</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390</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3" t="s">
        <v>540</v>
      </c>
      <c r="C68" s="984"/>
      <c r="D68" s="984"/>
      <c r="E68" s="984"/>
      <c r="F68" s="984"/>
      <c r="G68" s="984"/>
      <c r="H68" s="984"/>
      <c r="I68" s="984"/>
      <c r="J68" s="984"/>
      <c r="K68" s="984"/>
      <c r="L68" s="984"/>
      <c r="M68" s="984"/>
      <c r="N68" s="984"/>
      <c r="O68" s="984"/>
      <c r="P68" s="985"/>
      <c r="Q68" s="986">
        <v>22493</v>
      </c>
      <c r="R68" s="987"/>
      <c r="S68" s="987"/>
      <c r="T68" s="987"/>
      <c r="U68" s="987"/>
      <c r="V68" s="987">
        <v>22018</v>
      </c>
      <c r="W68" s="987"/>
      <c r="X68" s="987"/>
      <c r="Y68" s="987"/>
      <c r="Z68" s="987"/>
      <c r="AA68" s="980">
        <f t="shared" ref="AA68:AA72" si="0">Q68-V68</f>
        <v>475</v>
      </c>
      <c r="AB68" s="978"/>
      <c r="AC68" s="978"/>
      <c r="AD68" s="978"/>
      <c r="AE68" s="979"/>
      <c r="AF68" s="987">
        <v>475</v>
      </c>
      <c r="AG68" s="987"/>
      <c r="AH68" s="987"/>
      <c r="AI68" s="987"/>
      <c r="AJ68" s="987"/>
      <c r="AK68" s="987">
        <v>1327</v>
      </c>
      <c r="AL68" s="987"/>
      <c r="AM68" s="987"/>
      <c r="AN68" s="987"/>
      <c r="AO68" s="987"/>
      <c r="AP68" s="970" t="s">
        <v>544</v>
      </c>
      <c r="AQ68" s="970"/>
      <c r="AR68" s="970"/>
      <c r="AS68" s="970"/>
      <c r="AT68" s="970"/>
      <c r="AU68" s="970" t="s">
        <v>544</v>
      </c>
      <c r="AV68" s="970"/>
      <c r="AW68" s="970"/>
      <c r="AX68" s="970"/>
      <c r="AY68" s="970"/>
      <c r="AZ68" s="981"/>
      <c r="BA68" s="981"/>
      <c r="BB68" s="981"/>
      <c r="BC68" s="981"/>
      <c r="BD68" s="982"/>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541</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80">
        <f t="shared" si="0"/>
        <v>32</v>
      </c>
      <c r="AB69" s="978"/>
      <c r="AC69" s="978"/>
      <c r="AD69" s="978"/>
      <c r="AE69" s="979"/>
      <c r="AF69" s="970">
        <v>32</v>
      </c>
      <c r="AG69" s="970"/>
      <c r="AH69" s="970"/>
      <c r="AI69" s="970"/>
      <c r="AJ69" s="970"/>
      <c r="AK69" s="970" t="s">
        <v>544</v>
      </c>
      <c r="AL69" s="970"/>
      <c r="AM69" s="970"/>
      <c r="AN69" s="970"/>
      <c r="AO69" s="970"/>
      <c r="AP69" s="970" t="s">
        <v>544</v>
      </c>
      <c r="AQ69" s="970"/>
      <c r="AR69" s="970"/>
      <c r="AS69" s="970"/>
      <c r="AT69" s="970"/>
      <c r="AU69" s="970" t="s">
        <v>544</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542</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80">
        <f t="shared" si="0"/>
        <v>15</v>
      </c>
      <c r="AB70" s="978"/>
      <c r="AC70" s="978"/>
      <c r="AD70" s="978"/>
      <c r="AE70" s="979"/>
      <c r="AF70" s="970">
        <v>15</v>
      </c>
      <c r="AG70" s="970"/>
      <c r="AH70" s="970"/>
      <c r="AI70" s="970"/>
      <c r="AJ70" s="970"/>
      <c r="AK70" s="970">
        <v>2</v>
      </c>
      <c r="AL70" s="970"/>
      <c r="AM70" s="970"/>
      <c r="AN70" s="970"/>
      <c r="AO70" s="970"/>
      <c r="AP70" s="970" t="s">
        <v>544</v>
      </c>
      <c r="AQ70" s="970"/>
      <c r="AR70" s="970"/>
      <c r="AS70" s="970"/>
      <c r="AT70" s="970"/>
      <c r="AU70" s="970" t="s">
        <v>544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543</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80">
        <f t="shared" si="0"/>
        <v>30</v>
      </c>
      <c r="AB71" s="978"/>
      <c r="AC71" s="978"/>
      <c r="AD71" s="978"/>
      <c r="AE71" s="979"/>
      <c r="AF71" s="970">
        <v>30</v>
      </c>
      <c r="AG71" s="970"/>
      <c r="AH71" s="970"/>
      <c r="AI71" s="970"/>
      <c r="AJ71" s="970"/>
      <c r="AK71" s="970" t="s">
        <v>544</v>
      </c>
      <c r="AL71" s="970"/>
      <c r="AM71" s="970"/>
      <c r="AN71" s="970"/>
      <c r="AO71" s="970"/>
      <c r="AP71" s="970" t="s">
        <v>544</v>
      </c>
      <c r="AQ71" s="970"/>
      <c r="AR71" s="970"/>
      <c r="AS71" s="970"/>
      <c r="AT71" s="970"/>
      <c r="AU71" s="970" t="s">
        <v>544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533</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80">
        <f t="shared" si="0"/>
        <v>254</v>
      </c>
      <c r="AB72" s="978"/>
      <c r="AC72" s="978"/>
      <c r="AD72" s="978"/>
      <c r="AE72" s="979"/>
      <c r="AF72" s="970">
        <v>254</v>
      </c>
      <c r="AG72" s="970"/>
      <c r="AH72" s="970"/>
      <c r="AI72" s="970"/>
      <c r="AJ72" s="970"/>
      <c r="AK72" s="970">
        <v>73</v>
      </c>
      <c r="AL72" s="970"/>
      <c r="AM72" s="970"/>
      <c r="AN72" s="970"/>
      <c r="AO72" s="970"/>
      <c r="AP72" s="970" t="s">
        <v>544</v>
      </c>
      <c r="AQ72" s="970"/>
      <c r="AR72" s="970"/>
      <c r="AS72" s="970"/>
      <c r="AT72" s="970"/>
      <c r="AU72" s="970" t="s">
        <v>544</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534</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80">
        <f>Q73-V73</f>
        <v>12995</v>
      </c>
      <c r="AB73" s="978"/>
      <c r="AC73" s="978"/>
      <c r="AD73" s="978"/>
      <c r="AE73" s="979"/>
      <c r="AF73" s="970">
        <v>12995</v>
      </c>
      <c r="AG73" s="970"/>
      <c r="AH73" s="970"/>
      <c r="AI73" s="970"/>
      <c r="AJ73" s="970"/>
      <c r="AK73" s="970">
        <v>3497</v>
      </c>
      <c r="AL73" s="970"/>
      <c r="AM73" s="970"/>
      <c r="AN73" s="970"/>
      <c r="AO73" s="970"/>
      <c r="AP73" s="970" t="s">
        <v>544</v>
      </c>
      <c r="AQ73" s="970"/>
      <c r="AR73" s="970"/>
      <c r="AS73" s="970"/>
      <c r="AT73" s="970"/>
      <c r="AU73" s="970" t="s">
        <v>544</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535</v>
      </c>
      <c r="C74" s="974"/>
      <c r="D74" s="974"/>
      <c r="E74" s="974"/>
      <c r="F74" s="974"/>
      <c r="G74" s="974"/>
      <c r="H74" s="974"/>
      <c r="I74" s="974"/>
      <c r="J74" s="974"/>
      <c r="K74" s="974"/>
      <c r="L74" s="974"/>
      <c r="M74" s="974"/>
      <c r="N74" s="974"/>
      <c r="O74" s="974"/>
      <c r="P74" s="975"/>
      <c r="Q74" s="976">
        <v>12042</v>
      </c>
      <c r="R74" s="970"/>
      <c r="S74" s="970"/>
      <c r="T74" s="970"/>
      <c r="U74" s="970"/>
      <c r="V74" s="970">
        <v>9676</v>
      </c>
      <c r="W74" s="970"/>
      <c r="X74" s="970"/>
      <c r="Y74" s="970"/>
      <c r="Z74" s="970"/>
      <c r="AA74" s="980">
        <f>Q74-V74</f>
        <v>2366</v>
      </c>
      <c r="AB74" s="978"/>
      <c r="AC74" s="978"/>
      <c r="AD74" s="978"/>
      <c r="AE74" s="979"/>
      <c r="AF74" s="970">
        <v>11057</v>
      </c>
      <c r="AG74" s="970"/>
      <c r="AH74" s="970"/>
      <c r="AI74" s="970"/>
      <c r="AJ74" s="970"/>
      <c r="AK74" s="980" t="s">
        <v>539</v>
      </c>
      <c r="AL74" s="978"/>
      <c r="AM74" s="978"/>
      <c r="AN74" s="978"/>
      <c r="AO74" s="979"/>
      <c r="AP74" s="970">
        <v>35493</v>
      </c>
      <c r="AQ74" s="970"/>
      <c r="AR74" s="970"/>
      <c r="AS74" s="970"/>
      <c r="AT74" s="970"/>
      <c r="AU74" s="970">
        <v>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536</v>
      </c>
      <c r="C75" s="974"/>
      <c r="D75" s="974"/>
      <c r="E75" s="974"/>
      <c r="F75" s="974"/>
      <c r="G75" s="974"/>
      <c r="H75" s="974"/>
      <c r="I75" s="974"/>
      <c r="J75" s="974"/>
      <c r="K75" s="974"/>
      <c r="L75" s="974"/>
      <c r="M75" s="974"/>
      <c r="N75" s="974"/>
      <c r="O75" s="974"/>
      <c r="P75" s="975"/>
      <c r="Q75" s="977">
        <v>583</v>
      </c>
      <c r="R75" s="978"/>
      <c r="S75" s="978"/>
      <c r="T75" s="978"/>
      <c r="U75" s="979"/>
      <c r="V75" s="980">
        <v>538</v>
      </c>
      <c r="W75" s="978"/>
      <c r="X75" s="978"/>
      <c r="Y75" s="978"/>
      <c r="Z75" s="979"/>
      <c r="AA75" s="980">
        <f>Q75-V75</f>
        <v>45</v>
      </c>
      <c r="AB75" s="978"/>
      <c r="AC75" s="978"/>
      <c r="AD75" s="978"/>
      <c r="AE75" s="979"/>
      <c r="AF75" s="980">
        <v>45</v>
      </c>
      <c r="AG75" s="978"/>
      <c r="AH75" s="978"/>
      <c r="AI75" s="978"/>
      <c r="AJ75" s="979"/>
      <c r="AK75" s="980" t="s">
        <v>539</v>
      </c>
      <c r="AL75" s="978"/>
      <c r="AM75" s="978"/>
      <c r="AN75" s="978"/>
      <c r="AO75" s="979"/>
      <c r="AP75" s="980">
        <v>828</v>
      </c>
      <c r="AQ75" s="978"/>
      <c r="AR75" s="978"/>
      <c r="AS75" s="978"/>
      <c r="AT75" s="979"/>
      <c r="AU75" s="980">
        <v>221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366</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SUM(AF68:AJ76)</f>
        <v>24903</v>
      </c>
      <c r="AG88" s="958"/>
      <c r="AH88" s="958"/>
      <c r="AI88" s="958"/>
      <c r="AJ88" s="958"/>
      <c r="AK88" s="962"/>
      <c r="AL88" s="962"/>
      <c r="AM88" s="962"/>
      <c r="AN88" s="962"/>
      <c r="AO88" s="962"/>
      <c r="AP88" s="958">
        <f>SUM(AP68:AT76)</f>
        <v>36321</v>
      </c>
      <c r="AQ88" s="958"/>
      <c r="AR88" s="958"/>
      <c r="AS88" s="958"/>
      <c r="AT88" s="958"/>
      <c r="AU88" s="958">
        <f>SUM(AU68:AY76)</f>
        <v>225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SUM(CR7:CV10)</f>
        <v>5</v>
      </c>
      <c r="CS102" s="950"/>
      <c r="CT102" s="950"/>
      <c r="CU102" s="950"/>
      <c r="CV102" s="951"/>
      <c r="CW102" s="949">
        <f>SUM(CW7:DA10)</f>
        <v>0</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286</v>
      </c>
      <c r="AG109" s="893"/>
      <c r="AH109" s="893"/>
      <c r="AI109" s="893"/>
      <c r="AJ109" s="894"/>
      <c r="AK109" s="895" t="s">
        <v>285</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286</v>
      </c>
      <c r="BW109" s="893"/>
      <c r="BX109" s="893"/>
      <c r="BY109" s="893"/>
      <c r="BZ109" s="894"/>
      <c r="CA109" s="895" t="s">
        <v>285</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286</v>
      </c>
      <c r="DM109" s="893"/>
      <c r="DN109" s="893"/>
      <c r="DO109" s="893"/>
      <c r="DP109" s="894"/>
      <c r="DQ109" s="895" t="s">
        <v>285</v>
      </c>
      <c r="DR109" s="893"/>
      <c r="DS109" s="893"/>
      <c r="DT109" s="893"/>
      <c r="DU109" s="894"/>
      <c r="DV109" s="895" t="s">
        <v>401</v>
      </c>
      <c r="DW109" s="893"/>
      <c r="DX109" s="893"/>
      <c r="DY109" s="893"/>
      <c r="DZ109" s="924"/>
    </row>
    <row r="110" spans="1:131" s="199" customFormat="1" ht="26.25" customHeight="1" x14ac:dyDescent="0.15">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4026299</v>
      </c>
      <c r="AB110" s="886"/>
      <c r="AC110" s="886"/>
      <c r="AD110" s="886"/>
      <c r="AE110" s="887"/>
      <c r="AF110" s="888">
        <v>3793645</v>
      </c>
      <c r="AG110" s="886"/>
      <c r="AH110" s="886"/>
      <c r="AI110" s="886"/>
      <c r="AJ110" s="887"/>
      <c r="AK110" s="888">
        <v>4005369</v>
      </c>
      <c r="AL110" s="886"/>
      <c r="AM110" s="886"/>
      <c r="AN110" s="886"/>
      <c r="AO110" s="887"/>
      <c r="AP110" s="889">
        <v>15</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41202813</v>
      </c>
      <c r="BR110" s="833"/>
      <c r="BS110" s="833"/>
      <c r="BT110" s="833"/>
      <c r="BU110" s="833"/>
      <c r="BV110" s="833">
        <v>45966817</v>
      </c>
      <c r="BW110" s="833"/>
      <c r="BX110" s="833"/>
      <c r="BY110" s="833"/>
      <c r="BZ110" s="833"/>
      <c r="CA110" s="833">
        <v>48154227</v>
      </c>
      <c r="CB110" s="833"/>
      <c r="CC110" s="833"/>
      <c r="CD110" s="833"/>
      <c r="CE110" s="833"/>
      <c r="CF110" s="857">
        <v>180.4</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1760017</v>
      </c>
      <c r="DH110" s="833"/>
      <c r="DI110" s="833"/>
      <c r="DJ110" s="833"/>
      <c r="DK110" s="833"/>
      <c r="DL110" s="833">
        <v>1725196</v>
      </c>
      <c r="DM110" s="833"/>
      <c r="DN110" s="833"/>
      <c r="DO110" s="833"/>
      <c r="DP110" s="833"/>
      <c r="DQ110" s="833">
        <v>1591193</v>
      </c>
      <c r="DR110" s="833"/>
      <c r="DS110" s="833"/>
      <c r="DT110" s="833"/>
      <c r="DU110" s="833"/>
      <c r="DV110" s="834">
        <v>6</v>
      </c>
      <c r="DW110" s="834"/>
      <c r="DX110" s="834"/>
      <c r="DY110" s="834"/>
      <c r="DZ110" s="835"/>
    </row>
    <row r="111" spans="1:131" s="199" customFormat="1" ht="26.25" customHeight="1" x14ac:dyDescent="0.15">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8932244</v>
      </c>
      <c r="BR111" s="805"/>
      <c r="BS111" s="805"/>
      <c r="BT111" s="805"/>
      <c r="BU111" s="805"/>
      <c r="BV111" s="805">
        <v>6614431</v>
      </c>
      <c r="BW111" s="805"/>
      <c r="BX111" s="805"/>
      <c r="BY111" s="805"/>
      <c r="BZ111" s="805"/>
      <c r="CA111" s="805">
        <v>3163607</v>
      </c>
      <c r="CB111" s="805"/>
      <c r="CC111" s="805"/>
      <c r="CD111" s="805"/>
      <c r="CE111" s="805"/>
      <c r="CF111" s="866">
        <v>11.9</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4620819</v>
      </c>
      <c r="DH111" s="805"/>
      <c r="DI111" s="805"/>
      <c r="DJ111" s="805"/>
      <c r="DK111" s="805"/>
      <c r="DL111" s="805">
        <v>4620819</v>
      </c>
      <c r="DM111" s="805"/>
      <c r="DN111" s="805"/>
      <c r="DO111" s="805"/>
      <c r="DP111" s="805"/>
      <c r="DQ111" s="805">
        <v>1572414</v>
      </c>
      <c r="DR111" s="805"/>
      <c r="DS111" s="805"/>
      <c r="DT111" s="805"/>
      <c r="DU111" s="805"/>
      <c r="DV111" s="782">
        <v>5.9</v>
      </c>
      <c r="DW111" s="782"/>
      <c r="DX111" s="782"/>
      <c r="DY111" s="782"/>
      <c r="DZ111" s="783"/>
    </row>
    <row r="112" spans="1:131" s="199" customFormat="1" ht="26.25" customHeight="1" x14ac:dyDescent="0.15">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15000</v>
      </c>
      <c r="AB112" s="768"/>
      <c r="AC112" s="768"/>
      <c r="AD112" s="768"/>
      <c r="AE112" s="769"/>
      <c r="AF112" s="770">
        <v>15000</v>
      </c>
      <c r="AG112" s="768"/>
      <c r="AH112" s="768"/>
      <c r="AI112" s="768"/>
      <c r="AJ112" s="769"/>
      <c r="AK112" s="770">
        <v>15000</v>
      </c>
      <c r="AL112" s="768"/>
      <c r="AM112" s="768"/>
      <c r="AN112" s="768"/>
      <c r="AO112" s="769"/>
      <c r="AP112" s="815">
        <v>0.1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9324732</v>
      </c>
      <c r="BR112" s="805"/>
      <c r="BS112" s="805"/>
      <c r="BT112" s="805"/>
      <c r="BU112" s="805"/>
      <c r="BV112" s="805">
        <v>8994810</v>
      </c>
      <c r="BW112" s="805"/>
      <c r="BX112" s="805"/>
      <c r="BY112" s="805"/>
      <c r="BZ112" s="805"/>
      <c r="CA112" s="805">
        <v>6984302</v>
      </c>
      <c r="CB112" s="805"/>
      <c r="CC112" s="805"/>
      <c r="CD112" s="805"/>
      <c r="CE112" s="805"/>
      <c r="CF112" s="866">
        <v>26.2</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110</v>
      </c>
      <c r="DH112" s="805"/>
      <c r="DI112" s="805"/>
      <c r="DJ112" s="805"/>
      <c r="DK112" s="805"/>
      <c r="DL112" s="805" t="s">
        <v>110</v>
      </c>
      <c r="DM112" s="805"/>
      <c r="DN112" s="805"/>
      <c r="DO112" s="805"/>
      <c r="DP112" s="805"/>
      <c r="DQ112" s="805" t="s">
        <v>110</v>
      </c>
      <c r="DR112" s="805"/>
      <c r="DS112" s="805"/>
      <c r="DT112" s="805"/>
      <c r="DU112" s="805"/>
      <c r="DV112" s="782" t="s">
        <v>110</v>
      </c>
      <c r="DW112" s="782"/>
      <c r="DX112" s="782"/>
      <c r="DY112" s="782"/>
      <c r="DZ112" s="783"/>
    </row>
    <row r="113" spans="1:130" s="199" customFormat="1" ht="26.25" customHeight="1" x14ac:dyDescent="0.15">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1124186</v>
      </c>
      <c r="AB113" s="914"/>
      <c r="AC113" s="914"/>
      <c r="AD113" s="914"/>
      <c r="AE113" s="915"/>
      <c r="AF113" s="916">
        <v>1115714</v>
      </c>
      <c r="AG113" s="914"/>
      <c r="AH113" s="914"/>
      <c r="AI113" s="914"/>
      <c r="AJ113" s="915"/>
      <c r="AK113" s="916">
        <v>1070552</v>
      </c>
      <c r="AL113" s="914"/>
      <c r="AM113" s="914"/>
      <c r="AN113" s="914"/>
      <c r="AO113" s="915"/>
      <c r="AP113" s="917">
        <v>4</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263674</v>
      </c>
      <c r="BR113" s="805"/>
      <c r="BS113" s="805"/>
      <c r="BT113" s="805"/>
      <c r="BU113" s="805"/>
      <c r="BV113" s="805">
        <v>247319</v>
      </c>
      <c r="BW113" s="805"/>
      <c r="BX113" s="805"/>
      <c r="BY113" s="805"/>
      <c r="BZ113" s="805"/>
      <c r="CA113" s="805">
        <v>225232</v>
      </c>
      <c r="CB113" s="805"/>
      <c r="CC113" s="805"/>
      <c r="CD113" s="805"/>
      <c r="CE113" s="805"/>
      <c r="CF113" s="866">
        <v>0.8</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x14ac:dyDescent="0.15">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10261</v>
      </c>
      <c r="AB114" s="768"/>
      <c r="AC114" s="768"/>
      <c r="AD114" s="768"/>
      <c r="AE114" s="769"/>
      <c r="AF114" s="770">
        <v>12998</v>
      </c>
      <c r="AG114" s="768"/>
      <c r="AH114" s="768"/>
      <c r="AI114" s="768"/>
      <c r="AJ114" s="769"/>
      <c r="AK114" s="770">
        <v>19623</v>
      </c>
      <c r="AL114" s="768"/>
      <c r="AM114" s="768"/>
      <c r="AN114" s="768"/>
      <c r="AO114" s="769"/>
      <c r="AP114" s="815">
        <v>0.1</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5659016</v>
      </c>
      <c r="BR114" s="805"/>
      <c r="BS114" s="805"/>
      <c r="BT114" s="805"/>
      <c r="BU114" s="805"/>
      <c r="BV114" s="805">
        <v>4888787</v>
      </c>
      <c r="BW114" s="805"/>
      <c r="BX114" s="805"/>
      <c r="BY114" s="805"/>
      <c r="BZ114" s="805"/>
      <c r="CA114" s="805">
        <v>5127742</v>
      </c>
      <c r="CB114" s="805"/>
      <c r="CC114" s="805"/>
      <c r="CD114" s="805"/>
      <c r="CE114" s="805"/>
      <c r="CF114" s="866">
        <v>19.2</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110</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x14ac:dyDescent="0.15">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34066</v>
      </c>
      <c r="AB115" s="914"/>
      <c r="AC115" s="914"/>
      <c r="AD115" s="914"/>
      <c r="AE115" s="915"/>
      <c r="AF115" s="916">
        <v>34100</v>
      </c>
      <c r="AG115" s="914"/>
      <c r="AH115" s="914"/>
      <c r="AI115" s="914"/>
      <c r="AJ115" s="915"/>
      <c r="AK115" s="916">
        <v>34140</v>
      </c>
      <c r="AL115" s="914"/>
      <c r="AM115" s="914"/>
      <c r="AN115" s="914"/>
      <c r="AO115" s="915"/>
      <c r="AP115" s="917">
        <v>0.1</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v>2329</v>
      </c>
      <c r="BR115" s="805"/>
      <c r="BS115" s="805"/>
      <c r="BT115" s="805"/>
      <c r="BU115" s="805"/>
      <c r="BV115" s="805" t="s">
        <v>110</v>
      </c>
      <c r="BW115" s="805"/>
      <c r="BX115" s="805"/>
      <c r="BY115" s="805"/>
      <c r="BZ115" s="805"/>
      <c r="CA115" s="805">
        <v>6335</v>
      </c>
      <c r="CB115" s="805"/>
      <c r="CC115" s="805"/>
      <c r="CD115" s="805"/>
      <c r="CE115" s="805"/>
      <c r="CF115" s="866">
        <v>0</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250624</v>
      </c>
      <c r="DH115" s="768"/>
      <c r="DI115" s="768"/>
      <c r="DJ115" s="768"/>
      <c r="DK115" s="769"/>
      <c r="DL115" s="770">
        <v>268416</v>
      </c>
      <c r="DM115" s="768"/>
      <c r="DN115" s="768"/>
      <c r="DO115" s="768"/>
      <c r="DP115" s="769"/>
      <c r="DQ115" s="770" t="s">
        <v>110</v>
      </c>
      <c r="DR115" s="768"/>
      <c r="DS115" s="768"/>
      <c r="DT115" s="768"/>
      <c r="DU115" s="769"/>
      <c r="DV115" s="815" t="s">
        <v>110</v>
      </c>
      <c r="DW115" s="816"/>
      <c r="DX115" s="816"/>
      <c r="DY115" s="816"/>
      <c r="DZ115" s="817"/>
    </row>
    <row r="116" spans="1:130" s="199" customFormat="1" ht="26.25" customHeight="1" x14ac:dyDescent="0.15">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110</v>
      </c>
      <c r="AB116" s="768"/>
      <c r="AC116" s="768"/>
      <c r="AD116" s="768"/>
      <c r="AE116" s="769"/>
      <c r="AF116" s="770" t="s">
        <v>110</v>
      </c>
      <c r="AG116" s="768"/>
      <c r="AH116" s="768"/>
      <c r="AI116" s="768"/>
      <c r="AJ116" s="769"/>
      <c r="AK116" s="770" t="s">
        <v>110</v>
      </c>
      <c r="AL116" s="768"/>
      <c r="AM116" s="768"/>
      <c r="AN116" s="768"/>
      <c r="AO116" s="769"/>
      <c r="AP116" s="815" t="s">
        <v>110</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110</v>
      </c>
      <c r="BR116" s="805"/>
      <c r="BS116" s="805"/>
      <c r="BT116" s="805"/>
      <c r="BU116" s="805"/>
      <c r="BV116" s="805" t="s">
        <v>110</v>
      </c>
      <c r="BW116" s="805"/>
      <c r="BX116" s="805"/>
      <c r="BY116" s="805"/>
      <c r="BZ116" s="805"/>
      <c r="CA116" s="805" t="s">
        <v>110</v>
      </c>
      <c r="CB116" s="805"/>
      <c r="CC116" s="805"/>
      <c r="CD116" s="805"/>
      <c r="CE116" s="805"/>
      <c r="CF116" s="866" t="s">
        <v>110</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110</v>
      </c>
      <c r="DH116" s="768"/>
      <c r="DI116" s="768"/>
      <c r="DJ116" s="768"/>
      <c r="DK116" s="769"/>
      <c r="DL116" s="770" t="s">
        <v>110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5209812</v>
      </c>
      <c r="AB117" s="900"/>
      <c r="AC117" s="900"/>
      <c r="AD117" s="900"/>
      <c r="AE117" s="901"/>
      <c r="AF117" s="902">
        <v>4971457</v>
      </c>
      <c r="AG117" s="900"/>
      <c r="AH117" s="900"/>
      <c r="AI117" s="900"/>
      <c r="AJ117" s="901"/>
      <c r="AK117" s="902">
        <v>5144684</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x14ac:dyDescent="0.15">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286</v>
      </c>
      <c r="AG118" s="893"/>
      <c r="AH118" s="893"/>
      <c r="AI118" s="893"/>
      <c r="AJ118" s="894"/>
      <c r="AK118" s="895" t="s">
        <v>285</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x14ac:dyDescent="0.15">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v>34066</v>
      </c>
      <c r="AB119" s="886"/>
      <c r="AC119" s="886"/>
      <c r="AD119" s="886"/>
      <c r="AE119" s="887"/>
      <c r="AF119" s="888">
        <v>34100</v>
      </c>
      <c r="AG119" s="886"/>
      <c r="AH119" s="886"/>
      <c r="AI119" s="886"/>
      <c r="AJ119" s="887"/>
      <c r="AK119" s="888">
        <v>34140</v>
      </c>
      <c r="AL119" s="886"/>
      <c r="AM119" s="886"/>
      <c r="AN119" s="886"/>
      <c r="AO119" s="887"/>
      <c r="AP119" s="889">
        <v>0.1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431</v>
      </c>
      <c r="BP119" s="869"/>
      <c r="BQ119" s="873">
        <v>65384808</v>
      </c>
      <c r="BR119" s="836"/>
      <c r="BS119" s="836"/>
      <c r="BT119" s="836"/>
      <c r="BU119" s="836"/>
      <c r="BV119" s="836">
        <v>66712164</v>
      </c>
      <c r="BW119" s="836"/>
      <c r="BX119" s="836"/>
      <c r="BY119" s="836"/>
      <c r="BZ119" s="836"/>
      <c r="CA119" s="836">
        <v>63661445</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2300784</v>
      </c>
      <c r="DH119" s="751"/>
      <c r="DI119" s="751"/>
      <c r="DJ119" s="751"/>
      <c r="DK119" s="752"/>
      <c r="DL119" s="753" t="s">
        <v>110</v>
      </c>
      <c r="DM119" s="751"/>
      <c r="DN119" s="751"/>
      <c r="DO119" s="751"/>
      <c r="DP119" s="752"/>
      <c r="DQ119" s="753" t="s">
        <v>110</v>
      </c>
      <c r="DR119" s="751"/>
      <c r="DS119" s="751"/>
      <c r="DT119" s="751"/>
      <c r="DU119" s="752"/>
      <c r="DV119" s="839" t="s">
        <v>110</v>
      </c>
      <c r="DW119" s="840"/>
      <c r="DX119" s="840"/>
      <c r="DY119" s="840"/>
      <c r="DZ119" s="841"/>
    </row>
    <row r="120" spans="1:130" s="199" customFormat="1" ht="26.25" customHeight="1" x14ac:dyDescent="0.15">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7404569</v>
      </c>
      <c r="BR120" s="833"/>
      <c r="BS120" s="833"/>
      <c r="BT120" s="833"/>
      <c r="BU120" s="833"/>
      <c r="BV120" s="833">
        <v>7199489</v>
      </c>
      <c r="BW120" s="833"/>
      <c r="BX120" s="833"/>
      <c r="BY120" s="833"/>
      <c r="BZ120" s="833"/>
      <c r="CA120" s="833">
        <v>6603214</v>
      </c>
      <c r="CB120" s="833"/>
      <c r="CC120" s="833"/>
      <c r="CD120" s="833"/>
      <c r="CE120" s="833"/>
      <c r="CF120" s="857">
        <v>24.7</v>
      </c>
      <c r="CG120" s="858"/>
      <c r="CH120" s="858"/>
      <c r="CI120" s="858"/>
      <c r="CJ120" s="858"/>
      <c r="CK120" s="859" t="s">
        <v>435</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t="s">
        <v>110</v>
      </c>
      <c r="DH120" s="833"/>
      <c r="DI120" s="833"/>
      <c r="DJ120" s="833"/>
      <c r="DK120" s="833"/>
      <c r="DL120" s="833">
        <v>8554230</v>
      </c>
      <c r="DM120" s="833"/>
      <c r="DN120" s="833"/>
      <c r="DO120" s="833"/>
      <c r="DP120" s="833"/>
      <c r="DQ120" s="833">
        <v>6764827</v>
      </c>
      <c r="DR120" s="833"/>
      <c r="DS120" s="833"/>
      <c r="DT120" s="833"/>
      <c r="DU120" s="833"/>
      <c r="DV120" s="834">
        <v>25.3</v>
      </c>
      <c r="DW120" s="834"/>
      <c r="DX120" s="834"/>
      <c r="DY120" s="834"/>
      <c r="DZ120" s="835"/>
    </row>
    <row r="121" spans="1:130" s="199" customFormat="1" ht="26.25" customHeight="1" x14ac:dyDescent="0.15">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v>9918541</v>
      </c>
      <c r="BR121" s="805"/>
      <c r="BS121" s="805"/>
      <c r="BT121" s="805"/>
      <c r="BU121" s="805"/>
      <c r="BV121" s="805">
        <v>10838390</v>
      </c>
      <c r="BW121" s="805"/>
      <c r="BX121" s="805"/>
      <c r="BY121" s="805"/>
      <c r="BZ121" s="805"/>
      <c r="CA121" s="805">
        <v>9801357</v>
      </c>
      <c r="CB121" s="805"/>
      <c r="CC121" s="805"/>
      <c r="CD121" s="805"/>
      <c r="CE121" s="805"/>
      <c r="CF121" s="866">
        <v>36.700000000000003</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193803</v>
      </c>
      <c r="DH121" s="805"/>
      <c r="DI121" s="805"/>
      <c r="DJ121" s="805"/>
      <c r="DK121" s="805"/>
      <c r="DL121" s="805">
        <v>422081</v>
      </c>
      <c r="DM121" s="805"/>
      <c r="DN121" s="805"/>
      <c r="DO121" s="805"/>
      <c r="DP121" s="805"/>
      <c r="DQ121" s="805">
        <v>201896</v>
      </c>
      <c r="DR121" s="805"/>
      <c r="DS121" s="805"/>
      <c r="DT121" s="805"/>
      <c r="DU121" s="805"/>
      <c r="DV121" s="782">
        <v>0.8</v>
      </c>
      <c r="DW121" s="782"/>
      <c r="DX121" s="782"/>
      <c r="DY121" s="782"/>
      <c r="DZ121" s="783"/>
    </row>
    <row r="122" spans="1:130" s="199" customFormat="1" ht="26.25" customHeight="1" x14ac:dyDescent="0.15">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36535355</v>
      </c>
      <c r="BR122" s="836"/>
      <c r="BS122" s="836"/>
      <c r="BT122" s="836"/>
      <c r="BU122" s="836"/>
      <c r="BV122" s="836">
        <v>36861207</v>
      </c>
      <c r="BW122" s="836"/>
      <c r="BX122" s="836"/>
      <c r="BY122" s="836"/>
      <c r="BZ122" s="836"/>
      <c r="CA122" s="836">
        <v>37554350</v>
      </c>
      <c r="CB122" s="836"/>
      <c r="CC122" s="836"/>
      <c r="CD122" s="836"/>
      <c r="CE122" s="836"/>
      <c r="CF122" s="837">
        <v>140.69999999999999</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v>19412</v>
      </c>
      <c r="DH122" s="805"/>
      <c r="DI122" s="805"/>
      <c r="DJ122" s="805"/>
      <c r="DK122" s="805"/>
      <c r="DL122" s="805">
        <v>18499</v>
      </c>
      <c r="DM122" s="805"/>
      <c r="DN122" s="805"/>
      <c r="DO122" s="805"/>
      <c r="DP122" s="805"/>
      <c r="DQ122" s="805">
        <v>17579</v>
      </c>
      <c r="DR122" s="805"/>
      <c r="DS122" s="805"/>
      <c r="DT122" s="805"/>
      <c r="DU122" s="805"/>
      <c r="DV122" s="782">
        <v>0.1</v>
      </c>
      <c r="DW122" s="782"/>
      <c r="DX122" s="782"/>
      <c r="DY122" s="782"/>
      <c r="DZ122" s="783"/>
    </row>
    <row r="123" spans="1:130" s="199" customFormat="1" ht="26.25" customHeight="1" x14ac:dyDescent="0.15">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110</v>
      </c>
      <c r="AB123" s="768"/>
      <c r="AC123" s="768"/>
      <c r="AD123" s="768"/>
      <c r="AE123" s="769"/>
      <c r="AF123" s="770" t="s">
        <v>110</v>
      </c>
      <c r="AG123" s="768"/>
      <c r="AH123" s="768"/>
      <c r="AI123" s="768"/>
      <c r="AJ123" s="769"/>
      <c r="AK123" s="770" t="s">
        <v>110</v>
      </c>
      <c r="AL123" s="768"/>
      <c r="AM123" s="768"/>
      <c r="AN123" s="768"/>
      <c r="AO123" s="769"/>
      <c r="AP123" s="815" t="s">
        <v>110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439</v>
      </c>
      <c r="BP123" s="869"/>
      <c r="BQ123" s="823">
        <v>53858465</v>
      </c>
      <c r="BR123" s="824"/>
      <c r="BS123" s="824"/>
      <c r="BT123" s="824"/>
      <c r="BU123" s="824"/>
      <c r="BV123" s="824">
        <v>54899086</v>
      </c>
      <c r="BW123" s="824"/>
      <c r="BX123" s="824"/>
      <c r="BY123" s="824"/>
      <c r="BZ123" s="824"/>
      <c r="CA123" s="824">
        <v>53958921</v>
      </c>
      <c r="CB123" s="824"/>
      <c r="CC123" s="824"/>
      <c r="CD123" s="824"/>
      <c r="CE123" s="824"/>
      <c r="CF123" s="734"/>
      <c r="CG123" s="735"/>
      <c r="CH123" s="735"/>
      <c r="CI123" s="735"/>
      <c r="CJ123" s="825"/>
      <c r="CK123" s="860"/>
      <c r="CL123" s="846"/>
      <c r="CM123" s="846"/>
      <c r="CN123" s="846"/>
      <c r="CO123" s="847"/>
      <c r="CP123" s="826" t="s">
        <v>379</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x14ac:dyDescent="0.2">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46</v>
      </c>
      <c r="BR124" s="822"/>
      <c r="BS124" s="822"/>
      <c r="BT124" s="822"/>
      <c r="BU124" s="822"/>
      <c r="BV124" s="822">
        <v>45</v>
      </c>
      <c r="BW124" s="822"/>
      <c r="BX124" s="822"/>
      <c r="BY124" s="822"/>
      <c r="BZ124" s="822"/>
      <c r="CA124" s="822">
        <v>36.299999999999997</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v>9111517</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x14ac:dyDescent="0.15">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x14ac:dyDescent="0.2">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110</v>
      </c>
      <c r="AB126" s="768"/>
      <c r="AC126" s="768"/>
      <c r="AD126" s="768"/>
      <c r="AE126" s="769"/>
      <c r="AF126" s="770" t="s">
        <v>110</v>
      </c>
      <c r="AG126" s="768"/>
      <c r="AH126" s="768"/>
      <c r="AI126" s="768"/>
      <c r="AJ126" s="769"/>
      <c r="AK126" s="770" t="s">
        <v>110</v>
      </c>
      <c r="AL126" s="768"/>
      <c r="AM126" s="768"/>
      <c r="AN126" s="768"/>
      <c r="AO126" s="769"/>
      <c r="AP126" s="815" t="s">
        <v>110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110</v>
      </c>
      <c r="DH126" s="805"/>
      <c r="DI126" s="805"/>
      <c r="DJ126" s="805"/>
      <c r="DK126" s="805"/>
      <c r="DL126" s="805" t="s">
        <v>110</v>
      </c>
      <c r="DM126" s="805"/>
      <c r="DN126" s="805"/>
      <c r="DO126" s="805"/>
      <c r="DP126" s="805"/>
      <c r="DQ126" s="805" t="s">
        <v>110</v>
      </c>
      <c r="DR126" s="805"/>
      <c r="DS126" s="805"/>
      <c r="DT126" s="805"/>
      <c r="DU126" s="805"/>
      <c r="DV126" s="782" t="s">
        <v>110</v>
      </c>
      <c r="DW126" s="782"/>
      <c r="DX126" s="782"/>
      <c r="DY126" s="782"/>
      <c r="DZ126" s="783"/>
    </row>
    <row r="127" spans="1:130" s="199" customFormat="1" ht="26.25" customHeight="1" x14ac:dyDescent="0.15">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110</v>
      </c>
      <c r="AB127" s="768"/>
      <c r="AC127" s="768"/>
      <c r="AD127" s="768"/>
      <c r="AE127" s="769"/>
      <c r="AF127" s="770" t="s">
        <v>110</v>
      </c>
      <c r="AG127" s="768"/>
      <c r="AH127" s="768"/>
      <c r="AI127" s="768"/>
      <c r="AJ127" s="769"/>
      <c r="AK127" s="770" t="s">
        <v>110</v>
      </c>
      <c r="AL127" s="768"/>
      <c r="AM127" s="768"/>
      <c r="AN127" s="768"/>
      <c r="AO127" s="769"/>
      <c r="AP127" s="815" t="s">
        <v>110</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x14ac:dyDescent="0.2">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1021616</v>
      </c>
      <c r="AB128" s="789"/>
      <c r="AC128" s="789"/>
      <c r="AD128" s="789"/>
      <c r="AE128" s="790"/>
      <c r="AF128" s="791">
        <v>1082603</v>
      </c>
      <c r="AG128" s="789"/>
      <c r="AH128" s="789"/>
      <c r="AI128" s="789"/>
      <c r="AJ128" s="790"/>
      <c r="AK128" s="791">
        <v>1163217</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110</v>
      </c>
      <c r="BG128" s="775"/>
      <c r="BH128" s="775"/>
      <c r="BI128" s="775"/>
      <c r="BJ128" s="775"/>
      <c r="BK128" s="775"/>
      <c r="BL128" s="798"/>
      <c r="BM128" s="774">
        <v>11.82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v>2329</v>
      </c>
      <c r="DH128" s="779"/>
      <c r="DI128" s="779"/>
      <c r="DJ128" s="779"/>
      <c r="DK128" s="779"/>
      <c r="DL128" s="779" t="s">
        <v>110</v>
      </c>
      <c r="DM128" s="779"/>
      <c r="DN128" s="779"/>
      <c r="DO128" s="779"/>
      <c r="DP128" s="779"/>
      <c r="DQ128" s="779">
        <v>6335</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28208482</v>
      </c>
      <c r="AB129" s="768"/>
      <c r="AC129" s="768"/>
      <c r="AD129" s="768"/>
      <c r="AE129" s="769"/>
      <c r="AF129" s="770">
        <v>29104127</v>
      </c>
      <c r="AG129" s="768"/>
      <c r="AH129" s="768"/>
      <c r="AI129" s="768"/>
      <c r="AJ129" s="769"/>
      <c r="AK129" s="770">
        <v>29741392</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110</v>
      </c>
      <c r="BG129" s="758"/>
      <c r="BH129" s="758"/>
      <c r="BI129" s="758"/>
      <c r="BJ129" s="758"/>
      <c r="BK129" s="758"/>
      <c r="BL129" s="759"/>
      <c r="BM129" s="757">
        <v>16.82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3177445</v>
      </c>
      <c r="AB130" s="768"/>
      <c r="AC130" s="768"/>
      <c r="AD130" s="768"/>
      <c r="AE130" s="769"/>
      <c r="AF130" s="770">
        <v>2879442</v>
      </c>
      <c r="AG130" s="768"/>
      <c r="AH130" s="768"/>
      <c r="AI130" s="768"/>
      <c r="AJ130" s="769"/>
      <c r="AK130" s="770">
        <v>3048711</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3.7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25031037</v>
      </c>
      <c r="AB131" s="751"/>
      <c r="AC131" s="751"/>
      <c r="AD131" s="751"/>
      <c r="AE131" s="752"/>
      <c r="AF131" s="753">
        <v>26224685</v>
      </c>
      <c r="AG131" s="751"/>
      <c r="AH131" s="751"/>
      <c r="AI131" s="751"/>
      <c r="AJ131" s="752"/>
      <c r="AK131" s="753">
        <v>26692681</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36.299999999999997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4.037990915</v>
      </c>
      <c r="AB132" s="731"/>
      <c r="AC132" s="731"/>
      <c r="AD132" s="731"/>
      <c r="AE132" s="732"/>
      <c r="AF132" s="733">
        <v>3.8490910380000001</v>
      </c>
      <c r="AG132" s="731"/>
      <c r="AH132" s="731"/>
      <c r="AI132" s="731"/>
      <c r="AJ132" s="732"/>
      <c r="AK132" s="733">
        <v>3.494426056</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4.0999999999999996</v>
      </c>
      <c r="AB133" s="710"/>
      <c r="AC133" s="710"/>
      <c r="AD133" s="710"/>
      <c r="AE133" s="711"/>
      <c r="AF133" s="709">
        <v>4</v>
      </c>
      <c r="AG133" s="710"/>
      <c r="AH133" s="710"/>
      <c r="AI133" s="710"/>
      <c r="AJ133" s="711"/>
      <c r="AK133" s="709">
        <v>3.7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21" t="s">
        <v>467</v>
      </c>
      <c r="L7" s="256"/>
      <c r="M7" s="257" t="s">
        <v>468</v>
      </c>
      <c r="N7" s="258"/>
    </row>
    <row r="8" spans="1:16" x14ac:dyDescent="0.15">
      <c r="A8" s="250"/>
      <c r="B8" s="246"/>
      <c r="C8" s="246"/>
      <c r="D8" s="246"/>
      <c r="E8" s="246"/>
      <c r="F8" s="246"/>
      <c r="G8" s="259"/>
      <c r="H8" s="260"/>
      <c r="I8" s="260"/>
      <c r="J8" s="261"/>
      <c r="K8" s="1122"/>
      <c r="L8" s="262" t="s">
        <v>469</v>
      </c>
      <c r="M8" s="263" t="s">
        <v>470</v>
      </c>
      <c r="N8" s="264" t="s">
        <v>471</v>
      </c>
    </row>
    <row r="9" spans="1:16" x14ac:dyDescent="0.15">
      <c r="A9" s="250"/>
      <c r="B9" s="246"/>
      <c r="C9" s="246"/>
      <c r="D9" s="246"/>
      <c r="E9" s="246"/>
      <c r="F9" s="246"/>
      <c r="G9" s="1135" t="s">
        <v>472</v>
      </c>
      <c r="H9" s="1136"/>
      <c r="I9" s="1136"/>
      <c r="J9" s="1137"/>
      <c r="K9" s="265">
        <v>8524406</v>
      </c>
      <c r="L9" s="266">
        <v>47191</v>
      </c>
      <c r="M9" s="267">
        <v>56186</v>
      </c>
      <c r="N9" s="268">
        <v>-16</v>
      </c>
    </row>
    <row r="10" spans="1:16" x14ac:dyDescent="0.15">
      <c r="A10" s="250"/>
      <c r="B10" s="246"/>
      <c r="C10" s="246"/>
      <c r="D10" s="246"/>
      <c r="E10" s="246"/>
      <c r="F10" s="246"/>
      <c r="G10" s="1135" t="s">
        <v>473</v>
      </c>
      <c r="H10" s="1136"/>
      <c r="I10" s="1136"/>
      <c r="J10" s="1137"/>
      <c r="K10" s="269">
        <v>909584</v>
      </c>
      <c r="L10" s="270">
        <v>5035</v>
      </c>
      <c r="M10" s="271">
        <v>3767</v>
      </c>
      <c r="N10" s="272">
        <v>33.700000000000003</v>
      </c>
    </row>
    <row r="11" spans="1:16" ht="13.5" customHeight="1" x14ac:dyDescent="0.15">
      <c r="A11" s="250"/>
      <c r="B11" s="246"/>
      <c r="C11" s="246"/>
      <c r="D11" s="246"/>
      <c r="E11" s="246"/>
      <c r="F11" s="246"/>
      <c r="G11" s="1135" t="s">
        <v>474</v>
      </c>
      <c r="H11" s="1136"/>
      <c r="I11" s="1136"/>
      <c r="J11" s="1137"/>
      <c r="K11" s="269">
        <v>40276</v>
      </c>
      <c r="L11" s="270">
        <v>223</v>
      </c>
      <c r="M11" s="271">
        <v>1509</v>
      </c>
      <c r="N11" s="272">
        <v>-85.2</v>
      </c>
    </row>
    <row r="12" spans="1:16" ht="13.5" customHeight="1" x14ac:dyDescent="0.15">
      <c r="A12" s="250"/>
      <c r="B12" s="246"/>
      <c r="C12" s="246"/>
      <c r="D12" s="246"/>
      <c r="E12" s="246"/>
      <c r="F12" s="246"/>
      <c r="G12" s="1135" t="s">
        <v>475</v>
      </c>
      <c r="H12" s="1136"/>
      <c r="I12" s="1136"/>
      <c r="J12" s="1137"/>
      <c r="K12" s="269">
        <v>251513</v>
      </c>
      <c r="L12" s="270">
        <v>1392</v>
      </c>
      <c r="M12" s="271">
        <v>918</v>
      </c>
      <c r="N12" s="272">
        <v>51.6</v>
      </c>
    </row>
    <row r="13" spans="1:16" ht="13.5" customHeight="1" x14ac:dyDescent="0.15">
      <c r="A13" s="250"/>
      <c r="B13" s="246"/>
      <c r="C13" s="246"/>
      <c r="D13" s="246"/>
      <c r="E13" s="246"/>
      <c r="F13" s="246"/>
      <c r="G13" s="1135" t="s">
        <v>476</v>
      </c>
      <c r="H13" s="1136"/>
      <c r="I13" s="1136"/>
      <c r="J13" s="1137"/>
      <c r="K13" s="269" t="s">
        <v>477</v>
      </c>
      <c r="L13" s="270" t="s">
        <v>477</v>
      </c>
      <c r="M13" s="271">
        <v>18</v>
      </c>
      <c r="N13" s="272" t="s">
        <v>477</v>
      </c>
    </row>
    <row r="14" spans="1:16" ht="13.5" customHeight="1" x14ac:dyDescent="0.15">
      <c r="A14" s="250"/>
      <c r="B14" s="246"/>
      <c r="C14" s="246"/>
      <c r="D14" s="246"/>
      <c r="E14" s="246"/>
      <c r="F14" s="246"/>
      <c r="G14" s="1135" t="s">
        <v>478</v>
      </c>
      <c r="H14" s="1136"/>
      <c r="I14" s="1136"/>
      <c r="J14" s="1137"/>
      <c r="K14" s="269">
        <v>444874</v>
      </c>
      <c r="L14" s="270">
        <v>2463</v>
      </c>
      <c r="M14" s="271">
        <v>2305</v>
      </c>
      <c r="N14" s="272">
        <v>6.9</v>
      </c>
    </row>
    <row r="15" spans="1:16" ht="13.5" customHeight="1" x14ac:dyDescent="0.15">
      <c r="A15" s="250"/>
      <c r="B15" s="246"/>
      <c r="C15" s="246"/>
      <c r="D15" s="246"/>
      <c r="E15" s="246"/>
      <c r="F15" s="246"/>
      <c r="G15" s="1135" t="s">
        <v>479</v>
      </c>
      <c r="H15" s="1136"/>
      <c r="I15" s="1136"/>
      <c r="J15" s="1137"/>
      <c r="K15" s="269">
        <v>214852</v>
      </c>
      <c r="L15" s="270">
        <v>1189</v>
      </c>
      <c r="M15" s="271">
        <v>1282</v>
      </c>
      <c r="N15" s="272">
        <v>-7.3</v>
      </c>
    </row>
    <row r="16" spans="1:16" x14ac:dyDescent="0.15">
      <c r="A16" s="250"/>
      <c r="B16" s="246"/>
      <c r="C16" s="246"/>
      <c r="D16" s="246"/>
      <c r="E16" s="246"/>
      <c r="F16" s="246"/>
      <c r="G16" s="1138" t="s">
        <v>480</v>
      </c>
      <c r="H16" s="1139"/>
      <c r="I16" s="1139"/>
      <c r="J16" s="1140"/>
      <c r="K16" s="270">
        <v>-824847</v>
      </c>
      <c r="L16" s="270">
        <v>-4566</v>
      </c>
      <c r="M16" s="271">
        <v>-4349</v>
      </c>
      <c r="N16" s="272">
        <v>5</v>
      </c>
    </row>
    <row r="17" spans="1:16" x14ac:dyDescent="0.15">
      <c r="A17" s="250"/>
      <c r="B17" s="246"/>
      <c r="C17" s="246"/>
      <c r="D17" s="246"/>
      <c r="E17" s="246"/>
      <c r="F17" s="246"/>
      <c r="G17" s="1138" t="s">
        <v>169</v>
      </c>
      <c r="H17" s="1139"/>
      <c r="I17" s="1139"/>
      <c r="J17" s="1140"/>
      <c r="K17" s="270">
        <v>9560658</v>
      </c>
      <c r="L17" s="270">
        <v>52927</v>
      </c>
      <c r="M17" s="271">
        <v>61636</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32" t="s">
        <v>485</v>
      </c>
      <c r="H21" s="1133"/>
      <c r="I21" s="1133"/>
      <c r="J21" s="1134"/>
      <c r="K21" s="282">
        <v>5.34</v>
      </c>
      <c r="L21" s="283">
        <v>6.07</v>
      </c>
      <c r="M21" s="284">
        <v>-0.73</v>
      </c>
      <c r="N21" s="251"/>
      <c r="O21" s="285"/>
      <c r="P21" s="281"/>
    </row>
    <row r="22" spans="1:16" s="286" customFormat="1" x14ac:dyDescent="0.15">
      <c r="A22" s="281"/>
      <c r="B22" s="251"/>
      <c r="C22" s="251"/>
      <c r="D22" s="251"/>
      <c r="E22" s="251"/>
      <c r="F22" s="251"/>
      <c r="G22" s="1132" t="s">
        <v>486</v>
      </c>
      <c r="H22" s="1133"/>
      <c r="I22" s="1133"/>
      <c r="J22" s="1134"/>
      <c r="K22" s="287">
        <v>101.6</v>
      </c>
      <c r="L22" s="288">
        <v>100.6</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21" t="s">
        <v>467</v>
      </c>
      <c r="L30" s="256"/>
      <c r="M30" s="257" t="s">
        <v>468</v>
      </c>
      <c r="N30" s="258"/>
    </row>
    <row r="31" spans="1:16" x14ac:dyDescent="0.15">
      <c r="A31" s="250"/>
      <c r="B31" s="246"/>
      <c r="C31" s="246"/>
      <c r="D31" s="246"/>
      <c r="E31" s="246"/>
      <c r="F31" s="246"/>
      <c r="G31" s="259"/>
      <c r="H31" s="260"/>
      <c r="I31" s="260"/>
      <c r="J31" s="261"/>
      <c r="K31" s="1122"/>
      <c r="L31" s="262" t="s">
        <v>469</v>
      </c>
      <c r="M31" s="263" t="s">
        <v>470</v>
      </c>
      <c r="N31" s="264" t="s">
        <v>471</v>
      </c>
    </row>
    <row r="32" spans="1:16" ht="27" customHeight="1" x14ac:dyDescent="0.15">
      <c r="A32" s="250"/>
      <c r="B32" s="246"/>
      <c r="C32" s="246"/>
      <c r="D32" s="246"/>
      <c r="E32" s="246"/>
      <c r="F32" s="246"/>
      <c r="G32" s="1123" t="s">
        <v>490</v>
      </c>
      <c r="H32" s="1124"/>
      <c r="I32" s="1124"/>
      <c r="J32" s="1125"/>
      <c r="K32" s="296">
        <v>4005369</v>
      </c>
      <c r="L32" s="296">
        <v>22174</v>
      </c>
      <c r="M32" s="297">
        <v>26755</v>
      </c>
      <c r="N32" s="298">
        <v>-17.100000000000001</v>
      </c>
    </row>
    <row r="33" spans="1:16" ht="13.5" customHeight="1" x14ac:dyDescent="0.15">
      <c r="A33" s="250"/>
      <c r="B33" s="246"/>
      <c r="C33" s="246"/>
      <c r="D33" s="246"/>
      <c r="E33" s="246"/>
      <c r="F33" s="246"/>
      <c r="G33" s="1123" t="s">
        <v>491</v>
      </c>
      <c r="H33" s="1124"/>
      <c r="I33" s="1124"/>
      <c r="J33" s="1125"/>
      <c r="K33" s="296" t="s">
        <v>477</v>
      </c>
      <c r="L33" s="296" t="s">
        <v>477</v>
      </c>
      <c r="M33" s="297" t="s">
        <v>477</v>
      </c>
      <c r="N33" s="298" t="s">
        <v>477</v>
      </c>
    </row>
    <row r="34" spans="1:16" ht="27" customHeight="1" x14ac:dyDescent="0.15">
      <c r="A34" s="250"/>
      <c r="B34" s="246"/>
      <c r="C34" s="246"/>
      <c r="D34" s="246"/>
      <c r="E34" s="246"/>
      <c r="F34" s="246"/>
      <c r="G34" s="1123" t="s">
        <v>492</v>
      </c>
      <c r="H34" s="1124"/>
      <c r="I34" s="1124"/>
      <c r="J34" s="1125"/>
      <c r="K34" s="296">
        <v>15000</v>
      </c>
      <c r="L34" s="296">
        <v>83</v>
      </c>
      <c r="M34" s="297">
        <v>35</v>
      </c>
      <c r="N34" s="298">
        <v>137.1</v>
      </c>
    </row>
    <row r="35" spans="1:16" ht="27" customHeight="1" x14ac:dyDescent="0.15">
      <c r="A35" s="250"/>
      <c r="B35" s="246"/>
      <c r="C35" s="246"/>
      <c r="D35" s="246"/>
      <c r="E35" s="246"/>
      <c r="F35" s="246"/>
      <c r="G35" s="1123" t="s">
        <v>493</v>
      </c>
      <c r="H35" s="1124"/>
      <c r="I35" s="1124"/>
      <c r="J35" s="1125"/>
      <c r="K35" s="296">
        <v>1070552</v>
      </c>
      <c r="L35" s="296">
        <v>5927</v>
      </c>
      <c r="M35" s="297">
        <v>6876</v>
      </c>
      <c r="N35" s="298">
        <v>-13.8</v>
      </c>
    </row>
    <row r="36" spans="1:16" ht="27" customHeight="1" x14ac:dyDescent="0.15">
      <c r="A36" s="250"/>
      <c r="B36" s="246"/>
      <c r="C36" s="246"/>
      <c r="D36" s="246"/>
      <c r="E36" s="246"/>
      <c r="F36" s="246"/>
      <c r="G36" s="1123" t="s">
        <v>494</v>
      </c>
      <c r="H36" s="1124"/>
      <c r="I36" s="1124"/>
      <c r="J36" s="1125"/>
      <c r="K36" s="296">
        <v>19623</v>
      </c>
      <c r="L36" s="296">
        <v>109</v>
      </c>
      <c r="M36" s="297">
        <v>711</v>
      </c>
      <c r="N36" s="298">
        <v>-84.7</v>
      </c>
    </row>
    <row r="37" spans="1:16" ht="13.5" customHeight="1" x14ac:dyDescent="0.15">
      <c r="A37" s="250"/>
      <c r="B37" s="246"/>
      <c r="C37" s="246"/>
      <c r="D37" s="246"/>
      <c r="E37" s="246"/>
      <c r="F37" s="246"/>
      <c r="G37" s="1123" t="s">
        <v>495</v>
      </c>
      <c r="H37" s="1124"/>
      <c r="I37" s="1124"/>
      <c r="J37" s="1125"/>
      <c r="K37" s="296">
        <v>34140</v>
      </c>
      <c r="L37" s="296">
        <v>189</v>
      </c>
      <c r="M37" s="297">
        <v>1771</v>
      </c>
      <c r="N37" s="298">
        <v>-89.3</v>
      </c>
    </row>
    <row r="38" spans="1:16" ht="27" customHeight="1" x14ac:dyDescent="0.15">
      <c r="A38" s="250"/>
      <c r="B38" s="246"/>
      <c r="C38" s="246"/>
      <c r="D38" s="246"/>
      <c r="E38" s="246"/>
      <c r="F38" s="246"/>
      <c r="G38" s="1126" t="s">
        <v>496</v>
      </c>
      <c r="H38" s="1127"/>
      <c r="I38" s="1127"/>
      <c r="J38" s="1128"/>
      <c r="K38" s="299" t="s">
        <v>477</v>
      </c>
      <c r="L38" s="299" t="s">
        <v>477</v>
      </c>
      <c r="M38" s="300">
        <v>0</v>
      </c>
      <c r="N38" s="301" t="s">
        <v>477</v>
      </c>
      <c r="O38" s="295"/>
    </row>
    <row r="39" spans="1:16" x14ac:dyDescent="0.15">
      <c r="A39" s="250"/>
      <c r="B39" s="246"/>
      <c r="C39" s="246"/>
      <c r="D39" s="246"/>
      <c r="E39" s="246"/>
      <c r="F39" s="246"/>
      <c r="G39" s="1126" t="s">
        <v>497</v>
      </c>
      <c r="H39" s="1127"/>
      <c r="I39" s="1127"/>
      <c r="J39" s="1128"/>
      <c r="K39" s="302">
        <v>-1163217</v>
      </c>
      <c r="L39" s="302">
        <v>-6440</v>
      </c>
      <c r="M39" s="303">
        <v>-7763</v>
      </c>
      <c r="N39" s="304">
        <v>-17</v>
      </c>
      <c r="O39" s="295"/>
    </row>
    <row r="40" spans="1:16" ht="27" customHeight="1" x14ac:dyDescent="0.15">
      <c r="A40" s="250"/>
      <c r="B40" s="246"/>
      <c r="C40" s="246"/>
      <c r="D40" s="246"/>
      <c r="E40" s="246"/>
      <c r="F40" s="246"/>
      <c r="G40" s="1123" t="s">
        <v>498</v>
      </c>
      <c r="H40" s="1124"/>
      <c r="I40" s="1124"/>
      <c r="J40" s="1125"/>
      <c r="K40" s="302">
        <v>-3048711</v>
      </c>
      <c r="L40" s="302">
        <v>-16878</v>
      </c>
      <c r="M40" s="303">
        <v>-22050</v>
      </c>
      <c r="N40" s="304">
        <v>-23.5</v>
      </c>
      <c r="O40" s="295"/>
    </row>
    <row r="41" spans="1:16" x14ac:dyDescent="0.15">
      <c r="A41" s="250"/>
      <c r="B41" s="246"/>
      <c r="C41" s="246"/>
      <c r="D41" s="246"/>
      <c r="E41" s="246"/>
      <c r="F41" s="246"/>
      <c r="G41" s="1129" t="s">
        <v>280</v>
      </c>
      <c r="H41" s="1130"/>
      <c r="I41" s="1130"/>
      <c r="J41" s="1131"/>
      <c r="K41" s="296">
        <v>932756</v>
      </c>
      <c r="L41" s="302">
        <v>5164</v>
      </c>
      <c r="M41" s="303">
        <v>6336</v>
      </c>
      <c r="N41" s="304">
        <v>-18.5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16" t="s">
        <v>467</v>
      </c>
      <c r="J49" s="1118" t="s">
        <v>502</v>
      </c>
      <c r="K49" s="1119"/>
      <c r="L49" s="1119"/>
      <c r="M49" s="1119"/>
      <c r="N49" s="1120"/>
    </row>
    <row r="50" spans="1:14" x14ac:dyDescent="0.15">
      <c r="A50" s="250"/>
      <c r="B50" s="246"/>
      <c r="C50" s="246"/>
      <c r="D50" s="246"/>
      <c r="E50" s="246"/>
      <c r="F50" s="246"/>
      <c r="G50" s="314"/>
      <c r="H50" s="315"/>
      <c r="I50" s="1117"/>
      <c r="J50" s="316" t="s">
        <v>503</v>
      </c>
      <c r="K50" s="317" t="s">
        <v>504</v>
      </c>
      <c r="L50" s="318" t="s">
        <v>505</v>
      </c>
      <c r="M50" s="319" t="s">
        <v>506</v>
      </c>
      <c r="N50" s="320" t="s">
        <v>507</v>
      </c>
    </row>
    <row r="51" spans="1:14" x14ac:dyDescent="0.15">
      <c r="A51" s="250"/>
      <c r="B51" s="246"/>
      <c r="C51" s="246"/>
      <c r="D51" s="246"/>
      <c r="E51" s="246"/>
      <c r="F51" s="246"/>
      <c r="G51" s="312" t="s">
        <v>508</v>
      </c>
      <c r="H51" s="313"/>
      <c r="I51" s="321">
        <v>5027152</v>
      </c>
      <c r="J51" s="322">
        <v>29919</v>
      </c>
      <c r="K51" s="323">
        <v>-13.9</v>
      </c>
      <c r="L51" s="324">
        <v>39425</v>
      </c>
      <c r="M51" s="325">
        <v>2.1</v>
      </c>
      <c r="N51" s="326">
        <v>-16</v>
      </c>
    </row>
    <row r="52" spans="1:14" x14ac:dyDescent="0.15">
      <c r="A52" s="250"/>
      <c r="B52" s="246"/>
      <c r="C52" s="246"/>
      <c r="D52" s="246"/>
      <c r="E52" s="246"/>
      <c r="F52" s="246"/>
      <c r="G52" s="327"/>
      <c r="H52" s="328" t="s">
        <v>509</v>
      </c>
      <c r="I52" s="329">
        <v>1774994</v>
      </c>
      <c r="J52" s="330">
        <v>10564</v>
      </c>
      <c r="K52" s="331">
        <v>-33.6</v>
      </c>
      <c r="L52" s="332">
        <v>22414</v>
      </c>
      <c r="M52" s="333">
        <v>-0.1</v>
      </c>
      <c r="N52" s="334">
        <v>-33.5</v>
      </c>
    </row>
    <row r="53" spans="1:14" x14ac:dyDescent="0.15">
      <c r="A53" s="250"/>
      <c r="B53" s="246"/>
      <c r="C53" s="246"/>
      <c r="D53" s="246"/>
      <c r="E53" s="246"/>
      <c r="F53" s="246"/>
      <c r="G53" s="312" t="s">
        <v>510</v>
      </c>
      <c r="H53" s="313"/>
      <c r="I53" s="321">
        <v>11662445</v>
      </c>
      <c r="J53" s="322">
        <v>68689</v>
      </c>
      <c r="K53" s="323">
        <v>129.6</v>
      </c>
      <c r="L53" s="324">
        <v>43141</v>
      </c>
      <c r="M53" s="325">
        <v>9.4</v>
      </c>
      <c r="N53" s="326">
        <v>120.2</v>
      </c>
    </row>
    <row r="54" spans="1:14" x14ac:dyDescent="0.15">
      <c r="A54" s="250"/>
      <c r="B54" s="246"/>
      <c r="C54" s="246"/>
      <c r="D54" s="246"/>
      <c r="E54" s="246"/>
      <c r="F54" s="246"/>
      <c r="G54" s="327"/>
      <c r="H54" s="328" t="s">
        <v>509</v>
      </c>
      <c r="I54" s="329">
        <v>2745237</v>
      </c>
      <c r="J54" s="330">
        <v>16169</v>
      </c>
      <c r="K54" s="331">
        <v>53.1</v>
      </c>
      <c r="L54" s="332">
        <v>21887</v>
      </c>
      <c r="M54" s="333">
        <v>-2.4</v>
      </c>
      <c r="N54" s="334">
        <v>55.5</v>
      </c>
    </row>
    <row r="55" spans="1:14" x14ac:dyDescent="0.15">
      <c r="A55" s="250"/>
      <c r="B55" s="246"/>
      <c r="C55" s="246"/>
      <c r="D55" s="246"/>
      <c r="E55" s="246"/>
      <c r="F55" s="246"/>
      <c r="G55" s="312" t="s">
        <v>511</v>
      </c>
      <c r="H55" s="313"/>
      <c r="I55" s="321">
        <v>7455205</v>
      </c>
      <c r="J55" s="322">
        <v>43179</v>
      </c>
      <c r="K55" s="323">
        <v>-37.1</v>
      </c>
      <c r="L55" s="324">
        <v>45117</v>
      </c>
      <c r="M55" s="325">
        <v>4.5999999999999996</v>
      </c>
      <c r="N55" s="326">
        <v>-41.7</v>
      </c>
    </row>
    <row r="56" spans="1:14" x14ac:dyDescent="0.15">
      <c r="A56" s="250"/>
      <c r="B56" s="246"/>
      <c r="C56" s="246"/>
      <c r="D56" s="246"/>
      <c r="E56" s="246"/>
      <c r="F56" s="246"/>
      <c r="G56" s="327"/>
      <c r="H56" s="328" t="s">
        <v>509</v>
      </c>
      <c r="I56" s="329">
        <v>2698689</v>
      </c>
      <c r="J56" s="330">
        <v>15630</v>
      </c>
      <c r="K56" s="331">
        <v>-3.3</v>
      </c>
      <c r="L56" s="332">
        <v>25589</v>
      </c>
      <c r="M56" s="333">
        <v>16.899999999999999</v>
      </c>
      <c r="N56" s="334">
        <v>-20.2</v>
      </c>
    </row>
    <row r="57" spans="1:14" x14ac:dyDescent="0.15">
      <c r="A57" s="250"/>
      <c r="B57" s="246"/>
      <c r="C57" s="246"/>
      <c r="D57" s="246"/>
      <c r="E57" s="246"/>
      <c r="F57" s="246"/>
      <c r="G57" s="312" t="s">
        <v>512</v>
      </c>
      <c r="H57" s="313"/>
      <c r="I57" s="321">
        <v>12594134</v>
      </c>
      <c r="J57" s="322">
        <v>71457</v>
      </c>
      <c r="K57" s="323">
        <v>65.5</v>
      </c>
      <c r="L57" s="324">
        <v>39951</v>
      </c>
      <c r="M57" s="325">
        <v>-11.5</v>
      </c>
      <c r="N57" s="326">
        <v>77</v>
      </c>
    </row>
    <row r="58" spans="1:14" x14ac:dyDescent="0.15">
      <c r="A58" s="250"/>
      <c r="B58" s="246"/>
      <c r="C58" s="246"/>
      <c r="D58" s="246"/>
      <c r="E58" s="246"/>
      <c r="F58" s="246"/>
      <c r="G58" s="327"/>
      <c r="H58" s="328" t="s">
        <v>509</v>
      </c>
      <c r="I58" s="329">
        <v>5598320</v>
      </c>
      <c r="J58" s="330">
        <v>31764</v>
      </c>
      <c r="K58" s="331">
        <v>103.2</v>
      </c>
      <c r="L58" s="332">
        <v>22555</v>
      </c>
      <c r="M58" s="333">
        <v>-11.9</v>
      </c>
      <c r="N58" s="334">
        <v>115.1</v>
      </c>
    </row>
    <row r="59" spans="1:14" x14ac:dyDescent="0.15">
      <c r="A59" s="250"/>
      <c r="B59" s="246"/>
      <c r="C59" s="246"/>
      <c r="D59" s="246"/>
      <c r="E59" s="246"/>
      <c r="F59" s="246"/>
      <c r="G59" s="312" t="s">
        <v>513</v>
      </c>
      <c r="H59" s="313"/>
      <c r="I59" s="321">
        <v>10362682</v>
      </c>
      <c r="J59" s="322">
        <v>57367</v>
      </c>
      <c r="K59" s="323">
        <v>-19.7</v>
      </c>
      <c r="L59" s="324">
        <v>39893</v>
      </c>
      <c r="M59" s="325">
        <v>-0.1</v>
      </c>
      <c r="N59" s="326">
        <v>-19.600000000000001</v>
      </c>
    </row>
    <row r="60" spans="1:14" x14ac:dyDescent="0.15">
      <c r="A60" s="250"/>
      <c r="B60" s="246"/>
      <c r="C60" s="246"/>
      <c r="D60" s="246"/>
      <c r="E60" s="246"/>
      <c r="F60" s="246"/>
      <c r="G60" s="327"/>
      <c r="H60" s="328" t="s">
        <v>509</v>
      </c>
      <c r="I60" s="335">
        <v>3358948</v>
      </c>
      <c r="J60" s="330">
        <v>18595</v>
      </c>
      <c r="K60" s="331">
        <v>-41.5</v>
      </c>
      <c r="L60" s="332">
        <v>26170</v>
      </c>
      <c r="M60" s="333">
        <v>16</v>
      </c>
      <c r="N60" s="334">
        <v>-57.5</v>
      </c>
    </row>
    <row r="61" spans="1:14" x14ac:dyDescent="0.15">
      <c r="A61" s="250"/>
      <c r="B61" s="246"/>
      <c r="C61" s="246"/>
      <c r="D61" s="246"/>
      <c r="E61" s="246"/>
      <c r="F61" s="246"/>
      <c r="G61" s="312" t="s">
        <v>514</v>
      </c>
      <c r="H61" s="336"/>
      <c r="I61" s="337">
        <v>9420324</v>
      </c>
      <c r="J61" s="338">
        <v>54122</v>
      </c>
      <c r="K61" s="339">
        <v>24.9</v>
      </c>
      <c r="L61" s="340">
        <v>41505</v>
      </c>
      <c r="M61" s="341">
        <v>0.9</v>
      </c>
      <c r="N61" s="326">
        <v>24</v>
      </c>
    </row>
    <row r="62" spans="1:14" x14ac:dyDescent="0.15">
      <c r="A62" s="250"/>
      <c r="B62" s="246"/>
      <c r="C62" s="246"/>
      <c r="D62" s="246"/>
      <c r="E62" s="246"/>
      <c r="F62" s="246"/>
      <c r="G62" s="327"/>
      <c r="H62" s="328" t="s">
        <v>509</v>
      </c>
      <c r="I62" s="329">
        <v>3235238</v>
      </c>
      <c r="J62" s="330">
        <v>18544</v>
      </c>
      <c r="K62" s="331">
        <v>15.6</v>
      </c>
      <c r="L62" s="332">
        <v>23723</v>
      </c>
      <c r="M62" s="333">
        <v>3.7</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view="pageBreakPreview"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1" t="s">
        <v>3</v>
      </c>
      <c r="D47" s="1141"/>
      <c r="E47" s="1142"/>
      <c r="F47" s="11">
        <v>16.36</v>
      </c>
      <c r="G47" s="12">
        <v>16.18</v>
      </c>
      <c r="H47" s="12">
        <v>16.03</v>
      </c>
      <c r="I47" s="12">
        <v>15.57</v>
      </c>
      <c r="J47" s="13">
        <v>15.24</v>
      </c>
    </row>
    <row r="48" spans="2:10" ht="57.75" customHeight="1" x14ac:dyDescent="0.15">
      <c r="B48" s="14"/>
      <c r="C48" s="1143" t="s">
        <v>4</v>
      </c>
      <c r="D48" s="1143"/>
      <c r="E48" s="1144"/>
      <c r="F48" s="15">
        <v>5.26</v>
      </c>
      <c r="G48" s="16">
        <v>4.13</v>
      </c>
      <c r="H48" s="16">
        <v>3.16</v>
      </c>
      <c r="I48" s="16">
        <v>4.99</v>
      </c>
      <c r="J48" s="17">
        <v>4.87</v>
      </c>
    </row>
    <row r="49" spans="2:10" ht="57.75" customHeight="1" thickBot="1" x14ac:dyDescent="0.2">
      <c r="B49" s="18"/>
      <c r="C49" s="1145" t="s">
        <v>5</v>
      </c>
      <c r="D49" s="1145"/>
      <c r="E49" s="1146"/>
      <c r="F49" s="19">
        <v>3.03</v>
      </c>
      <c r="G49" s="20" t="s">
        <v>521</v>
      </c>
      <c r="H49" s="20" t="s">
        <v>522</v>
      </c>
      <c r="I49" s="20">
        <v>1.96</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