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50" windowHeight="8160" activeTab="0"/>
  </bookViews>
  <sheets>
    <sheet name="A4サイズ" sheetId="1" r:id="rId1"/>
    <sheet name="横長" sheetId="2" r:id="rId2"/>
  </sheets>
  <definedNames/>
  <calcPr fullCalcOnLoad="1"/>
</workbook>
</file>

<file path=xl/sharedStrings.xml><?xml version="1.0" encoding="utf-8"?>
<sst xmlns="http://schemas.openxmlformats.org/spreadsheetml/2006/main" count="130" uniqueCount="65">
  <si>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</si>
  <si>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</si>
  <si>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</si>
  <si>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</si>
  <si>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</si>
  <si>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</si>
  <si>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</si>
  <si>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</si>
  <si>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</si>
  <si>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</si>
  <si>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</si>
  <si>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</si>
  <si>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</si>
  <si>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</si>
  <si>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</si>
  <si>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</si>
  <si>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</si>
  <si>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</si>
  <si>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</si>
  <si>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</si>
  <si>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</si>
  <si>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</si>
  <si>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</si>
  <si>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</si>
  <si>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</si>
  <si>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</si>
  <si>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</si>
  <si>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</si>
  <si>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</si>
  <si>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</si>
  <si>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</si>
  <si>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</si>
  <si>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</si>
  <si>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</si>
  <si>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</si>
  <si>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</si>
  <si>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</si>
  <si>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</si>
  <si>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65歳以上内訳</t>
  </si>
  <si>
    <t>千葉県</t>
  </si>
  <si>
    <t>浦安市</t>
  </si>
  <si>
    <t>御宿町</t>
  </si>
  <si>
    <t>県内順位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</si>
  <si>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</si>
  <si>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</si>
  <si>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</si>
  <si>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</si>
  <si>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</si>
  <si>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単独世帯</t>
  </si>
  <si>
    <t>複数世帯</t>
  </si>
  <si>
    <t>混合世帯</t>
  </si>
  <si>
    <t>高齢者世帯数</t>
  </si>
  <si>
    <t>◇５歳階級別、男女別人口</t>
  </si>
  <si>
    <t>◇65歳以上単独世帯人口</t>
  </si>
  <si>
    <t>◇65歳以上複数世帯人口</t>
  </si>
  <si>
    <t>◇65歳以上混合世帯人口</t>
  </si>
  <si>
    <t>参考２（平成27年国勢調査）</t>
  </si>
  <si>
    <t>注：◇は年令和３年4月1日現在の住民基本台帳によるデータ</t>
  </si>
  <si>
    <t>108歳</t>
  </si>
  <si>
    <t>104歳</t>
  </si>
  <si>
    <t>参考１（令和3年4月1日現在のデータ／県統計課「千葉県年齢別・町丁字別人口」より）</t>
  </si>
  <si>
    <t>☆市内最高齢者（令和3年4月1日現在）</t>
  </si>
  <si>
    <t>52位</t>
  </si>
  <si>
    <t>1位</t>
  </si>
  <si>
    <t>54位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</si>
</sst>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0"/>
      <color indexed="56"/>
      <name val="ＭＳ 明朝"/>
      <family val="1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  <font>
      <sz val="10"/>
      <color theme="3"/>
      <name val="ＭＳ 明朝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medium"/>
      <diagonal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1" applyNumberFormat="0" applyAlignment="0" applyProtection="0"/>
    <xf numFmtId="0" fontId="34" fillId="38" borderId="1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28" fillId="41" borderId="2" applyNumberFormat="0" applyAlignment="0" applyProtection="0"/>
    <xf numFmtId="0" fontId="36" fillId="0" borderId="3" applyNumberFormat="0" applyFill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3" borderId="4" applyNumberFormat="0" applyAlignment="0" applyProtection="0"/>
    <xf numFmtId="0" fontId="38" fillId="43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9" applyNumberFormat="0" applyFill="0" applyAlignment="0" applyProtection="0"/>
    <xf numFmtId="0" fontId="46" fillId="43" borderId="10" applyNumberFormat="0" applyAlignment="0" applyProtection="0"/>
    <xf numFmtId="0" fontId="46" fillId="43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4" borderId="4" applyNumberFormat="0" applyAlignment="0" applyProtection="0"/>
    <xf numFmtId="0" fontId="48" fillId="45" borderId="4" applyNumberFormat="0" applyAlignment="0" applyProtection="0"/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50" fillId="47" borderId="11" xfId="0" applyFont="1" applyFill="1" applyBorder="1" applyAlignment="1">
      <alignment vertical="center"/>
    </xf>
    <xf numFmtId="0" fontId="50" fillId="47" borderId="12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177" fontId="51" fillId="0" borderId="0" xfId="0" applyNumberFormat="1" applyFont="1" applyAlignment="1">
      <alignment vertical="center"/>
    </xf>
    <xf numFmtId="0" fontId="51" fillId="47" borderId="13" xfId="0" applyFont="1" applyFill="1" applyBorder="1" applyAlignment="1">
      <alignment vertical="center"/>
    </xf>
    <xf numFmtId="177" fontId="51" fillId="0" borderId="13" xfId="0" applyNumberFormat="1" applyFont="1" applyBorder="1" applyAlignment="1">
      <alignment vertical="center"/>
    </xf>
    <xf numFmtId="0" fontId="51" fillId="47" borderId="13" xfId="0" applyFont="1" applyFill="1" applyBorder="1" applyAlignment="1">
      <alignment horizontal="right" vertical="center"/>
    </xf>
    <xf numFmtId="0" fontId="4" fillId="47" borderId="14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4" fillId="47" borderId="16" xfId="0" applyFont="1" applyFill="1" applyBorder="1" applyAlignment="1">
      <alignment horizontal="center" vertical="center"/>
    </xf>
    <xf numFmtId="0" fontId="4" fillId="47" borderId="13" xfId="0" applyFont="1" applyFill="1" applyBorder="1" applyAlignment="1">
      <alignment horizontal="center" vertical="center"/>
    </xf>
    <xf numFmtId="0" fontId="4" fillId="47" borderId="17" xfId="0" applyFont="1" applyFill="1" applyBorder="1" applyAlignment="1">
      <alignment horizontal="center" vertical="center"/>
    </xf>
    <xf numFmtId="0" fontId="5" fillId="47" borderId="18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/>
    </xf>
    <xf numFmtId="0" fontId="5" fillId="47" borderId="20" xfId="0" applyFont="1" applyFill="1" applyBorder="1" applyAlignment="1">
      <alignment horizontal="center" vertical="center"/>
    </xf>
    <xf numFmtId="0" fontId="5" fillId="47" borderId="13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1" fillId="47" borderId="13" xfId="0" applyFont="1" applyFill="1" applyBorder="1" applyAlignment="1">
      <alignment horizontal="center" vertical="center"/>
    </xf>
    <xf numFmtId="177" fontId="51" fillId="0" borderId="13" xfId="0" applyNumberFormat="1" applyFont="1" applyBorder="1" applyAlignment="1">
      <alignment vertical="center"/>
    </xf>
    <xf numFmtId="178" fontId="51" fillId="0" borderId="13" xfId="0" applyNumberFormat="1" applyFont="1" applyBorder="1" applyAlignment="1">
      <alignment vertical="center"/>
    </xf>
    <xf numFmtId="177" fontId="5" fillId="0" borderId="22" xfId="97" applyNumberFormat="1" applyFont="1" applyFill="1" applyBorder="1" applyAlignment="1" applyProtection="1">
      <alignment horizontal="right" vertical="center"/>
      <protection locked="0"/>
    </xf>
    <xf numFmtId="177" fontId="51" fillId="47" borderId="23" xfId="0" applyNumberFormat="1" applyFont="1" applyFill="1" applyBorder="1" applyAlignment="1">
      <alignment vertical="center"/>
    </xf>
    <xf numFmtId="177" fontId="51" fillId="47" borderId="12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47" borderId="15" xfId="0" applyNumberFormat="1" applyFont="1" applyFill="1" applyBorder="1" applyAlignment="1" applyProtection="1">
      <alignment horizontal="right" vertical="center"/>
      <protection locked="0"/>
    </xf>
    <xf numFmtId="177" fontId="5" fillId="47" borderId="23" xfId="0" applyNumberFormat="1" applyFont="1" applyFill="1" applyBorder="1" applyAlignment="1" applyProtection="1">
      <alignment horizontal="right" vertical="center"/>
      <protection locked="0"/>
    </xf>
    <xf numFmtId="177" fontId="5" fillId="47" borderId="16" xfId="0" applyNumberFormat="1" applyFont="1" applyFill="1" applyBorder="1" applyAlignment="1" applyProtection="1">
      <alignment horizontal="right" vertical="center"/>
      <protection locked="0"/>
    </xf>
    <xf numFmtId="177" fontId="6" fillId="47" borderId="15" xfId="0" applyNumberFormat="1" applyFont="1" applyFill="1" applyBorder="1" applyAlignment="1" applyProtection="1">
      <alignment horizontal="right" vertical="center"/>
      <protection locked="0"/>
    </xf>
    <xf numFmtId="177" fontId="6" fillId="47" borderId="23" xfId="0" applyNumberFormat="1" applyFont="1" applyFill="1" applyBorder="1" applyAlignment="1" applyProtection="1">
      <alignment horizontal="right" vertical="center"/>
      <protection locked="0"/>
    </xf>
    <xf numFmtId="177" fontId="6" fillId="47" borderId="16" xfId="0" applyNumberFormat="1" applyFont="1" applyFill="1" applyBorder="1" applyAlignment="1" applyProtection="1">
      <alignment horizontal="right" vertical="center"/>
      <protection locked="0"/>
    </xf>
    <xf numFmtId="0" fontId="5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7" borderId="11" xfId="0" applyFont="1" applyFill="1" applyBorder="1" applyAlignment="1">
      <alignment vertical="center"/>
    </xf>
    <xf numFmtId="0" fontId="4" fillId="47" borderId="12" xfId="0" applyFont="1" applyFill="1" applyBorder="1" applyAlignment="1">
      <alignment vertical="center"/>
    </xf>
    <xf numFmtId="177" fontId="52" fillId="0" borderId="0" xfId="0" applyNumberFormat="1" applyFont="1" applyAlignment="1">
      <alignment vertical="center"/>
    </xf>
    <xf numFmtId="177" fontId="6" fillId="0" borderId="25" xfId="0" applyNumberFormat="1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0" fontId="53" fillId="47" borderId="27" xfId="0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47" borderId="28" xfId="0" applyFont="1" applyFill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0" fontId="5" fillId="47" borderId="19" xfId="0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47" borderId="20" xfId="0" applyFont="1" applyFill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5" fillId="47" borderId="13" xfId="0" applyFont="1" applyFill="1" applyBorder="1" applyAlignment="1">
      <alignment horizontal="right" vertical="center"/>
    </xf>
    <xf numFmtId="177" fontId="6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6" fillId="47" borderId="23" xfId="0" applyNumberFormat="1" applyFont="1" applyFill="1" applyBorder="1" applyAlignment="1">
      <alignment vertical="center"/>
    </xf>
    <xf numFmtId="177" fontId="6" fillId="47" borderId="12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77" fontId="6" fillId="0" borderId="13" xfId="97" applyNumberFormat="1" applyFont="1" applyFill="1" applyBorder="1" applyAlignment="1" applyProtection="1">
      <alignment horizontal="right" vertical="center"/>
      <protection locked="0"/>
    </xf>
    <xf numFmtId="0" fontId="5" fillId="47" borderId="13" xfId="0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3" fontId="54" fillId="0" borderId="22" xfId="97" applyNumberFormat="1" applyFont="1" applyFill="1" applyBorder="1" applyAlignment="1" applyProtection="1">
      <alignment horizontal="right" vertical="center"/>
      <protection locked="0"/>
    </xf>
    <xf numFmtId="3" fontId="54" fillId="0" borderId="24" xfId="0" applyNumberFormat="1" applyFont="1" applyFill="1" applyBorder="1" applyAlignment="1" applyProtection="1">
      <alignment horizontal="right" vertical="center"/>
      <protection locked="0"/>
    </xf>
    <xf numFmtId="3" fontId="54" fillId="0" borderId="39" xfId="0" applyNumberFormat="1" applyFont="1" applyFill="1" applyBorder="1" applyAlignment="1" applyProtection="1">
      <alignment horizontal="right" vertical="center"/>
      <protection locked="0"/>
    </xf>
    <xf numFmtId="0" fontId="54" fillId="0" borderId="29" xfId="0" applyFont="1" applyBorder="1" applyAlignment="1">
      <alignment vertical="center"/>
    </xf>
    <xf numFmtId="177" fontId="54" fillId="0" borderId="30" xfId="0" applyNumberFormat="1" applyFont="1" applyBorder="1" applyAlignment="1">
      <alignment vertical="center"/>
    </xf>
    <xf numFmtId="177" fontId="54" fillId="0" borderId="30" xfId="0" applyNumberFormat="1" applyFont="1" applyBorder="1" applyAlignment="1">
      <alignment horizontal="right" vertical="center"/>
    </xf>
    <xf numFmtId="178" fontId="54" fillId="0" borderId="30" xfId="0" applyNumberFormat="1" applyFont="1" applyBorder="1" applyAlignment="1">
      <alignment vertical="center"/>
    </xf>
    <xf numFmtId="3" fontId="54" fillId="0" borderId="40" xfId="96" applyNumberFormat="1" applyFont="1" applyFill="1" applyBorder="1" applyAlignment="1" applyProtection="1">
      <alignment horizontal="right"/>
      <protection locked="0"/>
    </xf>
    <xf numFmtId="3" fontId="54" fillId="0" borderId="41" xfId="96" applyNumberFormat="1" applyFont="1" applyFill="1" applyBorder="1" applyAlignment="1" applyProtection="1">
      <alignment horizontal="right"/>
      <protection locked="0"/>
    </xf>
    <xf numFmtId="3" fontId="54" fillId="0" borderId="39" xfId="96" applyNumberFormat="1" applyFont="1" applyFill="1" applyBorder="1" applyAlignment="1" applyProtection="1">
      <alignment horizontal="right"/>
      <protection locked="0"/>
    </xf>
    <xf numFmtId="3" fontId="54" fillId="0" borderId="42" xfId="96" applyNumberFormat="1" applyFont="1" applyFill="1" applyBorder="1" applyAlignment="1" applyProtection="1">
      <alignment horizontal="right"/>
      <protection locked="0"/>
    </xf>
    <xf numFmtId="3" fontId="54" fillId="0" borderId="43" xfId="96" applyNumberFormat="1" applyFont="1" applyFill="1" applyBorder="1" applyAlignment="1" applyProtection="1">
      <alignment horizontal="right"/>
      <protection locked="0"/>
    </xf>
    <xf numFmtId="3" fontId="54" fillId="0" borderId="44" xfId="96" applyNumberFormat="1" applyFont="1" applyFill="1" applyBorder="1" applyAlignment="1" applyProtection="1">
      <alignment horizontal="right"/>
      <protection locked="0"/>
    </xf>
    <xf numFmtId="3" fontId="54" fillId="0" borderId="45" xfId="97" applyNumberFormat="1" applyFont="1" applyFill="1" applyBorder="1" applyAlignment="1" applyProtection="1">
      <alignment horizontal="right" vertical="center"/>
      <protection locked="0"/>
    </xf>
    <xf numFmtId="177" fontId="6" fillId="0" borderId="14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4" fillId="47" borderId="25" xfId="0" applyFont="1" applyFill="1" applyBorder="1" applyAlignment="1">
      <alignment horizontal="center" vertical="center" wrapText="1"/>
    </xf>
    <xf numFmtId="0" fontId="4" fillId="47" borderId="46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 horizontal="center" vertical="center" wrapText="1"/>
    </xf>
    <xf numFmtId="0" fontId="4" fillId="47" borderId="25" xfId="0" applyFont="1" applyFill="1" applyBorder="1" applyAlignment="1">
      <alignment horizontal="center" vertical="center"/>
    </xf>
    <xf numFmtId="0" fontId="4" fillId="47" borderId="46" xfId="0" applyFont="1" applyFill="1" applyBorder="1" applyAlignment="1">
      <alignment horizontal="center" vertical="center"/>
    </xf>
    <xf numFmtId="0" fontId="4" fillId="47" borderId="47" xfId="0" applyFont="1" applyFill="1" applyBorder="1" applyAlignment="1">
      <alignment horizontal="center" vertical="center"/>
    </xf>
    <xf numFmtId="0" fontId="5" fillId="47" borderId="25" xfId="0" applyFont="1" applyFill="1" applyBorder="1" applyAlignment="1">
      <alignment horizontal="center" vertical="center"/>
    </xf>
    <xf numFmtId="0" fontId="5" fillId="47" borderId="47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right" vertical="center"/>
    </xf>
    <xf numFmtId="0" fontId="7" fillId="47" borderId="49" xfId="0" applyFont="1" applyFill="1" applyBorder="1" applyAlignment="1">
      <alignment horizontal="center" vertical="center" wrapText="1"/>
    </xf>
    <xf numFmtId="0" fontId="7" fillId="47" borderId="50" xfId="0" applyFont="1" applyFill="1" applyBorder="1" applyAlignment="1">
      <alignment horizontal="center" vertical="center" wrapText="1"/>
    </xf>
    <xf numFmtId="0" fontId="7" fillId="47" borderId="51" xfId="0" applyFont="1" applyFill="1" applyBorder="1" applyAlignment="1">
      <alignment horizontal="center" vertical="center" wrapText="1"/>
    </xf>
    <xf numFmtId="0" fontId="5" fillId="47" borderId="49" xfId="0" applyFont="1" applyFill="1" applyBorder="1" applyAlignment="1">
      <alignment horizontal="center" vertical="center"/>
    </xf>
    <xf numFmtId="0" fontId="5" fillId="47" borderId="52" xfId="0" applyFont="1" applyFill="1" applyBorder="1" applyAlignment="1">
      <alignment horizontal="center" vertical="center"/>
    </xf>
    <xf numFmtId="0" fontId="5" fillId="47" borderId="51" xfId="0" applyFont="1" applyFill="1" applyBorder="1" applyAlignment="1">
      <alignment horizontal="center" vertical="center"/>
    </xf>
    <xf numFmtId="0" fontId="5" fillId="47" borderId="53" xfId="0" applyFont="1" applyFill="1" applyBorder="1" applyAlignment="1">
      <alignment horizontal="center" vertical="center"/>
    </xf>
    <xf numFmtId="0" fontId="51" fillId="47" borderId="25" xfId="0" applyFont="1" applyFill="1" applyBorder="1" applyAlignment="1">
      <alignment horizontal="center" vertical="center"/>
    </xf>
    <xf numFmtId="0" fontId="51" fillId="47" borderId="47" xfId="0" applyFont="1" applyFill="1" applyBorder="1" applyAlignment="1">
      <alignment horizontal="center" vertical="center"/>
    </xf>
    <xf numFmtId="0" fontId="50" fillId="47" borderId="25" xfId="0" applyFont="1" applyFill="1" applyBorder="1" applyAlignment="1">
      <alignment horizontal="center" vertical="center"/>
    </xf>
    <xf numFmtId="0" fontId="50" fillId="47" borderId="46" xfId="0" applyFont="1" applyFill="1" applyBorder="1" applyAlignment="1">
      <alignment horizontal="center" vertical="center"/>
    </xf>
    <xf numFmtId="0" fontId="50" fillId="47" borderId="47" xfId="0" applyFont="1" applyFill="1" applyBorder="1" applyAlignment="1">
      <alignment horizontal="center" vertical="center"/>
    </xf>
    <xf numFmtId="0" fontId="4" fillId="47" borderId="49" xfId="0" applyFont="1" applyFill="1" applyBorder="1" applyAlignment="1">
      <alignment horizontal="center" vertical="center" wrapText="1"/>
    </xf>
    <xf numFmtId="0" fontId="4" fillId="47" borderId="50" xfId="0" applyFont="1" applyFill="1" applyBorder="1" applyAlignment="1">
      <alignment horizontal="center" vertical="center"/>
    </xf>
    <xf numFmtId="0" fontId="4" fillId="47" borderId="51" xfId="0" applyFont="1" applyFill="1" applyBorder="1" applyAlignment="1">
      <alignment horizontal="center" vertical="center"/>
    </xf>
  </cellXfs>
  <cellStyles count="8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標準 3" xfId="96"/>
    <cellStyle name="標準_Sheet1" xfId="97"/>
    <cellStyle name="良い" xfId="98"/>
    <cellStyle name="良い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RowColHeaders="0" tabSelected="1" view="pageBreakPreview" zoomScale="110" zoomScaleSheetLayoutView="110" workbookViewId="0" topLeftCell="A1">
      <selection activeCell="B1" sqref="B1"/>
    </sheetView>
  </sheetViews>
  <sheetFormatPr defaultColWidth="9.140625" defaultRowHeight="15"/>
  <cols>
    <col min="1" max="1" width="9.28125" style="32" customWidth="1"/>
    <col min="2" max="2" width="12.140625" style="32" customWidth="1"/>
    <col min="3" max="4" width="11.140625" style="32" customWidth="1"/>
    <col min="5" max="5" width="1.57421875" style="32" customWidth="1"/>
    <col min="6" max="6" width="10.140625" style="32" customWidth="1"/>
    <col min="7" max="9" width="11.140625" style="32" customWidth="1"/>
    <col min="10" max="10" width="10.57421875" style="32" customWidth="1"/>
    <col min="11" max="11" width="11.00390625" style="32" bestFit="1" customWidth="1"/>
    <col min="12" max="16384" width="9.00390625" style="32" customWidth="1"/>
  </cols>
  <sheetData>
    <row r="1" spans="1:9" ht="13.5">
      <c r="A1" s="32" t="s">
        <v>6</v>
      </c>
      <c r="H1" s="97"/>
      <c r="I1" s="97"/>
    </row>
    <row r="2" spans="1:9" ht="13.5">
      <c r="A2" s="33" t="s">
        <v>22</v>
      </c>
      <c r="D2" s="33"/>
      <c r="E2" s="33"/>
      <c r="F2" s="33"/>
      <c r="G2" s="33"/>
      <c r="H2" s="33"/>
      <c r="I2" s="33"/>
    </row>
    <row r="3" spans="2:8" ht="12.75" customHeight="1">
      <c r="B3" s="89" t="s">
        <v>21</v>
      </c>
      <c r="C3" s="100" t="s">
        <v>43</v>
      </c>
      <c r="D3" s="34"/>
      <c r="E3" s="34"/>
      <c r="F3" s="34"/>
      <c r="G3" s="35"/>
      <c r="H3" s="92" t="s">
        <v>27</v>
      </c>
    </row>
    <row r="4" spans="2:11" ht="11.25" customHeight="1">
      <c r="B4" s="90"/>
      <c r="C4" s="101"/>
      <c r="D4" s="95" t="s">
        <v>24</v>
      </c>
      <c r="E4" s="103" t="s">
        <v>25</v>
      </c>
      <c r="F4" s="104"/>
      <c r="G4" s="95" t="s">
        <v>26</v>
      </c>
      <c r="H4" s="93"/>
      <c r="K4" s="36"/>
    </row>
    <row r="5" spans="2:8" ht="11.25" customHeight="1">
      <c r="B5" s="91"/>
      <c r="C5" s="102"/>
      <c r="D5" s="96"/>
      <c r="E5" s="105"/>
      <c r="F5" s="106"/>
      <c r="G5" s="96"/>
      <c r="H5" s="94"/>
    </row>
    <row r="6" spans="1:8" ht="14.25" thickBot="1">
      <c r="A6" s="33"/>
      <c r="B6" s="68">
        <v>201284</v>
      </c>
      <c r="C6" s="69">
        <v>46689</v>
      </c>
      <c r="D6" s="37">
        <f>SUM(B17:B26)</f>
        <v>22743</v>
      </c>
      <c r="E6" s="98">
        <f>SUM(B27:B36)</f>
        <v>17203</v>
      </c>
      <c r="F6" s="99"/>
      <c r="G6" s="37">
        <f>SUM(B37:B52)</f>
        <v>6743</v>
      </c>
      <c r="H6" s="39">
        <f>C6/B6</f>
        <v>0.2319558434848274</v>
      </c>
    </row>
    <row r="7" spans="1:9" ht="14.25" thickBot="1">
      <c r="A7" s="76" t="s">
        <v>60</v>
      </c>
      <c r="B7" s="77"/>
      <c r="C7" s="78"/>
      <c r="D7" s="77"/>
      <c r="E7" s="77"/>
      <c r="F7" s="77"/>
      <c r="G7" s="77"/>
      <c r="H7" s="79"/>
      <c r="I7" s="40" t="s">
        <v>42</v>
      </c>
    </row>
    <row r="8" spans="1:9" ht="14.25" thickBot="1">
      <c r="A8" s="67" t="s">
        <v>6</v>
      </c>
      <c r="B8" s="68">
        <v>201284</v>
      </c>
      <c r="C8" s="69">
        <v>46689</v>
      </c>
      <c r="D8" s="68">
        <f>D6</f>
        <v>22743</v>
      </c>
      <c r="E8" s="98">
        <v>17203</v>
      </c>
      <c r="F8" s="99"/>
      <c r="G8" s="68">
        <f>G6</f>
        <v>6743</v>
      </c>
      <c r="H8" s="39">
        <f>C8/B8</f>
        <v>0.2319558434848274</v>
      </c>
      <c r="I8" s="70" t="s">
        <v>62</v>
      </c>
    </row>
    <row r="9" spans="1:9" ht="13.5">
      <c r="A9" s="71" t="s">
        <v>41</v>
      </c>
      <c r="B9" s="68">
        <v>7241</v>
      </c>
      <c r="C9" s="69">
        <v>3730</v>
      </c>
      <c r="D9" s="68">
        <v>1700</v>
      </c>
      <c r="E9" s="87">
        <v>1323</v>
      </c>
      <c r="F9" s="88"/>
      <c r="G9" s="68">
        <v>707</v>
      </c>
      <c r="H9" s="39">
        <v>0.515</v>
      </c>
      <c r="I9" s="70" t="s">
        <v>63</v>
      </c>
    </row>
    <row r="10" spans="1:9" ht="13.5">
      <c r="A10" s="71" t="s">
        <v>40</v>
      </c>
      <c r="B10" s="68">
        <v>169963</v>
      </c>
      <c r="C10" s="69">
        <v>30435</v>
      </c>
      <c r="D10" s="68">
        <v>16696</v>
      </c>
      <c r="E10" s="87">
        <v>10195</v>
      </c>
      <c r="F10" s="88"/>
      <c r="G10" s="68">
        <v>3544</v>
      </c>
      <c r="H10" s="39">
        <v>0.179</v>
      </c>
      <c r="I10" s="70" t="s">
        <v>64</v>
      </c>
    </row>
    <row r="11" spans="1:9" ht="14.25" thickBot="1">
      <c r="A11" s="64" t="s">
        <v>39</v>
      </c>
      <c r="B11" s="68">
        <v>6319128</v>
      </c>
      <c r="C11" s="69">
        <v>1725745</v>
      </c>
      <c r="D11" s="68">
        <v>857255</v>
      </c>
      <c r="E11" s="87">
        <v>614907</v>
      </c>
      <c r="F11" s="88"/>
      <c r="G11" s="68">
        <v>253583</v>
      </c>
      <c r="H11" s="39">
        <v>0.273</v>
      </c>
      <c r="I11" s="72"/>
    </row>
    <row r="12" spans="1:10" ht="13.5">
      <c r="A12" s="60" t="s">
        <v>56</v>
      </c>
      <c r="B12" s="61"/>
      <c r="C12" s="62"/>
      <c r="D12" s="61"/>
      <c r="E12" s="61"/>
      <c r="F12" s="61"/>
      <c r="G12" s="61"/>
      <c r="H12" s="63"/>
      <c r="I12" s="41"/>
      <c r="J12" s="42"/>
    </row>
    <row r="13" spans="1:8" ht="14.25" thickBot="1">
      <c r="A13" s="64" t="s">
        <v>47</v>
      </c>
      <c r="B13" s="65">
        <v>127094745</v>
      </c>
      <c r="C13" s="38">
        <v>33465441</v>
      </c>
      <c r="D13" s="65">
        <v>17339678</v>
      </c>
      <c r="E13" s="98">
        <v>11238276</v>
      </c>
      <c r="F13" s="99"/>
      <c r="G13" s="65">
        <v>4887487</v>
      </c>
      <c r="H13" s="66">
        <v>0.263</v>
      </c>
    </row>
    <row r="14" ht="9" customHeight="1">
      <c r="A14" s="43"/>
    </row>
    <row r="15" spans="1:9" ht="13.5">
      <c r="A15" s="33" t="s">
        <v>7</v>
      </c>
      <c r="B15" s="33"/>
      <c r="C15" s="33"/>
      <c r="D15" s="33"/>
      <c r="F15" s="33" t="s">
        <v>52</v>
      </c>
      <c r="G15" s="33"/>
      <c r="H15" s="33"/>
      <c r="I15" s="33"/>
    </row>
    <row r="16" spans="1:9" ht="13.5">
      <c r="A16" s="8" t="s">
        <v>0</v>
      </c>
      <c r="B16" s="9" t="s">
        <v>1</v>
      </c>
      <c r="C16" s="10" t="s">
        <v>2</v>
      </c>
      <c r="D16" s="11" t="s">
        <v>3</v>
      </c>
      <c r="F16" s="12" t="s">
        <v>9</v>
      </c>
      <c r="G16" s="9" t="s">
        <v>18</v>
      </c>
      <c r="H16" s="13" t="s">
        <v>19</v>
      </c>
      <c r="I16" s="11" t="s">
        <v>20</v>
      </c>
    </row>
    <row r="17" spans="1:9" ht="13.5">
      <c r="A17" s="14">
        <v>65</v>
      </c>
      <c r="B17" s="73">
        <f>SUM(C17:D17)</f>
        <v>1819</v>
      </c>
      <c r="C17" s="80">
        <v>857</v>
      </c>
      <c r="D17" s="81">
        <v>962</v>
      </c>
      <c r="F17" s="15" t="s">
        <v>10</v>
      </c>
      <c r="G17" s="74">
        <f>SUM(H17+I17)</f>
        <v>9943</v>
      </c>
      <c r="H17" s="75">
        <f>SUM(C17:C21)</f>
        <v>4578</v>
      </c>
      <c r="I17" s="75">
        <f>SUM(D17:D21)</f>
        <v>5365</v>
      </c>
    </row>
    <row r="18" spans="1:9" ht="13.5">
      <c r="A18" s="15">
        <v>66</v>
      </c>
      <c r="B18" s="73">
        <f aca="true" t="shared" si="0" ref="B18:B52">SUM(C18:D18)</f>
        <v>1931</v>
      </c>
      <c r="C18" s="82">
        <v>881</v>
      </c>
      <c r="D18" s="83">
        <v>1050</v>
      </c>
      <c r="F18" s="15" t="s">
        <v>11</v>
      </c>
      <c r="G18" s="74">
        <f aca="true" t="shared" si="1" ref="G18:G24">SUM(H18+I18)</f>
        <v>12800</v>
      </c>
      <c r="H18" s="75">
        <f>SUM(C22:C26)</f>
        <v>5940</v>
      </c>
      <c r="I18" s="75">
        <f>SUM(D22:D26)</f>
        <v>6860</v>
      </c>
    </row>
    <row r="19" spans="1:9" ht="13.5">
      <c r="A19" s="15">
        <v>67</v>
      </c>
      <c r="B19" s="73">
        <f t="shared" si="0"/>
        <v>1912</v>
      </c>
      <c r="C19" s="82">
        <v>885</v>
      </c>
      <c r="D19" s="83">
        <v>1027</v>
      </c>
      <c r="F19" s="15" t="s">
        <v>12</v>
      </c>
      <c r="G19" s="74">
        <f t="shared" si="1"/>
        <v>10061</v>
      </c>
      <c r="H19" s="75">
        <f>SUM(C27:C31)</f>
        <v>4671</v>
      </c>
      <c r="I19" s="75">
        <f>SUM(D27:D31)</f>
        <v>5390</v>
      </c>
    </row>
    <row r="20" spans="1:9" ht="13.5">
      <c r="A20" s="15">
        <v>68</v>
      </c>
      <c r="B20" s="73">
        <f t="shared" si="0"/>
        <v>2043</v>
      </c>
      <c r="C20" s="82">
        <v>912</v>
      </c>
      <c r="D20" s="83">
        <v>1131</v>
      </c>
      <c r="F20" s="15" t="s">
        <v>13</v>
      </c>
      <c r="G20" s="74">
        <f t="shared" si="1"/>
        <v>7142</v>
      </c>
      <c r="H20" s="75">
        <f>SUM(C32:C36)</f>
        <v>3283</v>
      </c>
      <c r="I20" s="75">
        <f>SUM(D32:D36)</f>
        <v>3859</v>
      </c>
    </row>
    <row r="21" spans="1:9" ht="13.5">
      <c r="A21" s="16">
        <v>69</v>
      </c>
      <c r="B21" s="86">
        <f t="shared" si="0"/>
        <v>2238</v>
      </c>
      <c r="C21" s="84">
        <v>1043</v>
      </c>
      <c r="D21" s="85">
        <v>1195</v>
      </c>
      <c r="F21" s="15" t="s">
        <v>14</v>
      </c>
      <c r="G21" s="74">
        <f t="shared" si="1"/>
        <v>4294</v>
      </c>
      <c r="H21" s="75">
        <f>SUM(C37:C41)</f>
        <v>1742</v>
      </c>
      <c r="I21" s="75">
        <f>SUM(D37:D41)</f>
        <v>2552</v>
      </c>
    </row>
    <row r="22" spans="1:9" ht="13.5">
      <c r="A22" s="14">
        <v>70</v>
      </c>
      <c r="B22" s="73">
        <f t="shared" si="0"/>
        <v>2333</v>
      </c>
      <c r="C22" s="80">
        <v>1092</v>
      </c>
      <c r="D22" s="81">
        <v>1241</v>
      </c>
      <c r="F22" s="15" t="s">
        <v>15</v>
      </c>
      <c r="G22" s="74">
        <f t="shared" si="1"/>
        <v>1844</v>
      </c>
      <c r="H22" s="75">
        <f>SUM(C42:C46)</f>
        <v>554</v>
      </c>
      <c r="I22" s="75">
        <f>SUM(D42:D46)</f>
        <v>1290</v>
      </c>
    </row>
    <row r="23" spans="1:9" ht="13.5">
      <c r="A23" s="15">
        <v>71</v>
      </c>
      <c r="B23" s="73">
        <f t="shared" si="0"/>
        <v>2597</v>
      </c>
      <c r="C23" s="82">
        <v>1201</v>
      </c>
      <c r="D23" s="83">
        <v>1396</v>
      </c>
      <c r="F23" s="15" t="s">
        <v>16</v>
      </c>
      <c r="G23" s="74">
        <f t="shared" si="1"/>
        <v>519</v>
      </c>
      <c r="H23" s="75">
        <f>SUM(C47:C51)</f>
        <v>104</v>
      </c>
      <c r="I23" s="75">
        <f>SUM(D47:D51)</f>
        <v>415</v>
      </c>
    </row>
    <row r="24" spans="1:9" ht="13.5">
      <c r="A24" s="15">
        <v>72</v>
      </c>
      <c r="B24" s="73">
        <f t="shared" si="0"/>
        <v>2677</v>
      </c>
      <c r="C24" s="82">
        <v>1240</v>
      </c>
      <c r="D24" s="83">
        <v>1437</v>
      </c>
      <c r="F24" s="16" t="s">
        <v>4</v>
      </c>
      <c r="G24" s="74">
        <f t="shared" si="1"/>
        <v>86</v>
      </c>
      <c r="H24" s="75">
        <v>10</v>
      </c>
      <c r="I24" s="75">
        <v>76</v>
      </c>
    </row>
    <row r="25" spans="1:9" ht="13.5">
      <c r="A25" s="15">
        <v>73</v>
      </c>
      <c r="B25" s="73">
        <f t="shared" si="0"/>
        <v>2867</v>
      </c>
      <c r="C25" s="82">
        <v>1326</v>
      </c>
      <c r="D25" s="83">
        <v>1541</v>
      </c>
      <c r="F25" s="17" t="s">
        <v>17</v>
      </c>
      <c r="G25" s="29">
        <f>SUM(G17:G24)</f>
        <v>46689</v>
      </c>
      <c r="H25" s="30">
        <f>SUM(H17:H24)</f>
        <v>20882</v>
      </c>
      <c r="I25" s="31">
        <f>SUM(I17:I24)</f>
        <v>25807</v>
      </c>
    </row>
    <row r="26" spans="1:4" ht="13.5">
      <c r="A26" s="16">
        <v>74</v>
      </c>
      <c r="B26" s="86">
        <f t="shared" si="0"/>
        <v>2326</v>
      </c>
      <c r="C26" s="84">
        <v>1081</v>
      </c>
      <c r="D26" s="85">
        <v>1245</v>
      </c>
    </row>
    <row r="27" spans="1:4" ht="13.5">
      <c r="A27" s="14">
        <v>75</v>
      </c>
      <c r="B27" s="73">
        <f t="shared" si="0"/>
        <v>1621</v>
      </c>
      <c r="C27" s="80">
        <v>756</v>
      </c>
      <c r="D27" s="81">
        <v>865</v>
      </c>
    </row>
    <row r="28" spans="1:8" ht="13.5">
      <c r="A28" s="15">
        <v>76</v>
      </c>
      <c r="B28" s="73">
        <f t="shared" si="0"/>
        <v>2043</v>
      </c>
      <c r="C28" s="82">
        <v>929</v>
      </c>
      <c r="D28" s="83">
        <v>1114</v>
      </c>
      <c r="G28" s="33" t="s">
        <v>53</v>
      </c>
      <c r="H28" s="33"/>
    </row>
    <row r="29" spans="1:8" ht="13.5">
      <c r="A29" s="15">
        <v>77</v>
      </c>
      <c r="B29" s="73">
        <f t="shared" si="0"/>
        <v>2309</v>
      </c>
      <c r="C29" s="82">
        <v>1062</v>
      </c>
      <c r="D29" s="83">
        <v>1247</v>
      </c>
      <c r="G29" s="44" t="s">
        <v>33</v>
      </c>
      <c r="H29" s="45">
        <v>1614</v>
      </c>
    </row>
    <row r="30" spans="1:8" ht="13.5">
      <c r="A30" s="15">
        <v>78</v>
      </c>
      <c r="B30" s="73">
        <f t="shared" si="0"/>
        <v>1991</v>
      </c>
      <c r="C30" s="82">
        <v>945</v>
      </c>
      <c r="D30" s="83">
        <v>1046</v>
      </c>
      <c r="G30" s="46" t="s">
        <v>34</v>
      </c>
      <c r="H30" s="47">
        <v>2249</v>
      </c>
    </row>
    <row r="31" spans="1:8" ht="13.5">
      <c r="A31" s="16">
        <v>79</v>
      </c>
      <c r="B31" s="86">
        <f t="shared" si="0"/>
        <v>2097</v>
      </c>
      <c r="C31" s="84">
        <v>979</v>
      </c>
      <c r="D31" s="85">
        <v>1118</v>
      </c>
      <c r="G31" s="46" t="s">
        <v>35</v>
      </c>
      <c r="H31" s="47">
        <v>2028</v>
      </c>
    </row>
    <row r="32" spans="1:8" ht="13.5">
      <c r="A32" s="14">
        <v>80</v>
      </c>
      <c r="B32" s="73">
        <f t="shared" si="0"/>
        <v>1779</v>
      </c>
      <c r="C32" s="80">
        <v>805</v>
      </c>
      <c r="D32" s="81">
        <v>974</v>
      </c>
      <c r="G32" s="46" t="s">
        <v>36</v>
      </c>
      <c r="H32" s="47">
        <v>1927</v>
      </c>
    </row>
    <row r="33" spans="1:8" ht="13.5">
      <c r="A33" s="15">
        <v>81</v>
      </c>
      <c r="B33" s="73">
        <f t="shared" si="0"/>
        <v>1600</v>
      </c>
      <c r="C33" s="82">
        <v>764</v>
      </c>
      <c r="D33" s="83">
        <v>836</v>
      </c>
      <c r="G33" s="48" t="s">
        <v>26</v>
      </c>
      <c r="H33" s="47">
        <v>3135</v>
      </c>
    </row>
    <row r="34" spans="1:8" ht="13.5">
      <c r="A34" s="15">
        <v>82</v>
      </c>
      <c r="B34" s="73">
        <f t="shared" si="0"/>
        <v>1260</v>
      </c>
      <c r="C34" s="82">
        <v>571</v>
      </c>
      <c r="D34" s="83">
        <v>689</v>
      </c>
      <c r="G34" s="50" t="s">
        <v>37</v>
      </c>
      <c r="H34" s="51">
        <f>SUM(H29:H33)</f>
        <v>10953</v>
      </c>
    </row>
    <row r="35" spans="1:4" ht="13.5">
      <c r="A35" s="15">
        <v>83</v>
      </c>
      <c r="B35" s="73">
        <f t="shared" si="0"/>
        <v>1276</v>
      </c>
      <c r="C35" s="82">
        <v>609</v>
      </c>
      <c r="D35" s="83">
        <v>667</v>
      </c>
    </row>
    <row r="36" spans="1:8" ht="13.5">
      <c r="A36" s="16">
        <v>84</v>
      </c>
      <c r="B36" s="86">
        <f t="shared" si="0"/>
        <v>1227</v>
      </c>
      <c r="C36" s="84">
        <v>534</v>
      </c>
      <c r="D36" s="85">
        <v>693</v>
      </c>
      <c r="G36" s="33" t="s">
        <v>54</v>
      </c>
      <c r="H36" s="33"/>
    </row>
    <row r="37" spans="1:8" ht="13.5">
      <c r="A37" s="14">
        <v>85</v>
      </c>
      <c r="B37" s="73">
        <f t="shared" si="0"/>
        <v>1131</v>
      </c>
      <c r="C37" s="80">
        <v>490</v>
      </c>
      <c r="D37" s="81">
        <v>641</v>
      </c>
      <c r="G37" s="44" t="s">
        <v>33</v>
      </c>
      <c r="H37" s="45">
        <v>3974</v>
      </c>
    </row>
    <row r="38" spans="1:8" ht="13.5">
      <c r="A38" s="15">
        <v>86</v>
      </c>
      <c r="B38" s="73">
        <f t="shared" si="0"/>
        <v>964</v>
      </c>
      <c r="C38" s="82">
        <v>417</v>
      </c>
      <c r="D38" s="83">
        <v>547</v>
      </c>
      <c r="G38" s="46" t="s">
        <v>34</v>
      </c>
      <c r="H38" s="47">
        <v>6604</v>
      </c>
    </row>
    <row r="39" spans="1:8" ht="13.5">
      <c r="A39" s="15">
        <v>87</v>
      </c>
      <c r="B39" s="73">
        <f t="shared" si="0"/>
        <v>820</v>
      </c>
      <c r="C39" s="82">
        <v>328</v>
      </c>
      <c r="D39" s="83">
        <v>492</v>
      </c>
      <c r="G39" s="46" t="s">
        <v>35</v>
      </c>
      <c r="H39" s="47">
        <v>5246</v>
      </c>
    </row>
    <row r="40" spans="1:8" ht="13.5">
      <c r="A40" s="15">
        <v>88</v>
      </c>
      <c r="B40" s="73">
        <f t="shared" si="0"/>
        <v>745</v>
      </c>
      <c r="C40" s="82">
        <v>278</v>
      </c>
      <c r="D40" s="83">
        <v>467</v>
      </c>
      <c r="G40" s="46" t="s">
        <v>36</v>
      </c>
      <c r="H40" s="47">
        <v>3291</v>
      </c>
    </row>
    <row r="41" spans="1:8" ht="13.5">
      <c r="A41" s="16">
        <v>89</v>
      </c>
      <c r="B41" s="86">
        <f t="shared" si="0"/>
        <v>634</v>
      </c>
      <c r="C41" s="84">
        <v>229</v>
      </c>
      <c r="D41" s="85">
        <v>405</v>
      </c>
      <c r="G41" s="48" t="s">
        <v>26</v>
      </c>
      <c r="H41" s="47">
        <v>2148</v>
      </c>
    </row>
    <row r="42" spans="1:8" ht="13.5">
      <c r="A42" s="14">
        <v>90</v>
      </c>
      <c r="B42" s="73">
        <f t="shared" si="0"/>
        <v>527</v>
      </c>
      <c r="C42" s="80">
        <v>163</v>
      </c>
      <c r="D42" s="81">
        <v>364</v>
      </c>
      <c r="G42" s="50" t="s">
        <v>37</v>
      </c>
      <c r="H42" s="51">
        <f>SUM(H37:H41)</f>
        <v>21263</v>
      </c>
    </row>
    <row r="43" spans="1:4" ht="13.5">
      <c r="A43" s="15">
        <v>91</v>
      </c>
      <c r="B43" s="73">
        <f t="shared" si="0"/>
        <v>435</v>
      </c>
      <c r="C43" s="82">
        <v>142</v>
      </c>
      <c r="D43" s="83">
        <v>293</v>
      </c>
    </row>
    <row r="44" spans="1:8" ht="13.5">
      <c r="A44" s="15">
        <v>92</v>
      </c>
      <c r="B44" s="73">
        <f t="shared" si="0"/>
        <v>396</v>
      </c>
      <c r="C44" s="82">
        <v>125</v>
      </c>
      <c r="D44" s="83">
        <v>271</v>
      </c>
      <c r="G44" s="33" t="s">
        <v>55</v>
      </c>
      <c r="H44" s="33"/>
    </row>
    <row r="45" spans="1:8" ht="13.5">
      <c r="A45" s="15">
        <v>93</v>
      </c>
      <c r="B45" s="73">
        <f t="shared" si="0"/>
        <v>270</v>
      </c>
      <c r="C45" s="82">
        <v>65</v>
      </c>
      <c r="D45" s="83">
        <v>205</v>
      </c>
      <c r="G45" s="44" t="s">
        <v>31</v>
      </c>
      <c r="H45" s="45">
        <v>14473</v>
      </c>
    </row>
    <row r="46" spans="1:8" ht="13.5">
      <c r="A46" s="16">
        <v>94</v>
      </c>
      <c r="B46" s="86">
        <f t="shared" si="0"/>
        <v>216</v>
      </c>
      <c r="C46" s="84">
        <v>59</v>
      </c>
      <c r="D46" s="85">
        <v>157</v>
      </c>
      <c r="G46" s="48" t="s">
        <v>32</v>
      </c>
      <c r="H46" s="49">
        <v>14645</v>
      </c>
    </row>
    <row r="47" spans="1:8" ht="13.5">
      <c r="A47" s="14">
        <v>95</v>
      </c>
      <c r="B47" s="73">
        <f t="shared" si="0"/>
        <v>171</v>
      </c>
      <c r="C47" s="80">
        <v>39</v>
      </c>
      <c r="D47" s="81">
        <v>132</v>
      </c>
      <c r="G47" s="50" t="s">
        <v>37</v>
      </c>
      <c r="H47" s="51">
        <f>SUM(H45:H46)</f>
        <v>29118</v>
      </c>
    </row>
    <row r="48" spans="1:8" ht="13.5">
      <c r="A48" s="15">
        <v>96</v>
      </c>
      <c r="B48" s="73">
        <f t="shared" si="0"/>
        <v>135</v>
      </c>
      <c r="C48" s="82">
        <v>32</v>
      </c>
      <c r="D48" s="83">
        <v>103</v>
      </c>
      <c r="G48" s="52" t="s">
        <v>38</v>
      </c>
      <c r="H48" s="53"/>
    </row>
    <row r="49" spans="1:8" ht="13.5">
      <c r="A49" s="18">
        <v>97</v>
      </c>
      <c r="B49" s="73">
        <f t="shared" si="0"/>
        <v>93</v>
      </c>
      <c r="C49" s="82">
        <v>14</v>
      </c>
      <c r="D49" s="83">
        <v>79</v>
      </c>
      <c r="G49" s="44" t="s">
        <v>33</v>
      </c>
      <c r="H49" s="45">
        <v>4356</v>
      </c>
    </row>
    <row r="50" spans="1:8" ht="13.5">
      <c r="A50" s="18">
        <v>98</v>
      </c>
      <c r="B50" s="73">
        <f t="shared" si="0"/>
        <v>61</v>
      </c>
      <c r="C50" s="82">
        <v>10</v>
      </c>
      <c r="D50" s="83">
        <v>51</v>
      </c>
      <c r="G50" s="46" t="s">
        <v>34</v>
      </c>
      <c r="H50" s="47">
        <v>3947</v>
      </c>
    </row>
    <row r="51" spans="1:8" ht="13.5">
      <c r="A51" s="18">
        <v>99</v>
      </c>
      <c r="B51" s="73">
        <f t="shared" si="0"/>
        <v>59</v>
      </c>
      <c r="C51" s="82">
        <v>9</v>
      </c>
      <c r="D51" s="83">
        <v>50</v>
      </c>
      <c r="G51" s="46" t="s">
        <v>35</v>
      </c>
      <c r="H51" s="47">
        <v>2787</v>
      </c>
    </row>
    <row r="52" spans="1:8" ht="13.5">
      <c r="A52" s="16" t="s">
        <v>4</v>
      </c>
      <c r="B52" s="73">
        <f t="shared" si="0"/>
        <v>86</v>
      </c>
      <c r="C52" s="84">
        <v>10</v>
      </c>
      <c r="D52" s="85">
        <v>76</v>
      </c>
      <c r="G52" s="46" t="s">
        <v>36</v>
      </c>
      <c r="H52" s="47">
        <v>1925</v>
      </c>
    </row>
    <row r="53" spans="1:9" ht="13.5">
      <c r="A53" s="17" t="s">
        <v>5</v>
      </c>
      <c r="B53" s="54">
        <f>SUM(B17:B52)</f>
        <v>46689</v>
      </c>
      <c r="C53" s="54">
        <f>SUM(C17:C52)</f>
        <v>20882</v>
      </c>
      <c r="D53" s="55">
        <f>SUM(D17:D52)</f>
        <v>25807</v>
      </c>
      <c r="G53" s="48" t="s">
        <v>26</v>
      </c>
      <c r="H53" s="47">
        <v>1458</v>
      </c>
      <c r="I53" s="36"/>
    </row>
    <row r="54" ht="9" customHeight="1"/>
    <row r="55" spans="1:8" ht="13.5">
      <c r="A55" s="32" t="s">
        <v>61</v>
      </c>
      <c r="G55" s="43" t="s">
        <v>51</v>
      </c>
      <c r="H55" s="56"/>
    </row>
    <row r="56" spans="1:8" ht="13.5">
      <c r="A56" s="17" t="s">
        <v>2</v>
      </c>
      <c r="B56" s="57" t="s">
        <v>59</v>
      </c>
      <c r="G56" s="58" t="s">
        <v>48</v>
      </c>
      <c r="H56" s="59">
        <f>H34</f>
        <v>10953</v>
      </c>
    </row>
    <row r="57" spans="1:8" ht="13.5">
      <c r="A57" s="17" t="s">
        <v>3</v>
      </c>
      <c r="B57" s="57" t="s">
        <v>58</v>
      </c>
      <c r="G57" s="58" t="s">
        <v>49</v>
      </c>
      <c r="H57" s="59">
        <v>10560</v>
      </c>
    </row>
    <row r="58" spans="7:8" ht="13.5">
      <c r="G58" s="58" t="s">
        <v>50</v>
      </c>
      <c r="H58" s="59">
        <v>10150</v>
      </c>
    </row>
    <row r="59" spans="1:8" ht="13.5">
      <c r="A59" s="32" t="s">
        <v>57</v>
      </c>
      <c r="G59" s="58" t="s">
        <v>37</v>
      </c>
      <c r="H59" s="51">
        <f>SUM(H56:H58)</f>
        <v>31663</v>
      </c>
    </row>
    <row r="61" ht="13.5">
      <c r="A61" s="32" t="s">
        <v>44</v>
      </c>
    </row>
    <row r="62" ht="13.5">
      <c r="A62" s="32" t="s">
        <v>45</v>
      </c>
    </row>
    <row r="63" ht="13.5">
      <c r="A63" s="32" t="s">
        <v>46</v>
      </c>
    </row>
  </sheetData>
  <sheetProtection/>
  <mergeCells count="13">
    <mergeCell ref="H1:I1"/>
    <mergeCell ref="E13:F13"/>
    <mergeCell ref="C3:C5"/>
    <mergeCell ref="G4:G5"/>
    <mergeCell ref="E4:F5"/>
    <mergeCell ref="E6:F6"/>
    <mergeCell ref="E8:F8"/>
    <mergeCell ref="E9:F9"/>
    <mergeCell ref="E10:F10"/>
    <mergeCell ref="E11:F11"/>
    <mergeCell ref="B3:B5"/>
    <mergeCell ref="H3:H5"/>
    <mergeCell ref="D4:D5"/>
  </mergeCells>
  <dataValidations count="1">
    <dataValidation type="whole" allowBlank="1" showInputMessage="1" showErrorMessage="1" errorTitle="入力規制" error="入力された値が不正です。" sqref="G17:I24">
      <formula1>0</formula1>
      <formula2>9999999999</formula2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&amp;RR3年度版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S1">
      <selection activeCell="AI1" sqref="AI1"/>
    </sheetView>
  </sheetViews>
  <sheetFormatPr defaultColWidth="9.140625" defaultRowHeight="15"/>
  <cols>
    <col min="1" max="10" width="9.00390625" style="3" customWidth="1"/>
    <col min="11" max="11" width="9.421875" style="3" bestFit="1" customWidth="1"/>
    <col min="12" max="12" width="15.8515625" style="3" customWidth="1"/>
    <col min="13" max="15" width="10.421875" style="3" bestFit="1" customWidth="1"/>
    <col min="16" max="16" width="11.57421875" style="3" bestFit="1" customWidth="1"/>
    <col min="17" max="17" width="9.00390625" style="3" customWidth="1"/>
    <col min="18" max="18" width="9.57421875" style="3" customWidth="1"/>
    <col min="19" max="20" width="9.00390625" style="3" customWidth="1"/>
    <col min="21" max="21" width="9.57421875" style="3" customWidth="1"/>
    <col min="22" max="23" width="9.00390625" style="3" customWidth="1"/>
    <col min="24" max="24" width="9.57421875" style="3" customWidth="1"/>
    <col min="25" max="16384" width="9.00390625" style="3" customWidth="1"/>
  </cols>
  <sheetData>
    <row r="1" spans="1:18" ht="13.5">
      <c r="A1" s="3" t="s">
        <v>6</v>
      </c>
      <c r="R1" s="4"/>
    </row>
    <row r="2" spans="1:24" ht="13.5">
      <c r="A2" s="3" t="s">
        <v>7</v>
      </c>
      <c r="F2" s="3" t="s">
        <v>8</v>
      </c>
      <c r="K2" s="3" t="s">
        <v>22</v>
      </c>
      <c r="R2" s="3" t="s">
        <v>28</v>
      </c>
      <c r="U2" s="3" t="s">
        <v>29</v>
      </c>
      <c r="X2" s="3" t="s">
        <v>30</v>
      </c>
    </row>
    <row r="3" spans="1:25" ht="13.5">
      <c r="A3" s="8" t="s">
        <v>0</v>
      </c>
      <c r="B3" s="9" t="s">
        <v>1</v>
      </c>
      <c r="C3" s="10" t="s">
        <v>2</v>
      </c>
      <c r="D3" s="11" t="s">
        <v>3</v>
      </c>
      <c r="F3" s="12" t="s">
        <v>9</v>
      </c>
      <c r="G3" s="9" t="s">
        <v>18</v>
      </c>
      <c r="H3" s="13" t="s">
        <v>19</v>
      </c>
      <c r="I3" s="11" t="s">
        <v>20</v>
      </c>
      <c r="K3" s="89" t="s">
        <v>21</v>
      </c>
      <c r="L3" s="112" t="s">
        <v>23</v>
      </c>
      <c r="M3" s="1"/>
      <c r="N3" s="1"/>
      <c r="O3" s="2"/>
      <c r="P3" s="109" t="s">
        <v>27</v>
      </c>
      <c r="R3" s="5" t="s">
        <v>33</v>
      </c>
      <c r="S3" s="6">
        <v>1614</v>
      </c>
      <c r="U3" s="5" t="s">
        <v>33</v>
      </c>
      <c r="V3" s="6">
        <v>3974</v>
      </c>
      <c r="X3" s="5" t="s">
        <v>31</v>
      </c>
      <c r="Y3" s="6">
        <v>14473</v>
      </c>
    </row>
    <row r="4" spans="1:25" ht="13.5">
      <c r="A4" s="14">
        <v>65</v>
      </c>
      <c r="B4" s="22">
        <f>'A4サイズ'!B17</f>
        <v>1819</v>
      </c>
      <c r="C4" s="22">
        <f>'A4サイズ'!C17</f>
        <v>857</v>
      </c>
      <c r="D4" s="22">
        <f>'A4サイズ'!D17</f>
        <v>962</v>
      </c>
      <c r="F4" s="15" t="s">
        <v>10</v>
      </c>
      <c r="G4" s="25">
        <f>'A4サイズ'!G17</f>
        <v>9943</v>
      </c>
      <c r="H4" s="25">
        <f>'A4サイズ'!H17</f>
        <v>4578</v>
      </c>
      <c r="I4" s="25">
        <f>'A4サイズ'!I17</f>
        <v>5365</v>
      </c>
      <c r="K4" s="93"/>
      <c r="L4" s="113"/>
      <c r="M4" s="107" t="s">
        <v>24</v>
      </c>
      <c r="N4" s="107" t="s">
        <v>25</v>
      </c>
      <c r="O4" s="107" t="s">
        <v>26</v>
      </c>
      <c r="P4" s="110"/>
      <c r="R4" s="5" t="s">
        <v>34</v>
      </c>
      <c r="S4" s="6">
        <v>2249</v>
      </c>
      <c r="U4" s="5" t="s">
        <v>34</v>
      </c>
      <c r="V4" s="6">
        <v>6604</v>
      </c>
      <c r="X4" s="5" t="s">
        <v>32</v>
      </c>
      <c r="Y4" s="6">
        <v>14645</v>
      </c>
    </row>
    <row r="5" spans="1:25" ht="13.5">
      <c r="A5" s="15">
        <v>66</v>
      </c>
      <c r="B5" s="22">
        <f>'A4サイズ'!B18</f>
        <v>1931</v>
      </c>
      <c r="C5" s="22">
        <f>'A4サイズ'!C18</f>
        <v>881</v>
      </c>
      <c r="D5" s="22">
        <f>'A4サイズ'!D18</f>
        <v>1050</v>
      </c>
      <c r="F5" s="15" t="s">
        <v>11</v>
      </c>
      <c r="G5" s="25">
        <f>'A4サイズ'!G18</f>
        <v>12800</v>
      </c>
      <c r="H5" s="25">
        <f>'A4サイズ'!H18</f>
        <v>5940</v>
      </c>
      <c r="I5" s="25">
        <f>'A4サイズ'!I18</f>
        <v>6860</v>
      </c>
      <c r="K5" s="94"/>
      <c r="L5" s="114"/>
      <c r="M5" s="108"/>
      <c r="N5" s="108"/>
      <c r="O5" s="108"/>
      <c r="P5" s="111"/>
      <c r="R5" s="5" t="s">
        <v>35</v>
      </c>
      <c r="S5" s="6">
        <v>2028</v>
      </c>
      <c r="U5" s="5" t="s">
        <v>35</v>
      </c>
      <c r="V5" s="6">
        <v>5246</v>
      </c>
      <c r="X5" s="7" t="s">
        <v>37</v>
      </c>
      <c r="Y5" s="6">
        <f>SUM(Y3:Y4)</f>
        <v>29118</v>
      </c>
    </row>
    <row r="6" spans="1:22" ht="13.5">
      <c r="A6" s="15">
        <v>67</v>
      </c>
      <c r="B6" s="22">
        <f>'A4サイズ'!B19</f>
        <v>1912</v>
      </c>
      <c r="C6" s="22">
        <f>'A4サイズ'!C19</f>
        <v>885</v>
      </c>
      <c r="D6" s="22">
        <f>'A4サイズ'!D19</f>
        <v>1027</v>
      </c>
      <c r="F6" s="15" t="s">
        <v>12</v>
      </c>
      <c r="G6" s="25">
        <f>'A4サイズ'!G19</f>
        <v>10061</v>
      </c>
      <c r="H6" s="25">
        <f>'A4サイズ'!H19</f>
        <v>4671</v>
      </c>
      <c r="I6" s="25">
        <f>'A4サイズ'!I19</f>
        <v>5390</v>
      </c>
      <c r="K6" s="20">
        <f>'A4サイズ'!B6</f>
        <v>201284</v>
      </c>
      <c r="L6" s="20">
        <f>'A4サイズ'!C6</f>
        <v>46689</v>
      </c>
      <c r="M6" s="20">
        <f>'A4サイズ'!D6</f>
        <v>22743</v>
      </c>
      <c r="N6" s="20">
        <f>'A4サイズ'!E6</f>
        <v>17203</v>
      </c>
      <c r="O6" s="20">
        <f>'A4サイズ'!G6</f>
        <v>6743</v>
      </c>
      <c r="P6" s="21">
        <f>L6/K6</f>
        <v>0.2319558434848274</v>
      </c>
      <c r="R6" s="5" t="s">
        <v>36</v>
      </c>
      <c r="S6" s="6">
        <v>1927</v>
      </c>
      <c r="U6" s="5" t="s">
        <v>36</v>
      </c>
      <c r="V6" s="6">
        <v>3291</v>
      </c>
    </row>
    <row r="7" spans="1:25" ht="13.5">
      <c r="A7" s="15">
        <v>68</v>
      </c>
      <c r="B7" s="22">
        <f>'A4サイズ'!B20</f>
        <v>2043</v>
      </c>
      <c r="C7" s="22">
        <f>'A4サイズ'!C20</f>
        <v>912</v>
      </c>
      <c r="D7" s="22">
        <f>'A4サイズ'!D20</f>
        <v>1131</v>
      </c>
      <c r="F7" s="15" t="s">
        <v>13</v>
      </c>
      <c r="G7" s="25">
        <f>'A4サイズ'!G20</f>
        <v>7142</v>
      </c>
      <c r="H7" s="25">
        <f>'A4サイズ'!H20</f>
        <v>3283</v>
      </c>
      <c r="I7" s="25">
        <f>'A4サイズ'!I20</f>
        <v>3859</v>
      </c>
      <c r="R7" s="5" t="s">
        <v>26</v>
      </c>
      <c r="S7" s="6">
        <v>3135</v>
      </c>
      <c r="U7" s="5" t="s">
        <v>26</v>
      </c>
      <c r="V7" s="6">
        <v>2148</v>
      </c>
      <c r="X7" s="5" t="s">
        <v>33</v>
      </c>
      <c r="Y7" s="6">
        <v>4356</v>
      </c>
    </row>
    <row r="8" spans="1:25" ht="13.5">
      <c r="A8" s="16">
        <v>69</v>
      </c>
      <c r="B8" s="22">
        <f>'A4サイズ'!B21</f>
        <v>2238</v>
      </c>
      <c r="C8" s="22">
        <f>'A4サイズ'!C21</f>
        <v>1043</v>
      </c>
      <c r="D8" s="22">
        <f>'A4サイズ'!D21</f>
        <v>1195</v>
      </c>
      <c r="F8" s="15" t="s">
        <v>14</v>
      </c>
      <c r="G8" s="25">
        <f>'A4サイズ'!G21</f>
        <v>4294</v>
      </c>
      <c r="H8" s="25">
        <f>'A4サイズ'!H21</f>
        <v>1742</v>
      </c>
      <c r="I8" s="25">
        <f>'A4サイズ'!I21</f>
        <v>2552</v>
      </c>
      <c r="R8" s="7" t="s">
        <v>37</v>
      </c>
      <c r="S8" s="6">
        <f>SUM(S3:S7)</f>
        <v>10953</v>
      </c>
      <c r="U8" s="7" t="s">
        <v>37</v>
      </c>
      <c r="V8" s="6">
        <f>SUM(V3:V7)</f>
        <v>21263</v>
      </c>
      <c r="X8" s="5" t="s">
        <v>34</v>
      </c>
      <c r="Y8" s="6">
        <v>3947</v>
      </c>
    </row>
    <row r="9" spans="1:25" ht="13.5">
      <c r="A9" s="14">
        <v>70</v>
      </c>
      <c r="B9" s="22">
        <f>'A4サイズ'!B22</f>
        <v>2333</v>
      </c>
      <c r="C9" s="22">
        <f>'A4サイズ'!C22</f>
        <v>1092</v>
      </c>
      <c r="D9" s="22">
        <f>'A4サイズ'!D22</f>
        <v>1241</v>
      </c>
      <c r="F9" s="15" t="s">
        <v>15</v>
      </c>
      <c r="G9" s="25">
        <f>'A4サイズ'!G22</f>
        <v>1844</v>
      </c>
      <c r="H9" s="25">
        <f>'A4サイズ'!H22</f>
        <v>554</v>
      </c>
      <c r="I9" s="25">
        <f>'A4サイズ'!I22</f>
        <v>1290</v>
      </c>
      <c r="X9" s="5" t="s">
        <v>35</v>
      </c>
      <c r="Y9" s="6">
        <v>2787</v>
      </c>
    </row>
    <row r="10" spans="1:25" ht="13.5">
      <c r="A10" s="15">
        <v>71</v>
      </c>
      <c r="B10" s="22">
        <f>'A4サイズ'!B23</f>
        <v>2597</v>
      </c>
      <c r="C10" s="22">
        <f>'A4サイズ'!C23</f>
        <v>1201</v>
      </c>
      <c r="D10" s="22">
        <f>'A4サイズ'!D23</f>
        <v>1396</v>
      </c>
      <c r="F10" s="15" t="s">
        <v>16</v>
      </c>
      <c r="G10" s="25">
        <f>'A4サイズ'!G23</f>
        <v>519</v>
      </c>
      <c r="H10" s="25">
        <f>'A4サイズ'!H23</f>
        <v>104</v>
      </c>
      <c r="I10" s="25">
        <f>'A4サイズ'!I23</f>
        <v>415</v>
      </c>
      <c r="X10" s="5" t="s">
        <v>36</v>
      </c>
      <c r="Y10" s="6">
        <v>1925</v>
      </c>
    </row>
    <row r="11" spans="1:25" ht="13.5">
      <c r="A11" s="15">
        <v>72</v>
      </c>
      <c r="B11" s="22">
        <f>'A4サイズ'!B24</f>
        <v>2677</v>
      </c>
      <c r="C11" s="22">
        <f>'A4サイズ'!C24</f>
        <v>1240</v>
      </c>
      <c r="D11" s="22">
        <f>'A4サイズ'!D24</f>
        <v>1437</v>
      </c>
      <c r="F11" s="16" t="s">
        <v>4</v>
      </c>
      <c r="G11" s="25">
        <f>'A4サイズ'!G24</f>
        <v>86</v>
      </c>
      <c r="H11" s="25">
        <f>'A4サイズ'!H24</f>
        <v>10</v>
      </c>
      <c r="I11" s="25">
        <f>'A4サイズ'!I24</f>
        <v>76</v>
      </c>
      <c r="X11" s="5" t="s">
        <v>26</v>
      </c>
      <c r="Y11" s="6">
        <v>1458</v>
      </c>
    </row>
    <row r="12" spans="1:25" ht="13.5">
      <c r="A12" s="15">
        <v>73</v>
      </c>
      <c r="B12" s="22">
        <f>'A4サイズ'!B25</f>
        <v>2867</v>
      </c>
      <c r="C12" s="22">
        <f>'A4サイズ'!C25</f>
        <v>1326</v>
      </c>
      <c r="D12" s="22">
        <f>'A4サイズ'!D25</f>
        <v>1541</v>
      </c>
      <c r="F12" s="17" t="s">
        <v>17</v>
      </c>
      <c r="G12" s="26">
        <f>SUM(G4:G11)</f>
        <v>46689</v>
      </c>
      <c r="H12" s="27">
        <f>SUM(H4:H11)</f>
        <v>20882</v>
      </c>
      <c r="I12" s="28">
        <f>SUM(I4:I11)</f>
        <v>25807</v>
      </c>
      <c r="Y12" s="4"/>
    </row>
    <row r="13" spans="1:4" ht="13.5">
      <c r="A13" s="16">
        <v>74</v>
      </c>
      <c r="B13" s="22">
        <f>'A4サイズ'!B26</f>
        <v>2326</v>
      </c>
      <c r="C13" s="22">
        <f>'A4サイズ'!C26</f>
        <v>1081</v>
      </c>
      <c r="D13" s="22">
        <f>'A4サイズ'!D26</f>
        <v>1245</v>
      </c>
    </row>
    <row r="14" spans="1:4" ht="13.5">
      <c r="A14" s="14">
        <v>75</v>
      </c>
      <c r="B14" s="22">
        <f>'A4サイズ'!B27</f>
        <v>1621</v>
      </c>
      <c r="C14" s="22">
        <f>'A4サイズ'!C27</f>
        <v>756</v>
      </c>
      <c r="D14" s="22">
        <f>'A4サイズ'!D27</f>
        <v>865</v>
      </c>
    </row>
    <row r="15" spans="1:4" ht="13.5">
      <c r="A15" s="15">
        <v>76</v>
      </c>
      <c r="B15" s="22">
        <f>'A4サイズ'!B28</f>
        <v>2043</v>
      </c>
      <c r="C15" s="22">
        <f>'A4サイズ'!C28</f>
        <v>929</v>
      </c>
      <c r="D15" s="22">
        <f>'A4サイズ'!D28</f>
        <v>1114</v>
      </c>
    </row>
    <row r="16" spans="1:4" ht="13.5">
      <c r="A16" s="15">
        <v>77</v>
      </c>
      <c r="B16" s="22">
        <f>'A4サイズ'!B29</f>
        <v>2309</v>
      </c>
      <c r="C16" s="22">
        <f>'A4サイズ'!C29</f>
        <v>1062</v>
      </c>
      <c r="D16" s="22">
        <f>'A4サイズ'!D29</f>
        <v>1247</v>
      </c>
    </row>
    <row r="17" spans="1:4" ht="13.5">
      <c r="A17" s="15">
        <v>78</v>
      </c>
      <c r="B17" s="22">
        <f>'A4サイズ'!B30</f>
        <v>1991</v>
      </c>
      <c r="C17" s="22">
        <f>'A4サイズ'!C30</f>
        <v>945</v>
      </c>
      <c r="D17" s="22">
        <f>'A4サイズ'!D30</f>
        <v>1046</v>
      </c>
    </row>
    <row r="18" spans="1:4" ht="13.5">
      <c r="A18" s="16">
        <v>79</v>
      </c>
      <c r="B18" s="22">
        <f>'A4サイズ'!B31</f>
        <v>2097</v>
      </c>
      <c r="C18" s="22">
        <f>'A4サイズ'!C31</f>
        <v>979</v>
      </c>
      <c r="D18" s="22">
        <f>'A4サイズ'!D31</f>
        <v>1118</v>
      </c>
    </row>
    <row r="19" spans="1:4" ht="13.5">
      <c r="A19" s="14">
        <v>80</v>
      </c>
      <c r="B19" s="22">
        <f>'A4サイズ'!B32</f>
        <v>1779</v>
      </c>
      <c r="C19" s="22">
        <f>'A4サイズ'!C32</f>
        <v>805</v>
      </c>
      <c r="D19" s="22">
        <f>'A4サイズ'!D32</f>
        <v>974</v>
      </c>
    </row>
    <row r="20" spans="1:4" ht="13.5">
      <c r="A20" s="15">
        <v>81</v>
      </c>
      <c r="B20" s="22">
        <f>'A4サイズ'!B33</f>
        <v>1600</v>
      </c>
      <c r="C20" s="22">
        <f>'A4サイズ'!C33</f>
        <v>764</v>
      </c>
      <c r="D20" s="22">
        <f>'A4サイズ'!D33</f>
        <v>836</v>
      </c>
    </row>
    <row r="21" spans="1:4" ht="13.5">
      <c r="A21" s="15">
        <v>82</v>
      </c>
      <c r="B21" s="22">
        <f>'A4サイズ'!B34</f>
        <v>1260</v>
      </c>
      <c r="C21" s="22">
        <f>'A4サイズ'!C34</f>
        <v>571</v>
      </c>
      <c r="D21" s="22">
        <f>'A4サイズ'!D34</f>
        <v>689</v>
      </c>
    </row>
    <row r="22" spans="1:4" ht="13.5">
      <c r="A22" s="15">
        <v>83</v>
      </c>
      <c r="B22" s="22">
        <f>'A4サイズ'!B35</f>
        <v>1276</v>
      </c>
      <c r="C22" s="22">
        <f>'A4サイズ'!C35</f>
        <v>609</v>
      </c>
      <c r="D22" s="22">
        <f>'A4サイズ'!D35</f>
        <v>667</v>
      </c>
    </row>
    <row r="23" spans="1:4" ht="13.5">
      <c r="A23" s="16">
        <v>84</v>
      </c>
      <c r="B23" s="22">
        <f>'A4サイズ'!B36</f>
        <v>1227</v>
      </c>
      <c r="C23" s="22">
        <f>'A4サイズ'!C36</f>
        <v>534</v>
      </c>
      <c r="D23" s="22">
        <f>'A4サイズ'!D36</f>
        <v>693</v>
      </c>
    </row>
    <row r="24" spans="1:4" ht="13.5">
      <c r="A24" s="14">
        <v>85</v>
      </c>
      <c r="B24" s="22">
        <f>'A4サイズ'!B37</f>
        <v>1131</v>
      </c>
      <c r="C24" s="22">
        <f>'A4サイズ'!C37</f>
        <v>490</v>
      </c>
      <c r="D24" s="22">
        <f>'A4サイズ'!D37</f>
        <v>641</v>
      </c>
    </row>
    <row r="25" spans="1:4" ht="13.5">
      <c r="A25" s="15">
        <v>86</v>
      </c>
      <c r="B25" s="22">
        <f>'A4サイズ'!B38</f>
        <v>964</v>
      </c>
      <c r="C25" s="22">
        <f>'A4サイズ'!C38</f>
        <v>417</v>
      </c>
      <c r="D25" s="22">
        <f>'A4サイズ'!D38</f>
        <v>547</v>
      </c>
    </row>
    <row r="26" spans="1:4" ht="13.5">
      <c r="A26" s="15">
        <v>87</v>
      </c>
      <c r="B26" s="22">
        <f>'A4サイズ'!B39</f>
        <v>820</v>
      </c>
      <c r="C26" s="22">
        <f>'A4サイズ'!C39</f>
        <v>328</v>
      </c>
      <c r="D26" s="22">
        <f>'A4サイズ'!D39</f>
        <v>492</v>
      </c>
    </row>
    <row r="27" spans="1:4" ht="13.5">
      <c r="A27" s="15">
        <v>88</v>
      </c>
      <c r="B27" s="22">
        <f>'A4サイズ'!B40</f>
        <v>745</v>
      </c>
      <c r="C27" s="22">
        <f>'A4サイズ'!C40</f>
        <v>278</v>
      </c>
      <c r="D27" s="22">
        <f>'A4サイズ'!D40</f>
        <v>467</v>
      </c>
    </row>
    <row r="28" spans="1:4" ht="13.5">
      <c r="A28" s="16">
        <v>89</v>
      </c>
      <c r="B28" s="22">
        <f>'A4サイズ'!B41</f>
        <v>634</v>
      </c>
      <c r="C28" s="22">
        <f>'A4サイズ'!C41</f>
        <v>229</v>
      </c>
      <c r="D28" s="22">
        <f>'A4サイズ'!D41</f>
        <v>405</v>
      </c>
    </row>
    <row r="29" spans="1:4" ht="13.5">
      <c r="A29" s="14">
        <v>90</v>
      </c>
      <c r="B29" s="22">
        <f>'A4サイズ'!B42</f>
        <v>527</v>
      </c>
      <c r="C29" s="22">
        <f>'A4サイズ'!C42</f>
        <v>163</v>
      </c>
      <c r="D29" s="22">
        <f>'A4サイズ'!D42</f>
        <v>364</v>
      </c>
    </row>
    <row r="30" spans="1:4" ht="13.5">
      <c r="A30" s="15">
        <v>91</v>
      </c>
      <c r="B30" s="22">
        <f>'A4サイズ'!B43</f>
        <v>435</v>
      </c>
      <c r="C30" s="22">
        <f>'A4サイズ'!C43</f>
        <v>142</v>
      </c>
      <c r="D30" s="22">
        <f>'A4サイズ'!D43</f>
        <v>293</v>
      </c>
    </row>
    <row r="31" spans="1:4" ht="13.5">
      <c r="A31" s="15">
        <v>92</v>
      </c>
      <c r="B31" s="22">
        <f>'A4サイズ'!B44</f>
        <v>396</v>
      </c>
      <c r="C31" s="22">
        <f>'A4サイズ'!C44</f>
        <v>125</v>
      </c>
      <c r="D31" s="22">
        <f>'A4サイズ'!D44</f>
        <v>271</v>
      </c>
    </row>
    <row r="32" spans="1:4" ht="13.5">
      <c r="A32" s="15">
        <v>93</v>
      </c>
      <c r="B32" s="22">
        <f>'A4サイズ'!B45</f>
        <v>270</v>
      </c>
      <c r="C32" s="22">
        <f>'A4サイズ'!C45</f>
        <v>65</v>
      </c>
      <c r="D32" s="22">
        <f>'A4サイズ'!D45</f>
        <v>205</v>
      </c>
    </row>
    <row r="33" spans="1:4" ht="13.5">
      <c r="A33" s="16">
        <v>94</v>
      </c>
      <c r="B33" s="22">
        <f>'A4サイズ'!B46</f>
        <v>216</v>
      </c>
      <c r="C33" s="22">
        <f>'A4サイズ'!C46</f>
        <v>59</v>
      </c>
      <c r="D33" s="22">
        <f>'A4サイズ'!D46</f>
        <v>157</v>
      </c>
    </row>
    <row r="34" spans="1:4" ht="13.5">
      <c r="A34" s="14">
        <v>95</v>
      </c>
      <c r="B34" s="22">
        <f>'A4サイズ'!B47</f>
        <v>171</v>
      </c>
      <c r="C34" s="22">
        <f>'A4サイズ'!C47</f>
        <v>39</v>
      </c>
      <c r="D34" s="22">
        <f>'A4サイズ'!D47</f>
        <v>132</v>
      </c>
    </row>
    <row r="35" spans="1:4" ht="13.5">
      <c r="A35" s="15">
        <v>96</v>
      </c>
      <c r="B35" s="22">
        <f>'A4サイズ'!B48</f>
        <v>135</v>
      </c>
      <c r="C35" s="22">
        <f>'A4サイズ'!C48</f>
        <v>32</v>
      </c>
      <c r="D35" s="22">
        <f>'A4サイズ'!D48</f>
        <v>103</v>
      </c>
    </row>
    <row r="36" spans="1:4" ht="13.5">
      <c r="A36" s="18">
        <v>97</v>
      </c>
      <c r="B36" s="22">
        <f>'A4サイズ'!B49</f>
        <v>93</v>
      </c>
      <c r="C36" s="22">
        <f>'A4サイズ'!C49</f>
        <v>14</v>
      </c>
      <c r="D36" s="22">
        <f>'A4サイズ'!D49</f>
        <v>79</v>
      </c>
    </row>
    <row r="37" spans="1:4" ht="13.5">
      <c r="A37" s="18">
        <v>98</v>
      </c>
      <c r="B37" s="22">
        <f>'A4サイズ'!B50</f>
        <v>61</v>
      </c>
      <c r="C37" s="22">
        <f>'A4サイズ'!C50</f>
        <v>10</v>
      </c>
      <c r="D37" s="22">
        <f>'A4サイズ'!D50</f>
        <v>51</v>
      </c>
    </row>
    <row r="38" spans="1:4" ht="13.5">
      <c r="A38" s="18">
        <v>99</v>
      </c>
      <c r="B38" s="22">
        <f>'A4サイズ'!B51</f>
        <v>59</v>
      </c>
      <c r="C38" s="22">
        <f>'A4サイズ'!C51</f>
        <v>9</v>
      </c>
      <c r="D38" s="22">
        <f>'A4サイズ'!D51</f>
        <v>50</v>
      </c>
    </row>
    <row r="39" spans="1:4" ht="13.5">
      <c r="A39" s="16" t="s">
        <v>4</v>
      </c>
      <c r="B39" s="22">
        <f>'A4サイズ'!B52</f>
        <v>86</v>
      </c>
      <c r="C39" s="22">
        <f>'A4サイズ'!C52</f>
        <v>10</v>
      </c>
      <c r="D39" s="22">
        <f>'A4サイズ'!D52</f>
        <v>76</v>
      </c>
    </row>
    <row r="40" spans="1:4" ht="13.5">
      <c r="A40" s="19" t="s">
        <v>5</v>
      </c>
      <c r="B40" s="23">
        <f>SUM(B4:B39)</f>
        <v>46689</v>
      </c>
      <c r="C40" s="23">
        <f>SUM(C4:C39)</f>
        <v>20882</v>
      </c>
      <c r="D40" s="24">
        <f>SUM(D4:D39)</f>
        <v>25807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石井 克</cp:lastModifiedBy>
  <cp:lastPrinted>2021-08-16T02:43:48Z</cp:lastPrinted>
  <dcterms:created xsi:type="dcterms:W3CDTF">2012-04-23T06:33:03Z</dcterms:created>
  <dcterms:modified xsi:type="dcterms:W3CDTF">2021-08-16T07:12:25Z</dcterms:modified>
  <cp:category/>
  <cp:version/>
  <cp:contentType/>
  <cp:contentStatus/>
</cp:coreProperties>
</file>