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50" windowHeight="8160" activeTab="0"/>
  </bookViews>
  <sheets>
    <sheet name="A4サイズ" sheetId="1" r:id="rId1"/>
    <sheet name="横長" sheetId="2" r:id="rId2"/>
  </sheets>
  <definedNames/>
  <calcPr fullCalcOnLoad="1"/>
</workbook>
</file>

<file path=xl/sharedStrings.xml><?xml version="1.0" encoding="utf-8"?>
<sst xmlns="http://schemas.openxmlformats.org/spreadsheetml/2006/main" count="130" uniqueCount="65">
  <si>
    <t>年齢</t>
  </si>
  <si>
    <t>計</t>
  </si>
  <si>
    <t>男</t>
  </si>
  <si>
    <t>女</t>
  </si>
  <si>
    <t>100～</t>
  </si>
  <si>
    <t>総数</t>
  </si>
  <si>
    <t>流山市</t>
  </si>
  <si>
    <t>◇各歳別、男女別人口</t>
  </si>
  <si>
    <t>◇５歳階級別、男女別人口</t>
  </si>
  <si>
    <t>年齢</t>
  </si>
  <si>
    <t>65～69</t>
  </si>
  <si>
    <t>70～74</t>
  </si>
  <si>
    <t>75～79</t>
  </si>
  <si>
    <t>80～84</t>
  </si>
  <si>
    <t>85～89</t>
  </si>
  <si>
    <t>90～94</t>
  </si>
  <si>
    <t>95～99</t>
  </si>
  <si>
    <t>総数</t>
  </si>
  <si>
    <t>計</t>
  </si>
  <si>
    <t>男</t>
  </si>
  <si>
    <t>女</t>
  </si>
  <si>
    <t>総人口
（人）</t>
  </si>
  <si>
    <t>◇高齢者人口</t>
  </si>
  <si>
    <t>高齢者人口
（65歳以上）
（人）</t>
  </si>
  <si>
    <t>65～74歳</t>
  </si>
  <si>
    <t>75～84歳</t>
  </si>
  <si>
    <t>85歳以上</t>
  </si>
  <si>
    <t>高齢化率</t>
  </si>
  <si>
    <t>◇ひとり暮らし高齢者人口</t>
  </si>
  <si>
    <t>◇65歳以上複数世帯</t>
  </si>
  <si>
    <t>◇65歳以上混合世帯</t>
  </si>
  <si>
    <t>65歳以上</t>
  </si>
  <si>
    <t>64歳以下</t>
  </si>
  <si>
    <t>65～69歳</t>
  </si>
  <si>
    <t>70～74歳</t>
  </si>
  <si>
    <t>75～79歳</t>
  </si>
  <si>
    <t>80～84歳</t>
  </si>
  <si>
    <t>合計</t>
  </si>
  <si>
    <t>65歳以上内訳</t>
  </si>
  <si>
    <t>千葉県</t>
  </si>
  <si>
    <t>浦安市</t>
  </si>
  <si>
    <t>御宿町</t>
  </si>
  <si>
    <t>県内順位</t>
  </si>
  <si>
    <t>高齢者人口
（65歳以上)
（人）</t>
  </si>
  <si>
    <t>　　65歳以上単独世帯＝ひとり暮らし高齢者</t>
  </si>
  <si>
    <t>　　65歳以上複数世帯＝高齢者のみの世帯（ひとり暮らしは除く）</t>
  </si>
  <si>
    <t>　　65歳以上混合世帯＝65歳以上の人と64歳以下の人が一緒に暮らしている世帯</t>
  </si>
  <si>
    <t>全国</t>
  </si>
  <si>
    <t>単独世帯</t>
  </si>
  <si>
    <t>複数世帯</t>
  </si>
  <si>
    <t>混合世帯</t>
  </si>
  <si>
    <t>高齢者世帯数</t>
  </si>
  <si>
    <t>◇５歳階級別、男女別人口</t>
  </si>
  <si>
    <t>◇65歳以上単独世帯人口</t>
  </si>
  <si>
    <t>◇65歳以上複数世帯人口</t>
  </si>
  <si>
    <t>◇65歳以上混合世帯人口</t>
  </si>
  <si>
    <t>参考２（平成27年国勢調査）</t>
  </si>
  <si>
    <t>注：◇は平成31年4月1日現在の住民基本台帳によるデータ</t>
  </si>
  <si>
    <t>☆市内最高齢者（平成31年4月1日現在）</t>
  </si>
  <si>
    <t>参考１（平成31年4月1日現在のデータ／県統計課「千葉県年齢別・町丁字別人口」より）</t>
  </si>
  <si>
    <t>103歳</t>
  </si>
  <si>
    <t>107歳</t>
  </si>
  <si>
    <t>49位</t>
  </si>
  <si>
    <t>1位</t>
  </si>
  <si>
    <t>54位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</si>
</sst>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0.0%"/>
    <numFmt numFmtId="179" formatCode="0_);[Red]\(0\)"/>
    <numFmt numFmtId="180" formatCode="&quot;¥&quot;#,##0_);[Red]\(&quot;¥&quot;#,##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name val="ＭＳ Ｐゴシック"/>
      <family val="3"/>
    </font>
    <font>
      <sz val="10"/>
      <color indexed="62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明朝"/>
      <family val="1"/>
    </font>
    <font>
      <sz val="11"/>
      <color theme="1"/>
      <name val="ＭＳ 明朝"/>
      <family val="1"/>
    </font>
    <font>
      <sz val="11"/>
      <name val="Calibri"/>
      <family val="3"/>
    </font>
    <font>
      <b/>
      <sz val="11"/>
      <name val="Calibri"/>
      <family val="3"/>
    </font>
    <font>
      <sz val="10"/>
      <color theme="3" tint="0.39998000860214233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 style="hair"/>
      <top/>
      <bottom style="hair"/>
    </border>
    <border>
      <left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 style="hair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medium"/>
      <top style="thin"/>
      <bottom style="medium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108">
    <xf numFmtId="0" fontId="0" fillId="0" borderId="0" xfId="0" applyFont="1" applyAlignment="1">
      <alignment vertical="center"/>
    </xf>
    <xf numFmtId="0" fontId="44" fillId="33" borderId="10" xfId="0" applyFont="1" applyFill="1" applyBorder="1" applyAlignment="1">
      <alignment vertical="center"/>
    </xf>
    <xf numFmtId="0" fontId="44" fillId="33" borderId="11" xfId="0" applyFont="1" applyFill="1" applyBorder="1" applyAlignment="1">
      <alignment vertical="center"/>
    </xf>
    <xf numFmtId="0" fontId="45" fillId="0" borderId="0" xfId="0" applyFont="1" applyAlignment="1">
      <alignment vertical="center"/>
    </xf>
    <xf numFmtId="177" fontId="45" fillId="0" borderId="0" xfId="0" applyNumberFormat="1" applyFont="1" applyAlignment="1">
      <alignment vertical="center"/>
    </xf>
    <xf numFmtId="0" fontId="45" fillId="33" borderId="12" xfId="0" applyFont="1" applyFill="1" applyBorder="1" applyAlignment="1">
      <alignment vertical="center"/>
    </xf>
    <xf numFmtId="177" fontId="45" fillId="0" borderId="12" xfId="0" applyNumberFormat="1" applyFont="1" applyBorder="1" applyAlignment="1">
      <alignment vertical="center"/>
    </xf>
    <xf numFmtId="0" fontId="45" fillId="33" borderId="12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177" fontId="45" fillId="0" borderId="12" xfId="0" applyNumberFormat="1" applyFont="1" applyBorder="1" applyAlignment="1">
      <alignment vertical="center"/>
    </xf>
    <xf numFmtId="178" fontId="45" fillId="0" borderId="12" xfId="0" applyNumberFormat="1" applyFont="1" applyBorder="1" applyAlignment="1">
      <alignment vertical="center"/>
    </xf>
    <xf numFmtId="177" fontId="5" fillId="0" borderId="21" xfId="61" applyNumberFormat="1" applyFont="1" applyFill="1" applyBorder="1" applyAlignment="1" applyProtection="1">
      <alignment horizontal="right" vertical="center"/>
      <protection locked="0"/>
    </xf>
    <xf numFmtId="177" fontId="45" fillId="33" borderId="22" xfId="0" applyNumberFormat="1" applyFont="1" applyFill="1" applyBorder="1" applyAlignment="1">
      <alignment vertical="center"/>
    </xf>
    <xf numFmtId="177" fontId="45" fillId="33" borderId="11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 applyProtection="1">
      <alignment horizontal="right" vertical="center"/>
      <protection locked="0"/>
    </xf>
    <xf numFmtId="177" fontId="5" fillId="33" borderId="14" xfId="0" applyNumberFormat="1" applyFont="1" applyFill="1" applyBorder="1" applyAlignment="1" applyProtection="1">
      <alignment horizontal="right" vertical="center"/>
      <protection locked="0"/>
    </xf>
    <xf numFmtId="177" fontId="5" fillId="33" borderId="22" xfId="0" applyNumberFormat="1" applyFont="1" applyFill="1" applyBorder="1" applyAlignment="1" applyProtection="1">
      <alignment horizontal="right" vertical="center"/>
      <protection locked="0"/>
    </xf>
    <xf numFmtId="177" fontId="5" fillId="33" borderId="15" xfId="0" applyNumberFormat="1" applyFont="1" applyFill="1" applyBorder="1" applyAlignment="1" applyProtection="1">
      <alignment horizontal="right" vertical="center"/>
      <protection locked="0"/>
    </xf>
    <xf numFmtId="177" fontId="6" fillId="33" borderId="14" xfId="0" applyNumberFormat="1" applyFont="1" applyFill="1" applyBorder="1" applyAlignment="1" applyProtection="1">
      <alignment horizontal="right" vertical="center"/>
      <protection locked="0"/>
    </xf>
    <xf numFmtId="177" fontId="6" fillId="33" borderId="22" xfId="0" applyNumberFormat="1" applyFont="1" applyFill="1" applyBorder="1" applyAlignment="1" applyProtection="1">
      <alignment horizontal="right" vertical="center"/>
      <protection locked="0"/>
    </xf>
    <xf numFmtId="177" fontId="6" fillId="33" borderId="15" xfId="0" applyNumberFormat="1" applyFont="1" applyFill="1" applyBorder="1" applyAlignment="1" applyProtection="1">
      <alignment horizontal="right" vertical="center"/>
      <protection locked="0"/>
    </xf>
    <xf numFmtId="0" fontId="4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177" fontId="46" fillId="0" borderId="0" xfId="0" applyNumberFormat="1" applyFont="1" applyAlignment="1">
      <alignment vertical="center"/>
    </xf>
    <xf numFmtId="177" fontId="6" fillId="0" borderId="24" xfId="0" applyNumberFormat="1" applyFont="1" applyBorder="1" applyAlignment="1">
      <alignment vertical="center"/>
    </xf>
    <xf numFmtId="177" fontId="6" fillId="0" borderId="25" xfId="0" applyNumberFormat="1" applyFont="1" applyBorder="1" applyAlignment="1">
      <alignment vertical="center"/>
    </xf>
    <xf numFmtId="178" fontId="6" fillId="0" borderId="24" xfId="0" applyNumberFormat="1" applyFont="1" applyBorder="1" applyAlignment="1">
      <alignment vertical="center"/>
    </xf>
    <xf numFmtId="0" fontId="47" fillId="33" borderId="26" xfId="0" applyFont="1" applyFill="1" applyBorder="1" applyAlignment="1">
      <alignment horizontal="center"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177" fontId="6" fillId="0" borderId="27" xfId="0" applyNumberFormat="1" applyFont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177" fontId="6" fillId="0" borderId="18" xfId="0" applyNumberFormat="1" applyFont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177" fontId="6" fillId="0" borderId="19" xfId="0" applyNumberFormat="1" applyFont="1" applyBorder="1" applyAlignment="1">
      <alignment vertical="center"/>
    </xf>
    <xf numFmtId="0" fontId="5" fillId="33" borderId="12" xfId="0" applyFont="1" applyFill="1" applyBorder="1" applyAlignment="1">
      <alignment horizontal="right" vertical="center"/>
    </xf>
    <xf numFmtId="177" fontId="6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77" fontId="6" fillId="33" borderId="22" xfId="0" applyNumberFormat="1" applyFont="1" applyFill="1" applyBorder="1" applyAlignment="1">
      <alignment vertical="center"/>
    </xf>
    <xf numFmtId="177" fontId="6" fillId="33" borderId="11" xfId="0" applyNumberFormat="1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177" fontId="6" fillId="0" borderId="12" xfId="61" applyNumberFormat="1" applyFont="1" applyFill="1" applyBorder="1" applyAlignment="1" applyProtection="1">
      <alignment horizontal="right" vertical="center"/>
      <protection locked="0"/>
    </xf>
    <xf numFmtId="0" fontId="5" fillId="33" borderId="12" xfId="0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0" fontId="6" fillId="0" borderId="28" xfId="0" applyFont="1" applyBorder="1" applyAlignment="1">
      <alignment vertical="center"/>
    </xf>
    <xf numFmtId="177" fontId="6" fillId="0" borderId="29" xfId="0" applyNumberFormat="1" applyFont="1" applyBorder="1" applyAlignment="1">
      <alignment vertical="center"/>
    </xf>
    <xf numFmtId="177" fontId="6" fillId="0" borderId="29" xfId="0" applyNumberFormat="1" applyFont="1" applyBorder="1" applyAlignment="1">
      <alignment horizontal="right" vertical="center"/>
    </xf>
    <xf numFmtId="178" fontId="6" fillId="0" borderId="30" xfId="0" applyNumberFormat="1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177" fontId="6" fillId="0" borderId="32" xfId="0" applyNumberFormat="1" applyFont="1" applyBorder="1" applyAlignment="1">
      <alignment vertical="center"/>
    </xf>
    <xf numFmtId="178" fontId="6" fillId="0" borderId="33" xfId="0" applyNumberFormat="1" applyFont="1" applyBorder="1" applyAlignment="1">
      <alignment vertical="center"/>
    </xf>
    <xf numFmtId="178" fontId="6" fillId="0" borderId="29" xfId="0" applyNumberFormat="1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177" fontId="6" fillId="0" borderId="12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0" fontId="6" fillId="0" borderId="35" xfId="0" applyFont="1" applyBorder="1" applyAlignment="1">
      <alignment horizontal="right" vertical="center"/>
    </xf>
    <xf numFmtId="0" fontId="5" fillId="0" borderId="36" xfId="0" applyFont="1" applyBorder="1" applyAlignment="1">
      <alignment vertical="center"/>
    </xf>
    <xf numFmtId="3" fontId="48" fillId="0" borderId="21" xfId="61" applyNumberFormat="1" applyFont="1" applyFill="1" applyBorder="1" applyAlignment="1" applyProtection="1">
      <alignment horizontal="right" vertical="center"/>
      <protection locked="0"/>
    </xf>
    <xf numFmtId="3" fontId="48" fillId="0" borderId="37" xfId="61" applyNumberFormat="1" applyFont="1" applyFill="1" applyBorder="1" applyAlignment="1" applyProtection="1">
      <alignment horizontal="right" vertical="center"/>
      <protection locked="0"/>
    </xf>
    <xf numFmtId="3" fontId="48" fillId="0" borderId="38" xfId="61" applyNumberFormat="1" applyFont="1" applyFill="1" applyBorder="1" applyAlignment="1" applyProtection="1">
      <alignment horizontal="right" vertical="center"/>
      <protection locked="0"/>
    </xf>
    <xf numFmtId="3" fontId="48" fillId="0" borderId="39" xfId="0" applyNumberFormat="1" applyFont="1" applyFill="1" applyBorder="1" applyAlignment="1" applyProtection="1">
      <alignment horizontal="right" vertical="center"/>
      <protection locked="0"/>
    </xf>
    <xf numFmtId="0" fontId="48" fillId="0" borderId="28" xfId="0" applyFont="1" applyBorder="1" applyAlignment="1">
      <alignment vertical="center"/>
    </xf>
    <xf numFmtId="3" fontId="48" fillId="0" borderId="23" xfId="0" applyNumberFormat="1" applyFont="1" applyFill="1" applyBorder="1" applyAlignment="1" applyProtection="1">
      <alignment horizontal="right" vertical="center"/>
      <protection locked="0"/>
    </xf>
    <xf numFmtId="0" fontId="46" fillId="0" borderId="0" xfId="0" applyFont="1" applyAlignment="1">
      <alignment horizontal="right" vertical="center"/>
    </xf>
    <xf numFmtId="177" fontId="6" fillId="0" borderId="25" xfId="0" applyNumberFormat="1" applyFont="1" applyBorder="1" applyAlignment="1">
      <alignment horizontal="right" vertical="center"/>
    </xf>
    <xf numFmtId="177" fontId="6" fillId="0" borderId="40" xfId="0" applyNumberFormat="1" applyFont="1" applyBorder="1" applyAlignment="1">
      <alignment horizontal="right" vertical="center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177" fontId="6" fillId="0" borderId="13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0" fontId="4" fillId="33" borderId="24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5" fillId="33" borderId="24" xfId="0" applyFont="1" applyFill="1" applyBorder="1" applyAlignment="1">
      <alignment horizontal="center" vertical="center"/>
    </xf>
    <xf numFmtId="0" fontId="45" fillId="33" borderId="44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47" xfId="0" applyFont="1" applyFill="1" applyBorder="1" applyAlignment="1">
      <alignment horizontal="center" vertical="center"/>
    </xf>
    <xf numFmtId="0" fontId="44" fillId="33" borderId="44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showGridLines="0" showRowColHeaders="0" tabSelected="1" view="pageBreakPreview" zoomScale="110" zoomScaleSheetLayoutView="110" workbookViewId="0" topLeftCell="A1">
      <selection activeCell="I13" sqref="I13"/>
    </sheetView>
  </sheetViews>
  <sheetFormatPr defaultColWidth="9.140625" defaultRowHeight="15"/>
  <cols>
    <col min="1" max="1" width="9.28125" style="32" customWidth="1"/>
    <col min="2" max="2" width="12.140625" style="32" customWidth="1"/>
    <col min="3" max="4" width="11.140625" style="32" customWidth="1"/>
    <col min="5" max="5" width="1.57421875" style="32" customWidth="1"/>
    <col min="6" max="6" width="10.140625" style="32" customWidth="1"/>
    <col min="7" max="9" width="11.140625" style="32" customWidth="1"/>
    <col min="10" max="10" width="10.57421875" style="32" customWidth="1"/>
    <col min="11" max="11" width="11.00390625" style="32" bestFit="1" customWidth="1"/>
    <col min="12" max="16384" width="9.00390625" style="32" customWidth="1"/>
  </cols>
  <sheetData>
    <row r="1" spans="1:9" ht="13.5">
      <c r="A1" s="32" t="s">
        <v>6</v>
      </c>
      <c r="H1" s="79"/>
      <c r="I1" s="79"/>
    </row>
    <row r="2" spans="1:9" ht="13.5">
      <c r="A2" s="33" t="s">
        <v>22</v>
      </c>
      <c r="D2" s="33"/>
      <c r="E2" s="33"/>
      <c r="F2" s="33"/>
      <c r="G2" s="33"/>
      <c r="H2" s="33"/>
      <c r="I2" s="33"/>
    </row>
    <row r="3" spans="2:8" ht="12.75" customHeight="1">
      <c r="B3" s="93" t="s">
        <v>21</v>
      </c>
      <c r="C3" s="82" t="s">
        <v>43</v>
      </c>
      <c r="D3" s="34"/>
      <c r="E3" s="34"/>
      <c r="F3" s="34"/>
      <c r="G3" s="35"/>
      <c r="H3" s="96" t="s">
        <v>27</v>
      </c>
    </row>
    <row r="4" spans="2:11" ht="11.25" customHeight="1">
      <c r="B4" s="94"/>
      <c r="C4" s="83"/>
      <c r="D4" s="85" t="s">
        <v>24</v>
      </c>
      <c r="E4" s="87" t="s">
        <v>25</v>
      </c>
      <c r="F4" s="88"/>
      <c r="G4" s="85" t="s">
        <v>26</v>
      </c>
      <c r="H4" s="97"/>
      <c r="K4" s="36"/>
    </row>
    <row r="5" spans="2:8" ht="11.25" customHeight="1">
      <c r="B5" s="95"/>
      <c r="C5" s="84"/>
      <c r="D5" s="86"/>
      <c r="E5" s="89"/>
      <c r="F5" s="90"/>
      <c r="G5" s="86"/>
      <c r="H5" s="98"/>
    </row>
    <row r="6" spans="1:8" ht="14.25" thickBot="1">
      <c r="A6" s="33"/>
      <c r="B6" s="37">
        <v>191792</v>
      </c>
      <c r="C6" s="38">
        <f>SUM(B17:B52)</f>
        <v>45411</v>
      </c>
      <c r="D6" s="37">
        <f>SUM(B17:B26)</f>
        <v>23051</v>
      </c>
      <c r="E6" s="80">
        <f>SUM(B27:B36)</f>
        <v>16513</v>
      </c>
      <c r="F6" s="81"/>
      <c r="G6" s="37">
        <f>SUM(B37:B52)</f>
        <v>5847</v>
      </c>
      <c r="H6" s="39">
        <f>C6/B6</f>
        <v>0.23677212813881704</v>
      </c>
    </row>
    <row r="7" spans="1:9" ht="14.25" thickBot="1">
      <c r="A7" s="77" t="s">
        <v>59</v>
      </c>
      <c r="B7" s="61"/>
      <c r="C7" s="62"/>
      <c r="D7" s="61"/>
      <c r="E7" s="61"/>
      <c r="F7" s="61"/>
      <c r="G7" s="61"/>
      <c r="H7" s="67"/>
      <c r="I7" s="40" t="s">
        <v>42</v>
      </c>
    </row>
    <row r="8" spans="1:9" ht="13.5">
      <c r="A8" s="68" t="s">
        <v>6</v>
      </c>
      <c r="B8" s="69">
        <f>B6</f>
        <v>191792</v>
      </c>
      <c r="C8" s="70">
        <f>C6</f>
        <v>45411</v>
      </c>
      <c r="D8" s="69">
        <f>D6</f>
        <v>23051</v>
      </c>
      <c r="E8" s="91">
        <f>E6</f>
        <v>16513</v>
      </c>
      <c r="F8" s="92">
        <f>F6</f>
        <v>0</v>
      </c>
      <c r="G8" s="69">
        <f>G6</f>
        <v>5847</v>
      </c>
      <c r="H8" s="39">
        <f>C8/B8</f>
        <v>0.23677212813881704</v>
      </c>
      <c r="I8" s="71" t="s">
        <v>62</v>
      </c>
    </row>
    <row r="9" spans="1:9" ht="13.5">
      <c r="A9" s="72" t="s">
        <v>41</v>
      </c>
      <c r="B9" s="69">
        <v>7489</v>
      </c>
      <c r="C9" s="70">
        <v>3767</v>
      </c>
      <c r="D9" s="69">
        <v>1746</v>
      </c>
      <c r="E9" s="91">
        <v>1333</v>
      </c>
      <c r="F9" s="92"/>
      <c r="G9" s="69">
        <v>688</v>
      </c>
      <c r="H9" s="39">
        <f>C9/B9</f>
        <v>0.5030044064628121</v>
      </c>
      <c r="I9" s="71" t="s">
        <v>63</v>
      </c>
    </row>
    <row r="10" spans="1:9" ht="13.5">
      <c r="A10" s="72" t="s">
        <v>40</v>
      </c>
      <c r="B10" s="69">
        <v>170254</v>
      </c>
      <c r="C10" s="70">
        <v>29227</v>
      </c>
      <c r="D10" s="69">
        <v>16602</v>
      </c>
      <c r="E10" s="91">
        <v>9584</v>
      </c>
      <c r="F10" s="92"/>
      <c r="G10" s="69">
        <v>3041</v>
      </c>
      <c r="H10" s="39">
        <f>C10/B10</f>
        <v>0.17166703865988464</v>
      </c>
      <c r="I10" s="71" t="s">
        <v>64</v>
      </c>
    </row>
    <row r="11" spans="1:9" ht="14.25" thickBot="1">
      <c r="A11" s="64" t="s">
        <v>39</v>
      </c>
      <c r="B11" s="69">
        <v>6308561</v>
      </c>
      <c r="C11" s="70">
        <v>1688646</v>
      </c>
      <c r="D11" s="69">
        <v>859351</v>
      </c>
      <c r="E11" s="91">
        <v>605568</v>
      </c>
      <c r="F11" s="92"/>
      <c r="G11" s="69">
        <v>223727</v>
      </c>
      <c r="H11" s="39">
        <f>C11/B11</f>
        <v>0.2676753066190531</v>
      </c>
      <c r="I11" s="107"/>
    </row>
    <row r="12" spans="1:10" ht="13.5">
      <c r="A12" s="60" t="s">
        <v>56</v>
      </c>
      <c r="B12" s="61"/>
      <c r="C12" s="62"/>
      <c r="D12" s="61"/>
      <c r="E12" s="61"/>
      <c r="F12" s="61"/>
      <c r="G12" s="61"/>
      <c r="H12" s="63"/>
      <c r="I12" s="41"/>
      <c r="J12" s="42"/>
    </row>
    <row r="13" spans="1:8" ht="14.25" thickBot="1">
      <c r="A13" s="64" t="s">
        <v>47</v>
      </c>
      <c r="B13" s="65">
        <v>127094745</v>
      </c>
      <c r="C13" s="38">
        <v>33465441</v>
      </c>
      <c r="D13" s="65">
        <v>17339678</v>
      </c>
      <c r="E13" s="80">
        <v>11238276</v>
      </c>
      <c r="F13" s="81"/>
      <c r="G13" s="65">
        <v>4887487</v>
      </c>
      <c r="H13" s="66">
        <v>0.263</v>
      </c>
    </row>
    <row r="14" ht="9" customHeight="1">
      <c r="A14" s="43"/>
    </row>
    <row r="15" spans="1:9" ht="13.5">
      <c r="A15" s="33" t="s">
        <v>7</v>
      </c>
      <c r="B15" s="33"/>
      <c r="C15" s="33"/>
      <c r="D15" s="33"/>
      <c r="F15" s="33" t="s">
        <v>52</v>
      </c>
      <c r="G15" s="33"/>
      <c r="H15" s="33"/>
      <c r="I15" s="33"/>
    </row>
    <row r="16" spans="1:9" ht="13.5">
      <c r="A16" s="8" t="s">
        <v>0</v>
      </c>
      <c r="B16" s="9" t="s">
        <v>1</v>
      </c>
      <c r="C16" s="10" t="s">
        <v>2</v>
      </c>
      <c r="D16" s="11" t="s">
        <v>3</v>
      </c>
      <c r="F16" s="12" t="s">
        <v>9</v>
      </c>
      <c r="G16" s="9" t="s">
        <v>18</v>
      </c>
      <c r="H16" s="13" t="s">
        <v>19</v>
      </c>
      <c r="I16" s="11" t="s">
        <v>20</v>
      </c>
    </row>
    <row r="17" spans="1:9" ht="13.5">
      <c r="A17" s="14">
        <v>65</v>
      </c>
      <c r="B17" s="73">
        <f>SUM(C17+D17)</f>
        <v>1916</v>
      </c>
      <c r="C17" s="74">
        <v>895</v>
      </c>
      <c r="D17" s="75">
        <v>1021</v>
      </c>
      <c r="F17" s="15" t="s">
        <v>10</v>
      </c>
      <c r="G17" s="78">
        <f>SUM(H17+I17)</f>
        <v>11253</v>
      </c>
      <c r="H17" s="76">
        <v>5233</v>
      </c>
      <c r="I17" s="76">
        <v>6020</v>
      </c>
    </row>
    <row r="18" spans="1:9" ht="13.5">
      <c r="A18" s="15">
        <v>66</v>
      </c>
      <c r="B18" s="73">
        <f aca="true" t="shared" si="0" ref="B18:B52">SUM(C18+D18)</f>
        <v>2076</v>
      </c>
      <c r="C18" s="74">
        <v>933</v>
      </c>
      <c r="D18" s="75">
        <v>1143</v>
      </c>
      <c r="F18" s="15" t="s">
        <v>11</v>
      </c>
      <c r="G18" s="78">
        <f aca="true" t="shared" si="1" ref="G18:G24">SUM(H18+I18)</f>
        <v>11798</v>
      </c>
      <c r="H18" s="76">
        <v>5502</v>
      </c>
      <c r="I18" s="76">
        <v>6296</v>
      </c>
    </row>
    <row r="19" spans="1:9" ht="13.5">
      <c r="A19" s="15">
        <v>67</v>
      </c>
      <c r="B19" s="73">
        <f t="shared" si="0"/>
        <v>2258</v>
      </c>
      <c r="C19" s="74">
        <v>1059</v>
      </c>
      <c r="D19" s="75">
        <v>1199</v>
      </c>
      <c r="F19" s="15" t="s">
        <v>12</v>
      </c>
      <c r="G19" s="78">
        <f t="shared" si="1"/>
        <v>10158</v>
      </c>
      <c r="H19" s="76">
        <v>4822</v>
      </c>
      <c r="I19" s="76">
        <v>5336</v>
      </c>
    </row>
    <row r="20" spans="1:9" ht="13.5">
      <c r="A20" s="15">
        <v>68</v>
      </c>
      <c r="B20" s="73">
        <f t="shared" si="0"/>
        <v>2369</v>
      </c>
      <c r="C20" s="74">
        <v>1114</v>
      </c>
      <c r="D20" s="75">
        <v>1255</v>
      </c>
      <c r="F20" s="15" t="s">
        <v>13</v>
      </c>
      <c r="G20" s="78">
        <f t="shared" si="1"/>
        <v>6355</v>
      </c>
      <c r="H20" s="76">
        <v>2929</v>
      </c>
      <c r="I20" s="76">
        <v>3426</v>
      </c>
    </row>
    <row r="21" spans="1:9" ht="13.5">
      <c r="A21" s="16">
        <v>69</v>
      </c>
      <c r="B21" s="73">
        <f t="shared" si="0"/>
        <v>2634</v>
      </c>
      <c r="C21" s="74">
        <v>1232</v>
      </c>
      <c r="D21" s="75">
        <v>1402</v>
      </c>
      <c r="F21" s="15" t="s">
        <v>14</v>
      </c>
      <c r="G21" s="78">
        <f t="shared" si="1"/>
        <v>3703</v>
      </c>
      <c r="H21" s="76">
        <v>1443</v>
      </c>
      <c r="I21" s="76">
        <v>2260</v>
      </c>
    </row>
    <row r="22" spans="1:9" ht="13.5">
      <c r="A22" s="14">
        <v>70</v>
      </c>
      <c r="B22" s="73">
        <f t="shared" si="0"/>
        <v>2731</v>
      </c>
      <c r="C22" s="74">
        <v>1280</v>
      </c>
      <c r="D22" s="75">
        <v>1451</v>
      </c>
      <c r="F22" s="15" t="s">
        <v>15</v>
      </c>
      <c r="G22" s="78">
        <f t="shared" si="1"/>
        <v>1609</v>
      </c>
      <c r="H22" s="76">
        <v>481</v>
      </c>
      <c r="I22" s="76">
        <v>1128</v>
      </c>
    </row>
    <row r="23" spans="1:9" ht="13.5">
      <c r="A23" s="15">
        <v>71</v>
      </c>
      <c r="B23" s="73">
        <f t="shared" si="0"/>
        <v>2906</v>
      </c>
      <c r="C23" s="74">
        <v>1361</v>
      </c>
      <c r="D23" s="75">
        <v>1545</v>
      </c>
      <c r="F23" s="15" t="s">
        <v>16</v>
      </c>
      <c r="G23" s="78">
        <f t="shared" si="1"/>
        <v>462</v>
      </c>
      <c r="H23" s="76">
        <v>81</v>
      </c>
      <c r="I23" s="76">
        <v>381</v>
      </c>
    </row>
    <row r="24" spans="1:9" ht="13.5">
      <c r="A24" s="15">
        <v>72</v>
      </c>
      <c r="B24" s="73">
        <f t="shared" si="0"/>
        <v>2378</v>
      </c>
      <c r="C24" s="74">
        <v>1110</v>
      </c>
      <c r="D24" s="75">
        <v>1268</v>
      </c>
      <c r="F24" s="16" t="s">
        <v>4</v>
      </c>
      <c r="G24" s="78">
        <f t="shared" si="1"/>
        <v>73</v>
      </c>
      <c r="H24" s="76">
        <v>12</v>
      </c>
      <c r="I24" s="76">
        <v>61</v>
      </c>
    </row>
    <row r="25" spans="1:9" ht="13.5">
      <c r="A25" s="15">
        <v>73</v>
      </c>
      <c r="B25" s="73">
        <f t="shared" si="0"/>
        <v>1673</v>
      </c>
      <c r="C25" s="74">
        <v>790</v>
      </c>
      <c r="D25" s="75">
        <v>883</v>
      </c>
      <c r="F25" s="17" t="s">
        <v>17</v>
      </c>
      <c r="G25" s="29">
        <f>SUM(G17:G24)</f>
        <v>45411</v>
      </c>
      <c r="H25" s="30">
        <f>SUM(H17:H24)</f>
        <v>20503</v>
      </c>
      <c r="I25" s="31">
        <f>SUM(I17:I24)</f>
        <v>24908</v>
      </c>
    </row>
    <row r="26" spans="1:4" ht="13.5">
      <c r="A26" s="16">
        <v>74</v>
      </c>
      <c r="B26" s="73">
        <f t="shared" si="0"/>
        <v>2110</v>
      </c>
      <c r="C26" s="74">
        <v>961</v>
      </c>
      <c r="D26" s="75">
        <v>1149</v>
      </c>
    </row>
    <row r="27" spans="1:4" ht="13.5">
      <c r="A27" s="14">
        <v>75</v>
      </c>
      <c r="B27" s="73">
        <f t="shared" si="0"/>
        <v>2368</v>
      </c>
      <c r="C27" s="74">
        <v>1111</v>
      </c>
      <c r="D27" s="75">
        <v>1257</v>
      </c>
    </row>
    <row r="28" spans="1:8" ht="13.5">
      <c r="A28" s="15">
        <v>76</v>
      </c>
      <c r="B28" s="73">
        <f t="shared" si="0"/>
        <v>2070</v>
      </c>
      <c r="C28" s="74">
        <v>994</v>
      </c>
      <c r="D28" s="75">
        <v>1076</v>
      </c>
      <c r="G28" s="33" t="s">
        <v>53</v>
      </c>
      <c r="H28" s="33"/>
    </row>
    <row r="29" spans="1:8" ht="13.5">
      <c r="A29" s="15">
        <v>77</v>
      </c>
      <c r="B29" s="73">
        <f t="shared" si="0"/>
        <v>2174</v>
      </c>
      <c r="C29" s="74">
        <v>1038</v>
      </c>
      <c r="D29" s="75">
        <v>1136</v>
      </c>
      <c r="G29" s="44" t="s">
        <v>33</v>
      </c>
      <c r="H29" s="45">
        <v>1760</v>
      </c>
    </row>
    <row r="30" spans="1:8" ht="13.5">
      <c r="A30" s="15">
        <v>78</v>
      </c>
      <c r="B30" s="73">
        <f t="shared" si="0"/>
        <v>1875</v>
      </c>
      <c r="C30" s="74">
        <v>867</v>
      </c>
      <c r="D30" s="75">
        <v>1008</v>
      </c>
      <c r="G30" s="46" t="s">
        <v>34</v>
      </c>
      <c r="H30" s="47">
        <v>1944</v>
      </c>
    </row>
    <row r="31" spans="1:8" ht="13.5">
      <c r="A31" s="16">
        <v>79</v>
      </c>
      <c r="B31" s="73">
        <f t="shared" si="0"/>
        <v>1671</v>
      </c>
      <c r="C31" s="74">
        <v>812</v>
      </c>
      <c r="D31" s="75">
        <v>859</v>
      </c>
      <c r="G31" s="46" t="s">
        <v>35</v>
      </c>
      <c r="H31" s="47">
        <v>1925</v>
      </c>
    </row>
    <row r="32" spans="1:8" ht="13.5">
      <c r="A32" s="14">
        <v>80</v>
      </c>
      <c r="B32" s="73">
        <f t="shared" si="0"/>
        <v>1321</v>
      </c>
      <c r="C32" s="74">
        <v>614</v>
      </c>
      <c r="D32" s="75">
        <v>707</v>
      </c>
      <c r="G32" s="46" t="s">
        <v>36</v>
      </c>
      <c r="H32" s="47">
        <v>1723</v>
      </c>
    </row>
    <row r="33" spans="1:8" ht="13.5">
      <c r="A33" s="15">
        <v>81</v>
      </c>
      <c r="B33" s="73">
        <f t="shared" si="0"/>
        <v>1374</v>
      </c>
      <c r="C33" s="74">
        <v>666</v>
      </c>
      <c r="D33" s="75">
        <v>708</v>
      </c>
      <c r="G33" s="48" t="s">
        <v>26</v>
      </c>
      <c r="H33" s="47">
        <v>2774</v>
      </c>
    </row>
    <row r="34" spans="1:8" ht="13.5">
      <c r="A34" s="15">
        <v>82</v>
      </c>
      <c r="B34" s="73">
        <f t="shared" si="0"/>
        <v>1341</v>
      </c>
      <c r="C34" s="74">
        <v>611</v>
      </c>
      <c r="D34" s="75">
        <v>730</v>
      </c>
      <c r="G34" s="50" t="s">
        <v>37</v>
      </c>
      <c r="H34" s="51">
        <f>SUM(H29:H33)</f>
        <v>10126</v>
      </c>
    </row>
    <row r="35" spans="1:4" ht="13.5">
      <c r="A35" s="15">
        <v>83</v>
      </c>
      <c r="B35" s="73">
        <f t="shared" si="0"/>
        <v>1238</v>
      </c>
      <c r="C35" s="74">
        <v>558</v>
      </c>
      <c r="D35" s="75">
        <v>680</v>
      </c>
    </row>
    <row r="36" spans="1:8" ht="13.5">
      <c r="A36" s="16">
        <v>84</v>
      </c>
      <c r="B36" s="73">
        <f t="shared" si="0"/>
        <v>1081</v>
      </c>
      <c r="C36" s="74">
        <v>480</v>
      </c>
      <c r="D36" s="75">
        <v>601</v>
      </c>
      <c r="G36" s="33" t="s">
        <v>54</v>
      </c>
      <c r="H36" s="33"/>
    </row>
    <row r="37" spans="1:8" ht="13.5">
      <c r="A37" s="14">
        <v>85</v>
      </c>
      <c r="B37" s="73">
        <f t="shared" si="0"/>
        <v>939</v>
      </c>
      <c r="C37" s="74">
        <v>392</v>
      </c>
      <c r="D37" s="75">
        <v>547</v>
      </c>
      <c r="G37" s="44" t="s">
        <v>33</v>
      </c>
      <c r="H37" s="45">
        <v>4415</v>
      </c>
    </row>
    <row r="38" spans="1:8" ht="13.5">
      <c r="A38" s="15">
        <v>86</v>
      </c>
      <c r="B38" s="73">
        <f t="shared" si="0"/>
        <v>869</v>
      </c>
      <c r="C38" s="74">
        <v>345</v>
      </c>
      <c r="D38" s="75">
        <v>524</v>
      </c>
      <c r="G38" s="46" t="s">
        <v>34</v>
      </c>
      <c r="H38" s="47">
        <v>6068</v>
      </c>
    </row>
    <row r="39" spans="1:8" ht="13.5">
      <c r="A39" s="15">
        <v>87</v>
      </c>
      <c r="B39" s="73">
        <f t="shared" si="0"/>
        <v>729</v>
      </c>
      <c r="C39" s="74">
        <v>292</v>
      </c>
      <c r="D39" s="75">
        <v>437</v>
      </c>
      <c r="G39" s="46" t="s">
        <v>35</v>
      </c>
      <c r="H39" s="47">
        <v>5243</v>
      </c>
    </row>
    <row r="40" spans="1:8" ht="13.5">
      <c r="A40" s="15">
        <v>88</v>
      </c>
      <c r="B40" s="73">
        <f t="shared" si="0"/>
        <v>627</v>
      </c>
      <c r="C40" s="74">
        <v>221</v>
      </c>
      <c r="D40" s="75">
        <v>406</v>
      </c>
      <c r="G40" s="46" t="s">
        <v>36</v>
      </c>
      <c r="H40" s="47">
        <v>2919</v>
      </c>
    </row>
    <row r="41" spans="1:8" ht="13.5">
      <c r="A41" s="16">
        <v>89</v>
      </c>
      <c r="B41" s="73">
        <f t="shared" si="0"/>
        <v>539</v>
      </c>
      <c r="C41" s="74">
        <v>193</v>
      </c>
      <c r="D41" s="75">
        <v>346</v>
      </c>
      <c r="G41" s="48" t="s">
        <v>26</v>
      </c>
      <c r="H41" s="47">
        <v>1750</v>
      </c>
    </row>
    <row r="42" spans="1:8" ht="13.5">
      <c r="A42" s="14">
        <v>90</v>
      </c>
      <c r="B42" s="73">
        <f t="shared" si="0"/>
        <v>495</v>
      </c>
      <c r="C42" s="74">
        <v>163</v>
      </c>
      <c r="D42" s="75">
        <v>332</v>
      </c>
      <c r="G42" s="50" t="s">
        <v>37</v>
      </c>
      <c r="H42" s="51">
        <f>SUM(H37:H41)</f>
        <v>20395</v>
      </c>
    </row>
    <row r="43" spans="1:4" ht="13.5">
      <c r="A43" s="15">
        <v>91</v>
      </c>
      <c r="B43" s="73">
        <f t="shared" si="0"/>
        <v>355</v>
      </c>
      <c r="C43" s="74">
        <v>106</v>
      </c>
      <c r="D43" s="75">
        <v>249</v>
      </c>
    </row>
    <row r="44" spans="1:8" ht="13.5">
      <c r="A44" s="15">
        <v>92</v>
      </c>
      <c r="B44" s="73">
        <f t="shared" si="0"/>
        <v>311</v>
      </c>
      <c r="C44" s="74">
        <v>92</v>
      </c>
      <c r="D44" s="75">
        <v>219</v>
      </c>
      <c r="G44" s="33" t="s">
        <v>55</v>
      </c>
      <c r="H44" s="33"/>
    </row>
    <row r="45" spans="1:8" ht="13.5">
      <c r="A45" s="15">
        <v>93</v>
      </c>
      <c r="B45" s="73">
        <f t="shared" si="0"/>
        <v>247</v>
      </c>
      <c r="C45" s="74">
        <v>73</v>
      </c>
      <c r="D45" s="75">
        <v>174</v>
      </c>
      <c r="G45" s="44" t="s">
        <v>31</v>
      </c>
      <c r="H45" s="45">
        <v>14890</v>
      </c>
    </row>
    <row r="46" spans="1:8" ht="13.5">
      <c r="A46" s="16">
        <v>94</v>
      </c>
      <c r="B46" s="73">
        <f t="shared" si="0"/>
        <v>201</v>
      </c>
      <c r="C46" s="74">
        <v>47</v>
      </c>
      <c r="D46" s="75">
        <v>154</v>
      </c>
      <c r="G46" s="48" t="s">
        <v>32</v>
      </c>
      <c r="H46" s="49">
        <v>15612</v>
      </c>
    </row>
    <row r="47" spans="1:8" ht="13.5">
      <c r="A47" s="14">
        <v>95</v>
      </c>
      <c r="B47" s="73">
        <f t="shared" si="0"/>
        <v>148</v>
      </c>
      <c r="C47" s="74">
        <v>27</v>
      </c>
      <c r="D47" s="75">
        <v>121</v>
      </c>
      <c r="G47" s="50" t="s">
        <v>37</v>
      </c>
      <c r="H47" s="51">
        <f>SUM(H45:H46)</f>
        <v>30502</v>
      </c>
    </row>
    <row r="48" spans="1:8" ht="13.5">
      <c r="A48" s="15">
        <v>96</v>
      </c>
      <c r="B48" s="73">
        <f t="shared" si="0"/>
        <v>112</v>
      </c>
      <c r="C48" s="74">
        <v>22</v>
      </c>
      <c r="D48" s="75">
        <v>90</v>
      </c>
      <c r="G48" s="52" t="s">
        <v>38</v>
      </c>
      <c r="H48" s="53"/>
    </row>
    <row r="49" spans="1:8" ht="13.5">
      <c r="A49" s="18">
        <v>97</v>
      </c>
      <c r="B49" s="73">
        <f t="shared" si="0"/>
        <v>93</v>
      </c>
      <c r="C49" s="74">
        <v>13</v>
      </c>
      <c r="D49" s="75">
        <v>80</v>
      </c>
      <c r="G49" s="44" t="s">
        <v>33</v>
      </c>
      <c r="H49" s="45">
        <v>5078</v>
      </c>
    </row>
    <row r="50" spans="1:8" ht="13.5">
      <c r="A50" s="18">
        <v>98</v>
      </c>
      <c r="B50" s="73">
        <f t="shared" si="0"/>
        <v>61</v>
      </c>
      <c r="C50" s="74">
        <v>10</v>
      </c>
      <c r="D50" s="75">
        <v>51</v>
      </c>
      <c r="G50" s="46" t="s">
        <v>34</v>
      </c>
      <c r="H50" s="47">
        <v>3786</v>
      </c>
    </row>
    <row r="51" spans="1:8" ht="13.5">
      <c r="A51" s="18">
        <v>99</v>
      </c>
      <c r="B51" s="73">
        <f t="shared" si="0"/>
        <v>48</v>
      </c>
      <c r="C51" s="74">
        <v>9</v>
      </c>
      <c r="D51" s="75">
        <v>39</v>
      </c>
      <c r="G51" s="46" t="s">
        <v>35</v>
      </c>
      <c r="H51" s="47">
        <v>2990</v>
      </c>
    </row>
    <row r="52" spans="1:8" ht="13.5">
      <c r="A52" s="16" t="s">
        <v>4</v>
      </c>
      <c r="B52" s="73">
        <f t="shared" si="0"/>
        <v>73</v>
      </c>
      <c r="C52" s="74">
        <v>12</v>
      </c>
      <c r="D52" s="75">
        <v>61</v>
      </c>
      <c r="G52" s="46" t="s">
        <v>36</v>
      </c>
      <c r="H52" s="47">
        <v>1713</v>
      </c>
    </row>
    <row r="53" spans="1:9" ht="13.5">
      <c r="A53" s="17" t="s">
        <v>5</v>
      </c>
      <c r="B53" s="54">
        <f>SUM(B17:B52)</f>
        <v>45411</v>
      </c>
      <c r="C53" s="54">
        <f>SUM(C17:C52)</f>
        <v>20503</v>
      </c>
      <c r="D53" s="55">
        <f>SUM(D17:D52)</f>
        <v>24908</v>
      </c>
      <c r="G53" s="48" t="s">
        <v>26</v>
      </c>
      <c r="H53" s="47">
        <v>1323</v>
      </c>
      <c r="I53" s="36"/>
    </row>
    <row r="54" ht="9" customHeight="1"/>
    <row r="55" spans="1:8" ht="13.5">
      <c r="A55" s="32" t="s">
        <v>58</v>
      </c>
      <c r="G55" s="43" t="s">
        <v>51</v>
      </c>
      <c r="H55" s="56"/>
    </row>
    <row r="56" spans="1:8" ht="13.5">
      <c r="A56" s="17" t="s">
        <v>2</v>
      </c>
      <c r="B56" s="57" t="s">
        <v>60</v>
      </c>
      <c r="G56" s="58" t="s">
        <v>48</v>
      </c>
      <c r="H56" s="59">
        <f>H34</f>
        <v>10126</v>
      </c>
    </row>
    <row r="57" spans="1:8" ht="13.5">
      <c r="A57" s="17" t="s">
        <v>3</v>
      </c>
      <c r="B57" s="57" t="s">
        <v>61</v>
      </c>
      <c r="G57" s="58" t="s">
        <v>49</v>
      </c>
      <c r="H57" s="59">
        <v>10135</v>
      </c>
    </row>
    <row r="58" spans="7:8" ht="13.5">
      <c r="G58" s="58" t="s">
        <v>50</v>
      </c>
      <c r="H58" s="59">
        <v>10498</v>
      </c>
    </row>
    <row r="59" spans="1:8" ht="13.5">
      <c r="A59" s="32" t="s">
        <v>57</v>
      </c>
      <c r="G59" s="58" t="s">
        <v>37</v>
      </c>
      <c r="H59" s="51">
        <f>SUM(H56:H58)</f>
        <v>30759</v>
      </c>
    </row>
    <row r="61" ht="13.5">
      <c r="A61" s="32" t="s">
        <v>44</v>
      </c>
    </row>
    <row r="62" ht="13.5">
      <c r="A62" s="32" t="s">
        <v>45</v>
      </c>
    </row>
    <row r="63" ht="13.5">
      <c r="A63" s="32" t="s">
        <v>46</v>
      </c>
    </row>
  </sheetData>
  <sheetProtection/>
  <mergeCells count="13">
    <mergeCell ref="B3:B5"/>
    <mergeCell ref="H3:H5"/>
    <mergeCell ref="D4:D5"/>
    <mergeCell ref="H1:I1"/>
    <mergeCell ref="E13:F13"/>
    <mergeCell ref="C3:C5"/>
    <mergeCell ref="G4:G5"/>
    <mergeCell ref="E4:F5"/>
    <mergeCell ref="E6:F6"/>
    <mergeCell ref="E8:F8"/>
    <mergeCell ref="E9:F9"/>
    <mergeCell ref="E10:F10"/>
    <mergeCell ref="E11:F11"/>
  </mergeCells>
  <dataValidations count="1">
    <dataValidation type="whole" allowBlank="1" showInputMessage="1" showErrorMessage="1" errorTitle="入力規制" error="入力された値が不正です。" sqref="G17:I24">
      <formula1>0</formula1>
      <formula2>9999999999</formula2>
    </dataValidation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  <headerFooter>
    <oddHeader>&amp;RH31年度版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4">
      <selection activeCell="O6" sqref="O6"/>
    </sheetView>
  </sheetViews>
  <sheetFormatPr defaultColWidth="9.140625" defaultRowHeight="15"/>
  <cols>
    <col min="1" max="10" width="9.00390625" style="3" customWidth="1"/>
    <col min="11" max="11" width="9.421875" style="3" bestFit="1" customWidth="1"/>
    <col min="12" max="12" width="15.8515625" style="3" customWidth="1"/>
    <col min="13" max="15" width="10.421875" style="3" bestFit="1" customWidth="1"/>
    <col min="16" max="16" width="11.57421875" style="3" bestFit="1" customWidth="1"/>
    <col min="17" max="17" width="9.00390625" style="3" customWidth="1"/>
    <col min="18" max="18" width="9.57421875" style="3" customWidth="1"/>
    <col min="19" max="20" width="9.00390625" style="3" customWidth="1"/>
    <col min="21" max="21" width="9.57421875" style="3" customWidth="1"/>
    <col min="22" max="23" width="9.00390625" style="3" customWidth="1"/>
    <col min="24" max="24" width="9.57421875" style="3" customWidth="1"/>
    <col min="25" max="16384" width="9.00390625" style="3" customWidth="1"/>
  </cols>
  <sheetData>
    <row r="1" spans="1:18" ht="13.5">
      <c r="A1" s="3" t="s">
        <v>6</v>
      </c>
      <c r="R1" s="4"/>
    </row>
    <row r="2" spans="1:24" ht="13.5">
      <c r="A2" s="3" t="s">
        <v>7</v>
      </c>
      <c r="F2" s="3" t="s">
        <v>8</v>
      </c>
      <c r="K2" s="3" t="s">
        <v>22</v>
      </c>
      <c r="R2" s="3" t="s">
        <v>28</v>
      </c>
      <c r="U2" s="3" t="s">
        <v>29</v>
      </c>
      <c r="X2" s="3" t="s">
        <v>30</v>
      </c>
    </row>
    <row r="3" spans="1:25" ht="13.5">
      <c r="A3" s="8" t="s">
        <v>0</v>
      </c>
      <c r="B3" s="9" t="s">
        <v>1</v>
      </c>
      <c r="C3" s="10" t="s">
        <v>2</v>
      </c>
      <c r="D3" s="11" t="s">
        <v>3</v>
      </c>
      <c r="F3" s="12" t="s">
        <v>9</v>
      </c>
      <c r="G3" s="9" t="s">
        <v>18</v>
      </c>
      <c r="H3" s="13" t="s">
        <v>19</v>
      </c>
      <c r="I3" s="11" t="s">
        <v>20</v>
      </c>
      <c r="K3" s="93" t="s">
        <v>21</v>
      </c>
      <c r="L3" s="104" t="s">
        <v>23</v>
      </c>
      <c r="M3" s="1"/>
      <c r="N3" s="1"/>
      <c r="O3" s="2"/>
      <c r="P3" s="101" t="s">
        <v>27</v>
      </c>
      <c r="R3" s="5" t="s">
        <v>33</v>
      </c>
      <c r="S3" s="6">
        <v>1604</v>
      </c>
      <c r="U3" s="5" t="s">
        <v>33</v>
      </c>
      <c r="V3" s="6">
        <v>4827</v>
      </c>
      <c r="X3" s="5" t="s">
        <v>31</v>
      </c>
      <c r="Y3" s="6"/>
    </row>
    <row r="4" spans="1:25" ht="13.5">
      <c r="A4" s="14">
        <v>65</v>
      </c>
      <c r="B4" s="22">
        <f>'A4サイズ'!B17</f>
        <v>1916</v>
      </c>
      <c r="C4" s="22">
        <f>'A4サイズ'!C17</f>
        <v>895</v>
      </c>
      <c r="D4" s="22">
        <f>'A4サイズ'!D17</f>
        <v>1021</v>
      </c>
      <c r="F4" s="15" t="s">
        <v>10</v>
      </c>
      <c r="G4" s="25">
        <f>'A4サイズ'!G17</f>
        <v>11253</v>
      </c>
      <c r="H4" s="25">
        <f>'A4サイズ'!H17</f>
        <v>5233</v>
      </c>
      <c r="I4" s="25">
        <f>'A4サイズ'!I17</f>
        <v>6020</v>
      </c>
      <c r="K4" s="97"/>
      <c r="L4" s="105"/>
      <c r="M4" s="99" t="s">
        <v>24</v>
      </c>
      <c r="N4" s="99" t="s">
        <v>25</v>
      </c>
      <c r="O4" s="99" t="s">
        <v>26</v>
      </c>
      <c r="P4" s="102"/>
      <c r="R4" s="5" t="s">
        <v>34</v>
      </c>
      <c r="S4" s="6">
        <v>1552</v>
      </c>
      <c r="U4" s="5" t="s">
        <v>34</v>
      </c>
      <c r="V4" s="6">
        <v>5670</v>
      </c>
      <c r="X4" s="5" t="s">
        <v>32</v>
      </c>
      <c r="Y4" s="6"/>
    </row>
    <row r="5" spans="1:25" ht="13.5">
      <c r="A5" s="15">
        <v>66</v>
      </c>
      <c r="B5" s="22">
        <f>'A4サイズ'!B18</f>
        <v>2076</v>
      </c>
      <c r="C5" s="22">
        <f>'A4サイズ'!C18</f>
        <v>933</v>
      </c>
      <c r="D5" s="22">
        <f>'A4サイズ'!D18</f>
        <v>1143</v>
      </c>
      <c r="F5" s="15" t="s">
        <v>11</v>
      </c>
      <c r="G5" s="25">
        <f>'A4サイズ'!G18</f>
        <v>11798</v>
      </c>
      <c r="H5" s="25">
        <f>'A4サイズ'!H18</f>
        <v>5502</v>
      </c>
      <c r="I5" s="25">
        <f>'A4サイズ'!I18</f>
        <v>6296</v>
      </c>
      <c r="K5" s="98"/>
      <c r="L5" s="106"/>
      <c r="M5" s="100"/>
      <c r="N5" s="100"/>
      <c r="O5" s="100"/>
      <c r="P5" s="103"/>
      <c r="R5" s="5" t="s">
        <v>35</v>
      </c>
      <c r="S5" s="6">
        <v>1407</v>
      </c>
      <c r="U5" s="5" t="s">
        <v>35</v>
      </c>
      <c r="V5" s="6">
        <v>3951</v>
      </c>
      <c r="X5" s="7" t="s">
        <v>37</v>
      </c>
      <c r="Y5" s="6"/>
    </row>
    <row r="6" spans="1:22" ht="13.5">
      <c r="A6" s="15">
        <v>67</v>
      </c>
      <c r="B6" s="22">
        <f>'A4サイズ'!B19</f>
        <v>2258</v>
      </c>
      <c r="C6" s="22">
        <f>'A4サイズ'!C19</f>
        <v>1059</v>
      </c>
      <c r="D6" s="22">
        <f>'A4サイズ'!D19</f>
        <v>1199</v>
      </c>
      <c r="F6" s="15" t="s">
        <v>12</v>
      </c>
      <c r="G6" s="25">
        <f>'A4サイズ'!G19</f>
        <v>10158</v>
      </c>
      <c r="H6" s="25">
        <f>'A4サイズ'!H19</f>
        <v>4822</v>
      </c>
      <c r="I6" s="25">
        <f>'A4サイズ'!I19</f>
        <v>5336</v>
      </c>
      <c r="K6" s="20">
        <f>'A4サイズ'!B6</f>
        <v>191792</v>
      </c>
      <c r="L6" s="20">
        <f>'A4サイズ'!C6</f>
        <v>45411</v>
      </c>
      <c r="M6" s="20">
        <f>'A4サイズ'!D6</f>
        <v>23051</v>
      </c>
      <c r="N6" s="20">
        <f>'A4サイズ'!E6</f>
        <v>16513</v>
      </c>
      <c r="O6" s="20">
        <f>'A4サイズ'!G6</f>
        <v>5847</v>
      </c>
      <c r="P6" s="21">
        <f>L6/K6</f>
        <v>0.23677212813881704</v>
      </c>
      <c r="R6" s="5" t="s">
        <v>36</v>
      </c>
      <c r="S6" s="6">
        <v>1446</v>
      </c>
      <c r="U6" s="5" t="s">
        <v>36</v>
      </c>
      <c r="V6" s="6">
        <v>2166</v>
      </c>
    </row>
    <row r="7" spans="1:25" ht="13.5">
      <c r="A7" s="15">
        <v>68</v>
      </c>
      <c r="B7" s="22">
        <f>'A4サイズ'!B20</f>
        <v>2369</v>
      </c>
      <c r="C7" s="22">
        <f>'A4サイズ'!C20</f>
        <v>1114</v>
      </c>
      <c r="D7" s="22">
        <f>'A4サイズ'!D20</f>
        <v>1255</v>
      </c>
      <c r="F7" s="15" t="s">
        <v>13</v>
      </c>
      <c r="G7" s="25">
        <f>'A4サイズ'!G20</f>
        <v>6355</v>
      </c>
      <c r="H7" s="25">
        <f>'A4サイズ'!H20</f>
        <v>2929</v>
      </c>
      <c r="I7" s="25">
        <f>'A4サイズ'!I20</f>
        <v>3426</v>
      </c>
      <c r="R7" s="5" t="s">
        <v>26</v>
      </c>
      <c r="S7" s="6">
        <v>1961</v>
      </c>
      <c r="U7" s="5" t="s">
        <v>26</v>
      </c>
      <c r="V7" s="6">
        <v>1252</v>
      </c>
      <c r="X7" s="5" t="s">
        <v>33</v>
      </c>
      <c r="Y7" s="6"/>
    </row>
    <row r="8" spans="1:25" ht="13.5">
      <c r="A8" s="16">
        <v>69</v>
      </c>
      <c r="B8" s="22">
        <f>'A4サイズ'!B21</f>
        <v>2634</v>
      </c>
      <c r="C8" s="22">
        <f>'A4サイズ'!C21</f>
        <v>1232</v>
      </c>
      <c r="D8" s="22">
        <f>'A4サイズ'!D21</f>
        <v>1402</v>
      </c>
      <c r="F8" s="15" t="s">
        <v>14</v>
      </c>
      <c r="G8" s="25">
        <f>'A4サイズ'!G21</f>
        <v>3703</v>
      </c>
      <c r="H8" s="25">
        <f>'A4サイズ'!H21</f>
        <v>1443</v>
      </c>
      <c r="I8" s="25">
        <f>'A4サイズ'!I21</f>
        <v>2260</v>
      </c>
      <c r="R8" s="7" t="s">
        <v>37</v>
      </c>
      <c r="S8" s="6">
        <f>SUM(S3:S7)</f>
        <v>7970</v>
      </c>
      <c r="U8" s="7" t="s">
        <v>37</v>
      </c>
      <c r="V8" s="6">
        <f>SUM(V3:V7)</f>
        <v>17866</v>
      </c>
      <c r="X8" s="5" t="s">
        <v>34</v>
      </c>
      <c r="Y8" s="6"/>
    </row>
    <row r="9" spans="1:25" ht="13.5">
      <c r="A9" s="14">
        <v>70</v>
      </c>
      <c r="B9" s="22">
        <f>'A4サイズ'!B22</f>
        <v>2731</v>
      </c>
      <c r="C9" s="22">
        <f>'A4サイズ'!C22</f>
        <v>1280</v>
      </c>
      <c r="D9" s="22">
        <f>'A4サイズ'!D22</f>
        <v>1451</v>
      </c>
      <c r="F9" s="15" t="s">
        <v>15</v>
      </c>
      <c r="G9" s="25">
        <f>'A4サイズ'!G22</f>
        <v>1609</v>
      </c>
      <c r="H9" s="25">
        <f>'A4サイズ'!H22</f>
        <v>481</v>
      </c>
      <c r="I9" s="25">
        <f>'A4サイズ'!I22</f>
        <v>1128</v>
      </c>
      <c r="X9" s="5" t="s">
        <v>35</v>
      </c>
      <c r="Y9" s="6"/>
    </row>
    <row r="10" spans="1:25" ht="13.5">
      <c r="A10" s="15">
        <v>71</v>
      </c>
      <c r="B10" s="22">
        <f>'A4サイズ'!B23</f>
        <v>2906</v>
      </c>
      <c r="C10" s="22">
        <f>'A4サイズ'!C23</f>
        <v>1361</v>
      </c>
      <c r="D10" s="22">
        <f>'A4サイズ'!D23</f>
        <v>1545</v>
      </c>
      <c r="F10" s="15" t="s">
        <v>16</v>
      </c>
      <c r="G10" s="25">
        <f>'A4サイズ'!G23</f>
        <v>462</v>
      </c>
      <c r="H10" s="25">
        <f>'A4サイズ'!H23</f>
        <v>81</v>
      </c>
      <c r="I10" s="25">
        <f>'A4サイズ'!I23</f>
        <v>381</v>
      </c>
      <c r="X10" s="5" t="s">
        <v>36</v>
      </c>
      <c r="Y10" s="6"/>
    </row>
    <row r="11" spans="1:25" ht="13.5">
      <c r="A11" s="15">
        <v>72</v>
      </c>
      <c r="B11" s="22">
        <f>'A4サイズ'!B24</f>
        <v>2378</v>
      </c>
      <c r="C11" s="22">
        <f>'A4サイズ'!C24</f>
        <v>1110</v>
      </c>
      <c r="D11" s="22">
        <f>'A4サイズ'!D24</f>
        <v>1268</v>
      </c>
      <c r="F11" s="16" t="s">
        <v>4</v>
      </c>
      <c r="G11" s="25">
        <f>'A4サイズ'!G24</f>
        <v>73</v>
      </c>
      <c r="H11" s="25">
        <f>'A4サイズ'!H24</f>
        <v>12</v>
      </c>
      <c r="I11" s="25">
        <f>'A4サイズ'!I24</f>
        <v>61</v>
      </c>
      <c r="X11" s="5" t="s">
        <v>26</v>
      </c>
      <c r="Y11" s="6"/>
    </row>
    <row r="12" spans="1:9" ht="13.5">
      <c r="A12" s="15">
        <v>73</v>
      </c>
      <c r="B12" s="22">
        <f>'A4サイズ'!B25</f>
        <v>1673</v>
      </c>
      <c r="C12" s="22">
        <f>'A4サイズ'!C25</f>
        <v>790</v>
      </c>
      <c r="D12" s="22">
        <f>'A4サイズ'!D25</f>
        <v>883</v>
      </c>
      <c r="F12" s="17" t="s">
        <v>17</v>
      </c>
      <c r="G12" s="26">
        <f>SUM(G4:G11)</f>
        <v>45411</v>
      </c>
      <c r="H12" s="27">
        <f>SUM(H4:H11)</f>
        <v>20503</v>
      </c>
      <c r="I12" s="28">
        <f>SUM(I4:I11)</f>
        <v>24908</v>
      </c>
    </row>
    <row r="13" spans="1:4" ht="13.5">
      <c r="A13" s="16">
        <v>74</v>
      </c>
      <c r="B13" s="22">
        <f>'A4サイズ'!B26</f>
        <v>2110</v>
      </c>
      <c r="C13" s="22">
        <f>'A4サイズ'!C26</f>
        <v>961</v>
      </c>
      <c r="D13" s="22">
        <f>'A4サイズ'!D26</f>
        <v>1149</v>
      </c>
    </row>
    <row r="14" spans="1:4" ht="13.5">
      <c r="A14" s="14">
        <v>75</v>
      </c>
      <c r="B14" s="22">
        <f>'A4サイズ'!B27</f>
        <v>2368</v>
      </c>
      <c r="C14" s="22">
        <f>'A4サイズ'!C27</f>
        <v>1111</v>
      </c>
      <c r="D14" s="22">
        <f>'A4サイズ'!D27</f>
        <v>1257</v>
      </c>
    </row>
    <row r="15" spans="1:4" ht="13.5">
      <c r="A15" s="15">
        <v>76</v>
      </c>
      <c r="B15" s="22">
        <f>'A4サイズ'!B28</f>
        <v>2070</v>
      </c>
      <c r="C15" s="22">
        <f>'A4サイズ'!C28</f>
        <v>994</v>
      </c>
      <c r="D15" s="22">
        <f>'A4サイズ'!D28</f>
        <v>1076</v>
      </c>
    </row>
    <row r="16" spans="1:4" ht="13.5">
      <c r="A16" s="15">
        <v>77</v>
      </c>
      <c r="B16" s="22">
        <f>'A4サイズ'!B29</f>
        <v>2174</v>
      </c>
      <c r="C16" s="22">
        <f>'A4サイズ'!C29</f>
        <v>1038</v>
      </c>
      <c r="D16" s="22">
        <f>'A4サイズ'!D29</f>
        <v>1136</v>
      </c>
    </row>
    <row r="17" spans="1:4" ht="13.5">
      <c r="A17" s="15">
        <v>78</v>
      </c>
      <c r="B17" s="22">
        <f>'A4サイズ'!B30</f>
        <v>1875</v>
      </c>
      <c r="C17" s="22">
        <f>'A4サイズ'!C30</f>
        <v>867</v>
      </c>
      <c r="D17" s="22">
        <f>'A4サイズ'!D30</f>
        <v>1008</v>
      </c>
    </row>
    <row r="18" spans="1:4" ht="13.5">
      <c r="A18" s="16">
        <v>79</v>
      </c>
      <c r="B18" s="22">
        <f>'A4サイズ'!B31</f>
        <v>1671</v>
      </c>
      <c r="C18" s="22">
        <f>'A4サイズ'!C31</f>
        <v>812</v>
      </c>
      <c r="D18" s="22">
        <f>'A4サイズ'!D31</f>
        <v>859</v>
      </c>
    </row>
    <row r="19" spans="1:4" ht="13.5">
      <c r="A19" s="14">
        <v>80</v>
      </c>
      <c r="B19" s="22">
        <f>'A4サイズ'!B32</f>
        <v>1321</v>
      </c>
      <c r="C19" s="22">
        <f>'A4サイズ'!C32</f>
        <v>614</v>
      </c>
      <c r="D19" s="22">
        <f>'A4サイズ'!D32</f>
        <v>707</v>
      </c>
    </row>
    <row r="20" spans="1:4" ht="13.5">
      <c r="A20" s="15">
        <v>81</v>
      </c>
      <c r="B20" s="22">
        <f>'A4サイズ'!B33</f>
        <v>1374</v>
      </c>
      <c r="C20" s="22">
        <f>'A4サイズ'!C33</f>
        <v>666</v>
      </c>
      <c r="D20" s="22">
        <f>'A4サイズ'!D33</f>
        <v>708</v>
      </c>
    </row>
    <row r="21" spans="1:4" ht="13.5">
      <c r="A21" s="15">
        <v>82</v>
      </c>
      <c r="B21" s="22">
        <f>'A4サイズ'!B34</f>
        <v>1341</v>
      </c>
      <c r="C21" s="22">
        <f>'A4サイズ'!C34</f>
        <v>611</v>
      </c>
      <c r="D21" s="22">
        <f>'A4サイズ'!D34</f>
        <v>730</v>
      </c>
    </row>
    <row r="22" spans="1:4" ht="13.5">
      <c r="A22" s="15">
        <v>83</v>
      </c>
      <c r="B22" s="22">
        <f>'A4サイズ'!B35</f>
        <v>1238</v>
      </c>
      <c r="C22" s="22">
        <f>'A4サイズ'!C35</f>
        <v>558</v>
      </c>
      <c r="D22" s="22">
        <f>'A4サイズ'!D35</f>
        <v>680</v>
      </c>
    </row>
    <row r="23" spans="1:4" ht="13.5">
      <c r="A23" s="16">
        <v>84</v>
      </c>
      <c r="B23" s="22">
        <f>'A4サイズ'!B36</f>
        <v>1081</v>
      </c>
      <c r="C23" s="22">
        <f>'A4サイズ'!C36</f>
        <v>480</v>
      </c>
      <c r="D23" s="22">
        <f>'A4サイズ'!D36</f>
        <v>601</v>
      </c>
    </row>
    <row r="24" spans="1:4" ht="13.5">
      <c r="A24" s="14">
        <v>85</v>
      </c>
      <c r="B24" s="22">
        <f>'A4サイズ'!B37</f>
        <v>939</v>
      </c>
      <c r="C24" s="22">
        <f>'A4サイズ'!C37</f>
        <v>392</v>
      </c>
      <c r="D24" s="22">
        <f>'A4サイズ'!D37</f>
        <v>547</v>
      </c>
    </row>
    <row r="25" spans="1:4" ht="13.5">
      <c r="A25" s="15">
        <v>86</v>
      </c>
      <c r="B25" s="22">
        <f>'A4サイズ'!B38</f>
        <v>869</v>
      </c>
      <c r="C25" s="22">
        <f>'A4サイズ'!C38</f>
        <v>345</v>
      </c>
      <c r="D25" s="22">
        <f>'A4サイズ'!D38</f>
        <v>524</v>
      </c>
    </row>
    <row r="26" spans="1:4" ht="13.5">
      <c r="A26" s="15">
        <v>87</v>
      </c>
      <c r="B26" s="22">
        <f>'A4サイズ'!B39</f>
        <v>729</v>
      </c>
      <c r="C26" s="22">
        <f>'A4サイズ'!C39</f>
        <v>292</v>
      </c>
      <c r="D26" s="22">
        <f>'A4サイズ'!D39</f>
        <v>437</v>
      </c>
    </row>
    <row r="27" spans="1:4" ht="13.5">
      <c r="A27" s="15">
        <v>88</v>
      </c>
      <c r="B27" s="22">
        <f>'A4サイズ'!B40</f>
        <v>627</v>
      </c>
      <c r="C27" s="22">
        <f>'A4サイズ'!C40</f>
        <v>221</v>
      </c>
      <c r="D27" s="22">
        <f>'A4サイズ'!D40</f>
        <v>406</v>
      </c>
    </row>
    <row r="28" spans="1:4" ht="13.5">
      <c r="A28" s="16">
        <v>89</v>
      </c>
      <c r="B28" s="22">
        <f>'A4サイズ'!B41</f>
        <v>539</v>
      </c>
      <c r="C28" s="22">
        <f>'A4サイズ'!C41</f>
        <v>193</v>
      </c>
      <c r="D28" s="22">
        <f>'A4サイズ'!D41</f>
        <v>346</v>
      </c>
    </row>
    <row r="29" spans="1:4" ht="13.5">
      <c r="A29" s="14">
        <v>90</v>
      </c>
      <c r="B29" s="22">
        <f>'A4サイズ'!B42</f>
        <v>495</v>
      </c>
      <c r="C29" s="22">
        <f>'A4サイズ'!C42</f>
        <v>163</v>
      </c>
      <c r="D29" s="22">
        <f>'A4サイズ'!D42</f>
        <v>332</v>
      </c>
    </row>
    <row r="30" spans="1:4" ht="13.5">
      <c r="A30" s="15">
        <v>91</v>
      </c>
      <c r="B30" s="22">
        <f>'A4サイズ'!B43</f>
        <v>355</v>
      </c>
      <c r="C30" s="22">
        <f>'A4サイズ'!C43</f>
        <v>106</v>
      </c>
      <c r="D30" s="22">
        <f>'A4サイズ'!D43</f>
        <v>249</v>
      </c>
    </row>
    <row r="31" spans="1:4" ht="13.5">
      <c r="A31" s="15">
        <v>92</v>
      </c>
      <c r="B31" s="22">
        <f>'A4サイズ'!B44</f>
        <v>311</v>
      </c>
      <c r="C31" s="22">
        <f>'A4サイズ'!C44</f>
        <v>92</v>
      </c>
      <c r="D31" s="22">
        <f>'A4サイズ'!D44</f>
        <v>219</v>
      </c>
    </row>
    <row r="32" spans="1:4" ht="13.5">
      <c r="A32" s="15">
        <v>93</v>
      </c>
      <c r="B32" s="22">
        <f>'A4サイズ'!B45</f>
        <v>247</v>
      </c>
      <c r="C32" s="22">
        <f>'A4サイズ'!C45</f>
        <v>73</v>
      </c>
      <c r="D32" s="22">
        <f>'A4サイズ'!D45</f>
        <v>174</v>
      </c>
    </row>
    <row r="33" spans="1:4" ht="13.5">
      <c r="A33" s="16">
        <v>94</v>
      </c>
      <c r="B33" s="22">
        <f>'A4サイズ'!B46</f>
        <v>201</v>
      </c>
      <c r="C33" s="22">
        <f>'A4サイズ'!C46</f>
        <v>47</v>
      </c>
      <c r="D33" s="22">
        <f>'A4サイズ'!D46</f>
        <v>154</v>
      </c>
    </row>
    <row r="34" spans="1:4" ht="13.5">
      <c r="A34" s="14">
        <v>95</v>
      </c>
      <c r="B34" s="22">
        <f>'A4サイズ'!B47</f>
        <v>148</v>
      </c>
      <c r="C34" s="22">
        <f>'A4サイズ'!C47</f>
        <v>27</v>
      </c>
      <c r="D34" s="22">
        <f>'A4サイズ'!D47</f>
        <v>121</v>
      </c>
    </row>
    <row r="35" spans="1:4" ht="13.5">
      <c r="A35" s="15">
        <v>96</v>
      </c>
      <c r="B35" s="22">
        <f>'A4サイズ'!B48</f>
        <v>112</v>
      </c>
      <c r="C35" s="22">
        <f>'A4サイズ'!C48</f>
        <v>22</v>
      </c>
      <c r="D35" s="22">
        <f>'A4サイズ'!D48</f>
        <v>90</v>
      </c>
    </row>
    <row r="36" spans="1:4" ht="13.5">
      <c r="A36" s="18">
        <v>97</v>
      </c>
      <c r="B36" s="22">
        <f>'A4サイズ'!B49</f>
        <v>93</v>
      </c>
      <c r="C36" s="22">
        <f>'A4サイズ'!C49</f>
        <v>13</v>
      </c>
      <c r="D36" s="22">
        <f>'A4サイズ'!D49</f>
        <v>80</v>
      </c>
    </row>
    <row r="37" spans="1:4" ht="13.5">
      <c r="A37" s="18">
        <v>98</v>
      </c>
      <c r="B37" s="22">
        <f>'A4サイズ'!B50</f>
        <v>61</v>
      </c>
      <c r="C37" s="22">
        <f>'A4サイズ'!C50</f>
        <v>10</v>
      </c>
      <c r="D37" s="22">
        <f>'A4サイズ'!D50</f>
        <v>51</v>
      </c>
    </row>
    <row r="38" spans="1:4" ht="13.5">
      <c r="A38" s="18">
        <v>99</v>
      </c>
      <c r="B38" s="22">
        <f>'A4サイズ'!B51</f>
        <v>48</v>
      </c>
      <c r="C38" s="22">
        <f>'A4サイズ'!C51</f>
        <v>9</v>
      </c>
      <c r="D38" s="22">
        <f>'A4サイズ'!D51</f>
        <v>39</v>
      </c>
    </row>
    <row r="39" spans="1:4" ht="13.5">
      <c r="A39" s="16" t="s">
        <v>4</v>
      </c>
      <c r="B39" s="22">
        <f>'A4サイズ'!B52</f>
        <v>73</v>
      </c>
      <c r="C39" s="22">
        <f>'A4サイズ'!C52</f>
        <v>12</v>
      </c>
      <c r="D39" s="22">
        <f>'A4サイズ'!D52</f>
        <v>61</v>
      </c>
    </row>
    <row r="40" spans="1:4" ht="13.5">
      <c r="A40" s="19" t="s">
        <v>5</v>
      </c>
      <c r="B40" s="23">
        <f>SUM(B4:B39)</f>
        <v>45411</v>
      </c>
      <c r="C40" s="23">
        <f>SUM(C4:C39)</f>
        <v>20503</v>
      </c>
      <c r="D40" s="24">
        <f>SUM(D4:D39)</f>
        <v>24908</v>
      </c>
    </row>
  </sheetData>
  <sheetProtection/>
  <mergeCells count="6">
    <mergeCell ref="N4:N5"/>
    <mergeCell ref="O4:O5"/>
    <mergeCell ref="P3:P5"/>
    <mergeCell ref="K3:K5"/>
    <mergeCell ref="L3:L5"/>
    <mergeCell ref="M4:M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高齢者生きがい推進課</dc:creator>
  <cp:keywords/>
  <dc:description/>
  <cp:lastModifiedBy>矢口 晴菜</cp:lastModifiedBy>
  <cp:lastPrinted>2019-05-17T05:38:20Z</cp:lastPrinted>
  <dcterms:created xsi:type="dcterms:W3CDTF">2012-04-23T06:33:03Z</dcterms:created>
  <dcterms:modified xsi:type="dcterms:W3CDTF">2019-09-06T01:05:45Z</dcterms:modified>
  <cp:category/>
  <cp:version/>
  <cp:contentType/>
  <cp:contentStatus/>
</cp:coreProperties>
</file>