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</sheets>
  <definedNames/>
  <calcPr fullCalcOnLoad="1"/>
</workbook>
</file>

<file path=xl/sharedStrings.xml><?xml version="1.0" encoding="utf-8"?>
<sst xmlns="http://schemas.openxmlformats.org/spreadsheetml/2006/main" count="127" uniqueCount="62">
  <si>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</si>
  <si>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</si>
  <si>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</si>
  <si>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</si>
  <si>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</si>
  <si>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</si>
  <si>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</si>
  <si>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</si>
  <si>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</si>
  <si>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</si>
  <si>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</si>
  <si>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</si>
  <si>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</si>
  <si>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</si>
  <si>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</si>
  <si>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</si>
  <si>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</si>
  <si>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</si>
  <si>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</si>
  <si>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</si>
  <si>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</si>
  <si>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</si>
  <si>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</si>
  <si>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</si>
  <si>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</si>
  <si>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</si>
  <si>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</si>
  <si>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</si>
  <si>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</si>
  <si>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</si>
  <si>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</si>
  <si>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</si>
  <si>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</si>
  <si>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</si>
  <si>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</si>
  <si>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</si>
  <si>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</si>
  <si>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</si>
  <si>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</si>
  <si>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県内順位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</si>
  <si>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</si>
  <si>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</si>
  <si>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</si>
  <si>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</si>
  <si>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</si>
  <si>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単独世帯</t>
  </si>
  <si>
    <t>複数世帯</t>
  </si>
  <si>
    <t>混合世帯</t>
  </si>
  <si>
    <t>高齢者世帯数</t>
  </si>
  <si>
    <t>◇５歳階級別、男女別人口</t>
  </si>
  <si>
    <t>◇65歳以上単独世帯人口</t>
  </si>
  <si>
    <t>◇65歳以上複数世帯人口</t>
  </si>
  <si>
    <t>◇65歳以上混合世帯人口</t>
  </si>
  <si>
    <t>御宿町</t>
  </si>
  <si>
    <t>浦安</t>
  </si>
  <si>
    <t>参考２（令和２年国勢調査）</t>
  </si>
  <si>
    <t>千葉県</t>
  </si>
  <si>
    <t>☆市内最高齢者（令和5年4月1日現在）</t>
  </si>
  <si>
    <t>110歳</t>
  </si>
  <si>
    <t>105歳</t>
  </si>
  <si>
    <t>注：◇は年令和5年4月1日現在の住民基本台帳によるデータ</t>
  </si>
  <si>
    <t>参考１（令和5年4月1日現在のデータ／県統計課「千葉県年齢別・町丁字別人口」より）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</si>
</sst>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0"/>
      <color indexed="56"/>
      <name val="ＭＳ 明朝"/>
      <family val="1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  <font>
      <sz val="10"/>
      <color theme="3"/>
      <name val="ＭＳ 明朝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medium"/>
      <diagonal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>
        <color indexed="63"/>
      </bottom>
    </border>
    <border>
      <left style="thin"/>
      <right style="hair"/>
      <top style="thin"/>
      <bottom style="hair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9" fillId="41" borderId="2" applyNumberFormat="0" applyAlignment="0" applyProtection="0"/>
    <xf numFmtId="0" fontId="37" fillId="0" borderId="3" applyNumberFormat="0" applyFill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4" applyNumberFormat="0" applyAlignment="0" applyProtection="0"/>
    <xf numFmtId="0" fontId="39" fillId="43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10" applyNumberFormat="0" applyAlignment="0" applyProtection="0"/>
    <xf numFmtId="0" fontId="47" fillId="43" borderId="10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4" borderId="4" applyNumberFormat="0" applyAlignment="0" applyProtection="0"/>
    <xf numFmtId="0" fontId="49" fillId="45" borderId="4" applyNumberFormat="0" applyAlignment="0" applyProtection="0"/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51" fillId="47" borderId="11" xfId="0" applyFont="1" applyFill="1" applyBorder="1" applyAlignment="1">
      <alignment vertical="center"/>
    </xf>
    <xf numFmtId="0" fontId="51" fillId="47" borderId="12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177" fontId="52" fillId="0" borderId="0" xfId="0" applyNumberFormat="1" applyFont="1" applyAlignment="1">
      <alignment vertical="center"/>
    </xf>
    <xf numFmtId="0" fontId="52" fillId="47" borderId="13" xfId="0" applyFont="1" applyFill="1" applyBorder="1" applyAlignment="1">
      <alignment vertical="center"/>
    </xf>
    <xf numFmtId="177" fontId="52" fillId="0" borderId="13" xfId="0" applyNumberFormat="1" applyFont="1" applyBorder="1" applyAlignment="1">
      <alignment vertical="center"/>
    </xf>
    <xf numFmtId="0" fontId="52" fillId="47" borderId="13" xfId="0" applyFont="1" applyFill="1" applyBorder="1" applyAlignment="1">
      <alignment horizontal="right" vertical="center"/>
    </xf>
    <xf numFmtId="0" fontId="4" fillId="47" borderId="14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6" xfId="0" applyFont="1" applyFill="1" applyBorder="1" applyAlignment="1">
      <alignment horizontal="center" vertical="center"/>
    </xf>
    <xf numFmtId="0" fontId="4" fillId="47" borderId="13" xfId="0" applyFont="1" applyFill="1" applyBorder="1" applyAlignment="1">
      <alignment horizontal="center" vertical="center"/>
    </xf>
    <xf numFmtId="0" fontId="4" fillId="47" borderId="17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13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2" fillId="47" borderId="13" xfId="0" applyFont="1" applyFill="1" applyBorder="1" applyAlignment="1">
      <alignment horizontal="center" vertical="center"/>
    </xf>
    <xf numFmtId="177" fontId="52" fillId="0" borderId="13" xfId="0" applyNumberFormat="1" applyFont="1" applyBorder="1" applyAlignment="1">
      <alignment vertical="center"/>
    </xf>
    <xf numFmtId="178" fontId="52" fillId="0" borderId="13" xfId="0" applyNumberFormat="1" applyFont="1" applyBorder="1" applyAlignment="1">
      <alignment vertical="center"/>
    </xf>
    <xf numFmtId="177" fontId="5" fillId="0" borderId="22" xfId="97" applyNumberFormat="1" applyFont="1" applyFill="1" applyBorder="1" applyAlignment="1" applyProtection="1">
      <alignment horizontal="right" vertical="center"/>
      <protection locked="0"/>
    </xf>
    <xf numFmtId="177" fontId="52" fillId="47" borderId="23" xfId="0" applyNumberFormat="1" applyFont="1" applyFill="1" applyBorder="1" applyAlignment="1">
      <alignment vertical="center"/>
    </xf>
    <xf numFmtId="177" fontId="52" fillId="47" borderId="12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47" borderId="15" xfId="0" applyNumberFormat="1" applyFont="1" applyFill="1" applyBorder="1" applyAlignment="1" applyProtection="1">
      <alignment horizontal="right" vertical="center"/>
      <protection locked="0"/>
    </xf>
    <xf numFmtId="177" fontId="5" fillId="47" borderId="23" xfId="0" applyNumberFormat="1" applyFont="1" applyFill="1" applyBorder="1" applyAlignment="1" applyProtection="1">
      <alignment horizontal="right" vertical="center"/>
      <protection locked="0"/>
    </xf>
    <xf numFmtId="177" fontId="5" fillId="47" borderId="16" xfId="0" applyNumberFormat="1" applyFont="1" applyFill="1" applyBorder="1" applyAlignment="1" applyProtection="1">
      <alignment horizontal="right" vertical="center"/>
      <protection locked="0"/>
    </xf>
    <xf numFmtId="177" fontId="6" fillId="47" borderId="15" xfId="0" applyNumberFormat="1" applyFont="1" applyFill="1" applyBorder="1" applyAlignment="1" applyProtection="1">
      <alignment horizontal="right" vertical="center"/>
      <protection locked="0"/>
    </xf>
    <xf numFmtId="177" fontId="6" fillId="47" borderId="23" xfId="0" applyNumberFormat="1" applyFont="1" applyFill="1" applyBorder="1" applyAlignment="1" applyProtection="1">
      <alignment horizontal="right" vertical="center"/>
      <protection locked="0"/>
    </xf>
    <xf numFmtId="177" fontId="6" fillId="47" borderId="16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7" borderId="11" xfId="0" applyFont="1" applyFill="1" applyBorder="1" applyAlignment="1">
      <alignment vertical="center"/>
    </xf>
    <xf numFmtId="0" fontId="4" fillId="47" borderId="12" xfId="0" applyFont="1" applyFill="1" applyBorder="1" applyAlignment="1">
      <alignment vertical="center"/>
    </xf>
    <xf numFmtId="177" fontId="53" fillId="0" borderId="0" xfId="0" applyNumberFormat="1" applyFont="1" applyAlignment="1">
      <alignment vertical="center"/>
    </xf>
    <xf numFmtId="177" fontId="6" fillId="0" borderId="25" xfId="0" applyNumberFormat="1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54" fillId="47" borderId="26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47" borderId="27" xfId="0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5" fillId="47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47" borderId="20" xfId="0" applyFont="1" applyFill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5" fillId="47" borderId="13" xfId="0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6" fillId="47" borderId="23" xfId="0" applyNumberFormat="1" applyFont="1" applyFill="1" applyBorder="1" applyAlignment="1">
      <alignment vertical="center"/>
    </xf>
    <xf numFmtId="177" fontId="6" fillId="47" borderId="12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7" fontId="6" fillId="0" borderId="13" xfId="97" applyNumberFormat="1" applyFont="1" applyFill="1" applyBorder="1" applyAlignment="1" applyProtection="1">
      <alignment horizontal="right" vertical="center"/>
      <protection locked="0"/>
    </xf>
    <xf numFmtId="0" fontId="5" fillId="47" borderId="13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3" fontId="55" fillId="0" borderId="22" xfId="97" applyNumberFormat="1" applyFont="1" applyFill="1" applyBorder="1" applyAlignment="1" applyProtection="1">
      <alignment horizontal="right" vertical="center"/>
      <protection locked="0"/>
    </xf>
    <xf numFmtId="3" fontId="55" fillId="0" borderId="24" xfId="0" applyNumberFormat="1" applyFont="1" applyFill="1" applyBorder="1" applyAlignment="1" applyProtection="1">
      <alignment horizontal="right" vertical="center"/>
      <protection locked="0"/>
    </xf>
    <xf numFmtId="3" fontId="55" fillId="0" borderId="35" xfId="0" applyNumberFormat="1" applyFont="1" applyFill="1" applyBorder="1" applyAlignment="1" applyProtection="1">
      <alignment horizontal="right" vertical="center"/>
      <protection locked="0"/>
    </xf>
    <xf numFmtId="0" fontId="55" fillId="0" borderId="28" xfId="0" applyFont="1" applyBorder="1" applyAlignment="1">
      <alignment vertical="center"/>
    </xf>
    <xf numFmtId="177" fontId="55" fillId="0" borderId="29" xfId="0" applyNumberFormat="1" applyFont="1" applyBorder="1" applyAlignment="1">
      <alignment vertical="center"/>
    </xf>
    <xf numFmtId="177" fontId="55" fillId="0" borderId="29" xfId="0" applyNumberFormat="1" applyFont="1" applyBorder="1" applyAlignment="1">
      <alignment horizontal="right" vertical="center"/>
    </xf>
    <xf numFmtId="178" fontId="55" fillId="0" borderId="29" xfId="0" applyNumberFormat="1" applyFont="1" applyBorder="1" applyAlignment="1">
      <alignment vertical="center"/>
    </xf>
    <xf numFmtId="3" fontId="55" fillId="0" borderId="36" xfId="97" applyNumberFormat="1" applyFont="1" applyFill="1" applyBorder="1" applyAlignment="1" applyProtection="1">
      <alignment horizontal="right" vertical="center"/>
      <protection locked="0"/>
    </xf>
    <xf numFmtId="3" fontId="55" fillId="0" borderId="37" xfId="97" applyNumberFormat="1" applyFont="1" applyFill="1" applyBorder="1" applyAlignment="1" applyProtection="1">
      <alignment horizontal="right" vertical="center"/>
      <protection locked="0"/>
    </xf>
    <xf numFmtId="3" fontId="55" fillId="0" borderId="38" xfId="97" applyNumberFormat="1" applyFont="1" applyFill="1" applyBorder="1" applyAlignment="1" applyProtection="1">
      <alignment horizontal="right" vertical="center"/>
      <protection locked="0"/>
    </xf>
    <xf numFmtId="177" fontId="6" fillId="0" borderId="29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 applyProtection="1">
      <alignment horizontal="right"/>
      <protection locked="0"/>
    </xf>
    <xf numFmtId="3" fontId="8" fillId="0" borderId="35" xfId="0" applyNumberFormat="1" applyFont="1" applyBorder="1" applyAlignment="1" applyProtection="1">
      <alignment horizontal="right"/>
      <protection locked="0"/>
    </xf>
    <xf numFmtId="3" fontId="8" fillId="0" borderId="44" xfId="0" applyNumberFormat="1" applyFont="1" applyBorder="1" applyAlignment="1" applyProtection="1">
      <alignment horizontal="right"/>
      <protection locked="0"/>
    </xf>
    <xf numFmtId="3" fontId="8" fillId="0" borderId="45" xfId="0" applyNumberFormat="1" applyFont="1" applyBorder="1" applyAlignment="1" applyProtection="1">
      <alignment horizontal="right"/>
      <protection locked="0"/>
    </xf>
    <xf numFmtId="3" fontId="8" fillId="0" borderId="46" xfId="0" applyNumberFormat="1" applyFont="1" applyBorder="1" applyAlignment="1" applyProtection="1">
      <alignment horizontal="right"/>
      <protection locked="0"/>
    </xf>
    <xf numFmtId="3" fontId="8" fillId="0" borderId="47" xfId="0" applyNumberFormat="1" applyFont="1" applyBorder="1" applyAlignment="1" applyProtection="1">
      <alignment horizontal="right"/>
      <protection locked="0"/>
    </xf>
    <xf numFmtId="0" fontId="53" fillId="0" borderId="0" xfId="0" applyFont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48" xfId="0" applyNumberFormat="1" applyFont="1" applyBorder="1" applyAlignment="1">
      <alignment horizontal="right" vertical="center"/>
    </xf>
    <xf numFmtId="0" fontId="7" fillId="47" borderId="49" xfId="0" applyFont="1" applyFill="1" applyBorder="1" applyAlignment="1">
      <alignment horizontal="center" vertical="center" wrapText="1"/>
    </xf>
    <xf numFmtId="0" fontId="7" fillId="47" borderId="50" xfId="0" applyFont="1" applyFill="1" applyBorder="1" applyAlignment="1">
      <alignment horizontal="center" vertical="center" wrapText="1"/>
    </xf>
    <xf numFmtId="0" fontId="7" fillId="47" borderId="51" xfId="0" applyFont="1" applyFill="1" applyBorder="1" applyAlignment="1">
      <alignment horizontal="center" vertical="center" wrapText="1"/>
    </xf>
    <xf numFmtId="0" fontId="5" fillId="47" borderId="25" xfId="0" applyFont="1" applyFill="1" applyBorder="1" applyAlignment="1">
      <alignment horizontal="center" vertical="center"/>
    </xf>
    <xf numFmtId="0" fontId="5" fillId="47" borderId="52" xfId="0" applyFont="1" applyFill="1" applyBorder="1" applyAlignment="1">
      <alignment horizontal="center" vertical="center"/>
    </xf>
    <xf numFmtId="0" fontId="5" fillId="47" borderId="49" xfId="0" applyFont="1" applyFill="1" applyBorder="1" applyAlignment="1">
      <alignment horizontal="center" vertical="center"/>
    </xf>
    <xf numFmtId="0" fontId="5" fillId="47" borderId="53" xfId="0" applyFont="1" applyFill="1" applyBorder="1" applyAlignment="1">
      <alignment horizontal="center" vertical="center"/>
    </xf>
    <xf numFmtId="0" fontId="5" fillId="47" borderId="51" xfId="0" applyFont="1" applyFill="1" applyBorder="1" applyAlignment="1">
      <alignment horizontal="center" vertical="center"/>
    </xf>
    <xf numFmtId="0" fontId="5" fillId="47" borderId="54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4" fillId="47" borderId="25" xfId="0" applyFont="1" applyFill="1" applyBorder="1" applyAlignment="1">
      <alignment horizontal="center" vertical="center" wrapText="1"/>
    </xf>
    <xf numFmtId="0" fontId="4" fillId="47" borderId="55" xfId="0" applyFont="1" applyFill="1" applyBorder="1" applyAlignment="1">
      <alignment horizontal="center" vertical="center" wrapText="1"/>
    </xf>
    <xf numFmtId="0" fontId="4" fillId="47" borderId="52" xfId="0" applyFont="1" applyFill="1" applyBorder="1" applyAlignment="1">
      <alignment horizontal="center" vertical="center" wrapText="1"/>
    </xf>
    <xf numFmtId="0" fontId="4" fillId="47" borderId="25" xfId="0" applyFont="1" applyFill="1" applyBorder="1" applyAlignment="1">
      <alignment horizontal="center" vertical="center"/>
    </xf>
    <xf numFmtId="0" fontId="4" fillId="47" borderId="55" xfId="0" applyFont="1" applyFill="1" applyBorder="1" applyAlignment="1">
      <alignment horizontal="center" vertical="center"/>
    </xf>
    <xf numFmtId="0" fontId="4" fillId="47" borderId="52" xfId="0" applyFont="1" applyFill="1" applyBorder="1" applyAlignment="1">
      <alignment horizontal="center" vertical="center"/>
    </xf>
    <xf numFmtId="0" fontId="52" fillId="47" borderId="25" xfId="0" applyFont="1" applyFill="1" applyBorder="1" applyAlignment="1">
      <alignment horizontal="center" vertical="center"/>
    </xf>
    <xf numFmtId="0" fontId="52" fillId="47" borderId="52" xfId="0" applyFont="1" applyFill="1" applyBorder="1" applyAlignment="1">
      <alignment horizontal="center" vertical="center"/>
    </xf>
    <xf numFmtId="0" fontId="51" fillId="47" borderId="25" xfId="0" applyFont="1" applyFill="1" applyBorder="1" applyAlignment="1">
      <alignment horizontal="center" vertical="center"/>
    </xf>
    <xf numFmtId="0" fontId="51" fillId="47" borderId="55" xfId="0" applyFont="1" applyFill="1" applyBorder="1" applyAlignment="1">
      <alignment horizontal="center" vertical="center"/>
    </xf>
    <xf numFmtId="0" fontId="51" fillId="47" borderId="52" xfId="0" applyFont="1" applyFill="1" applyBorder="1" applyAlignment="1">
      <alignment horizontal="center" vertical="center"/>
    </xf>
    <xf numFmtId="0" fontId="4" fillId="47" borderId="49" xfId="0" applyFont="1" applyFill="1" applyBorder="1" applyAlignment="1">
      <alignment horizontal="center" vertical="center" wrapText="1"/>
    </xf>
    <xf numFmtId="0" fontId="4" fillId="47" borderId="50" xfId="0" applyFont="1" applyFill="1" applyBorder="1" applyAlignment="1">
      <alignment horizontal="center" vertical="center"/>
    </xf>
    <xf numFmtId="0" fontId="4" fillId="47" borderId="51" xfId="0" applyFont="1" applyFill="1" applyBorder="1" applyAlignment="1">
      <alignment horizontal="center" vertical="center"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標準 3" xfId="96"/>
    <cellStyle name="標準_Sheet1" xfId="97"/>
    <cellStyle name="良い" xfId="98"/>
    <cellStyle name="良い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showRowColHeaders="0" tabSelected="1" view="pageLayout" showRuler="0" zoomScale="120" zoomScaleSheetLayoutView="110" zoomScalePageLayoutView="120" workbookViewId="0" topLeftCell="A4">
      <selection activeCell="I13" sqref="I13"/>
    </sheetView>
  </sheetViews>
  <sheetFormatPr defaultColWidth="9.140625" defaultRowHeight="15"/>
  <cols>
    <col min="1" max="1" width="9.28125" style="32" customWidth="1"/>
    <col min="2" max="2" width="12.140625" style="32" customWidth="1"/>
    <col min="3" max="4" width="11.140625" style="32" customWidth="1"/>
    <col min="5" max="5" width="1.57421875" style="32" customWidth="1"/>
    <col min="6" max="6" width="10.140625" style="32" customWidth="1"/>
    <col min="7" max="9" width="11.140625" style="32" customWidth="1"/>
    <col min="10" max="10" width="10.57421875" style="32" customWidth="1"/>
    <col min="11" max="11" width="11.00390625" style="32" bestFit="1" customWidth="1"/>
    <col min="12" max="16384" width="9.00390625" style="32" customWidth="1"/>
  </cols>
  <sheetData>
    <row r="1" spans="1:9" ht="13.5">
      <c r="A1" s="32" t="s">
        <v>6</v>
      </c>
      <c r="H1" s="89"/>
      <c r="I1" s="89"/>
    </row>
    <row r="2" spans="1:9" ht="13.5">
      <c r="A2" s="33" t="s">
        <v>22</v>
      </c>
      <c r="D2" s="33"/>
      <c r="E2" s="33"/>
      <c r="F2" s="33"/>
      <c r="G2" s="33"/>
      <c r="H2" s="33"/>
      <c r="I2" s="33"/>
    </row>
    <row r="3" spans="2:8" ht="12.75" customHeight="1">
      <c r="B3" s="103" t="s">
        <v>21</v>
      </c>
      <c r="C3" s="92" t="s">
        <v>40</v>
      </c>
      <c r="D3" s="34"/>
      <c r="E3" s="34"/>
      <c r="F3" s="34"/>
      <c r="G3" s="35"/>
      <c r="H3" s="106" t="s">
        <v>27</v>
      </c>
    </row>
    <row r="4" spans="2:11" ht="11.25" customHeight="1">
      <c r="B4" s="104"/>
      <c r="C4" s="93"/>
      <c r="D4" s="95" t="s">
        <v>24</v>
      </c>
      <c r="E4" s="97" t="s">
        <v>25</v>
      </c>
      <c r="F4" s="98"/>
      <c r="G4" s="95" t="s">
        <v>26</v>
      </c>
      <c r="H4" s="107"/>
      <c r="K4" s="36"/>
    </row>
    <row r="5" spans="2:8" ht="11.25" customHeight="1">
      <c r="B5" s="105"/>
      <c r="C5" s="94"/>
      <c r="D5" s="96"/>
      <c r="E5" s="99"/>
      <c r="F5" s="100"/>
      <c r="G5" s="96"/>
      <c r="H5" s="108"/>
    </row>
    <row r="6" spans="1:8" ht="14.25" thickBot="1">
      <c r="A6" s="33"/>
      <c r="B6" s="63">
        <v>209237</v>
      </c>
      <c r="C6" s="64">
        <f>SUM(D6:G6)</f>
        <v>47138</v>
      </c>
      <c r="D6" s="37">
        <v>20643</v>
      </c>
      <c r="E6" s="90">
        <v>18948</v>
      </c>
      <c r="F6" s="91"/>
      <c r="G6" s="37">
        <v>7547</v>
      </c>
      <c r="H6" s="38">
        <f>C6/B6</f>
        <v>0.22528520290388412</v>
      </c>
    </row>
    <row r="7" spans="1:9" ht="14.25" thickBot="1">
      <c r="A7" s="71" t="s">
        <v>61</v>
      </c>
      <c r="B7" s="72"/>
      <c r="C7" s="73"/>
      <c r="D7" s="72"/>
      <c r="E7" s="72"/>
      <c r="F7" s="72"/>
      <c r="G7" s="72"/>
      <c r="H7" s="74"/>
      <c r="I7" s="39" t="s">
        <v>39</v>
      </c>
    </row>
    <row r="8" spans="1:9" ht="13.5">
      <c r="A8" s="62" t="s">
        <v>6</v>
      </c>
      <c r="B8" s="63">
        <v>209237</v>
      </c>
      <c r="C8" s="63">
        <v>47138</v>
      </c>
      <c r="D8" s="63">
        <v>20643</v>
      </c>
      <c r="E8" s="101">
        <v>18448</v>
      </c>
      <c r="F8" s="102"/>
      <c r="G8" s="63">
        <v>7547</v>
      </c>
      <c r="H8" s="38">
        <f>C8/B8</f>
        <v>0.22528520290388412</v>
      </c>
      <c r="I8" s="65">
        <v>52</v>
      </c>
    </row>
    <row r="9" spans="1:9" ht="13.5">
      <c r="A9" s="66" t="s">
        <v>53</v>
      </c>
      <c r="B9" s="63">
        <v>7070</v>
      </c>
      <c r="C9" s="63">
        <v>3677</v>
      </c>
      <c r="D9" s="63">
        <v>1497</v>
      </c>
      <c r="E9" s="101">
        <v>1441</v>
      </c>
      <c r="F9" s="102"/>
      <c r="G9" s="63">
        <v>739</v>
      </c>
      <c r="H9" s="38">
        <f>C9/B9</f>
        <v>0.5200848656294201</v>
      </c>
      <c r="I9" s="65">
        <v>1</v>
      </c>
    </row>
    <row r="10" spans="1:9" ht="13.5">
      <c r="A10" s="66" t="s">
        <v>54</v>
      </c>
      <c r="B10" s="63">
        <v>170406</v>
      </c>
      <c r="C10" s="63">
        <v>31372</v>
      </c>
      <c r="D10" s="63">
        <v>15534</v>
      </c>
      <c r="E10" s="101">
        <v>11780</v>
      </c>
      <c r="F10" s="102"/>
      <c r="G10" s="63">
        <v>4058</v>
      </c>
      <c r="H10" s="38">
        <f>C10/B10</f>
        <v>0.18410149877351736</v>
      </c>
      <c r="I10" s="65">
        <v>54</v>
      </c>
    </row>
    <row r="11" spans="1:9" ht="14.25" thickBot="1">
      <c r="A11" s="61" t="s">
        <v>56</v>
      </c>
      <c r="B11" s="63">
        <v>6307470</v>
      </c>
      <c r="C11" s="63">
        <v>1737623</v>
      </c>
      <c r="D11" s="63">
        <v>788825</v>
      </c>
      <c r="E11" s="101">
        <v>668096</v>
      </c>
      <c r="F11" s="102"/>
      <c r="G11" s="63">
        <v>280702</v>
      </c>
      <c r="H11" s="38">
        <f>C11/B11</f>
        <v>0.2754865262934267</v>
      </c>
      <c r="I11" s="67"/>
    </row>
    <row r="12" spans="1:10" ht="13.5">
      <c r="A12" s="59" t="s">
        <v>55</v>
      </c>
      <c r="B12" s="78"/>
      <c r="C12" s="60"/>
      <c r="D12" s="78"/>
      <c r="E12" s="78"/>
      <c r="F12" s="78"/>
      <c r="G12" s="78"/>
      <c r="H12" s="79"/>
      <c r="I12" s="40"/>
      <c r="J12" s="41"/>
    </row>
    <row r="13" spans="1:8" ht="14.25" thickBot="1">
      <c r="A13" s="61" t="s">
        <v>44</v>
      </c>
      <c r="B13" s="80">
        <v>126146099</v>
      </c>
      <c r="C13" s="81">
        <v>36026632</v>
      </c>
      <c r="D13" s="80">
        <v>17424824</v>
      </c>
      <c r="E13" s="90">
        <v>12468410</v>
      </c>
      <c r="F13" s="91"/>
      <c r="G13" s="80">
        <v>6133398</v>
      </c>
      <c r="H13" s="82">
        <v>0.286</v>
      </c>
    </row>
    <row r="14" ht="9" customHeight="1">
      <c r="A14" s="42"/>
    </row>
    <row r="15" spans="1:9" ht="13.5">
      <c r="A15" s="33" t="s">
        <v>7</v>
      </c>
      <c r="B15" s="33"/>
      <c r="C15" s="33"/>
      <c r="D15" s="33"/>
      <c r="F15" s="33" t="s">
        <v>49</v>
      </c>
      <c r="G15" s="33"/>
      <c r="H15" s="33"/>
      <c r="I15" s="33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68">
        <f>SUM(C17:D17)</f>
        <v>1650</v>
      </c>
      <c r="C17" s="83">
        <v>771</v>
      </c>
      <c r="D17" s="86">
        <v>879</v>
      </c>
      <c r="F17" s="15" t="s">
        <v>10</v>
      </c>
      <c r="G17" s="69">
        <f>SUM(H17+I17)</f>
        <v>8990</v>
      </c>
      <c r="H17" s="70">
        <f>SUM(C17:C21)</f>
        <v>4179</v>
      </c>
      <c r="I17" s="70">
        <f>SUM(D17:D21)</f>
        <v>4811</v>
      </c>
    </row>
    <row r="18" spans="1:9" ht="13.5">
      <c r="A18" s="15">
        <v>66</v>
      </c>
      <c r="B18" s="68">
        <f aca="true" t="shared" si="0" ref="B18:B52">SUM(C18:D18)</f>
        <v>1724</v>
      </c>
      <c r="C18" s="84">
        <v>816</v>
      </c>
      <c r="D18" s="87">
        <v>908</v>
      </c>
      <c r="F18" s="15" t="s">
        <v>11</v>
      </c>
      <c r="G18" s="69">
        <f aca="true" t="shared" si="1" ref="G18:G23">SUM(H18+I18)</f>
        <v>11653</v>
      </c>
      <c r="H18" s="70">
        <f>SUM(C22:C26)</f>
        <v>5332</v>
      </c>
      <c r="I18" s="70">
        <f>SUM(D22:D26)</f>
        <v>6321</v>
      </c>
    </row>
    <row r="19" spans="1:9" ht="13.5">
      <c r="A19" s="15">
        <v>67</v>
      </c>
      <c r="B19" s="68">
        <f t="shared" si="0"/>
        <v>1818</v>
      </c>
      <c r="C19" s="84">
        <v>855</v>
      </c>
      <c r="D19" s="87">
        <v>963</v>
      </c>
      <c r="F19" s="15" t="s">
        <v>12</v>
      </c>
      <c r="G19" s="69">
        <f t="shared" si="1"/>
        <v>10775</v>
      </c>
      <c r="H19" s="70">
        <f>SUM(C27:C31)</f>
        <v>4872</v>
      </c>
      <c r="I19" s="70">
        <f>SUM(D27:D31)</f>
        <v>5903</v>
      </c>
    </row>
    <row r="20" spans="1:9" ht="13.5">
      <c r="A20" s="15">
        <v>68</v>
      </c>
      <c r="B20" s="68">
        <f t="shared" si="0"/>
        <v>1915</v>
      </c>
      <c r="C20" s="84">
        <v>873</v>
      </c>
      <c r="D20" s="87">
        <v>1042</v>
      </c>
      <c r="F20" s="15" t="s">
        <v>13</v>
      </c>
      <c r="G20" s="69">
        <f t="shared" si="1"/>
        <v>8173</v>
      </c>
      <c r="H20" s="70">
        <f>SUM(C32:C36)</f>
        <v>3715</v>
      </c>
      <c r="I20" s="70">
        <f>SUM(D32:D36)</f>
        <v>4458</v>
      </c>
    </row>
    <row r="21" spans="1:9" ht="13.5">
      <c r="A21" s="16">
        <v>69</v>
      </c>
      <c r="B21" s="76">
        <f t="shared" si="0"/>
        <v>1883</v>
      </c>
      <c r="C21" s="85">
        <v>864</v>
      </c>
      <c r="D21" s="88">
        <v>1019</v>
      </c>
      <c r="F21" s="15" t="s">
        <v>14</v>
      </c>
      <c r="G21" s="69">
        <f t="shared" si="1"/>
        <v>4744</v>
      </c>
      <c r="H21" s="70">
        <f>SUM(C37:C41)</f>
        <v>1977</v>
      </c>
      <c r="I21" s="70">
        <f>SUM(D37:D41)</f>
        <v>2767</v>
      </c>
    </row>
    <row r="22" spans="1:9" ht="13.5">
      <c r="A22" s="14">
        <v>70</v>
      </c>
      <c r="B22" s="77">
        <f t="shared" si="0"/>
        <v>2035</v>
      </c>
      <c r="C22" s="83">
        <v>908</v>
      </c>
      <c r="D22" s="86">
        <v>1127</v>
      </c>
      <c r="F22" s="15" t="s">
        <v>15</v>
      </c>
      <c r="G22" s="69">
        <f t="shared" si="1"/>
        <v>2161</v>
      </c>
      <c r="H22" s="70">
        <f>SUM(C42:C46)</f>
        <v>671</v>
      </c>
      <c r="I22" s="70">
        <f>SUM(D42:D46)</f>
        <v>1490</v>
      </c>
    </row>
    <row r="23" spans="1:9" ht="13.5">
      <c r="A23" s="15">
        <v>71</v>
      </c>
      <c r="B23" s="68">
        <f t="shared" si="0"/>
        <v>2185</v>
      </c>
      <c r="C23" s="84">
        <v>1006</v>
      </c>
      <c r="D23" s="87">
        <v>1179</v>
      </c>
      <c r="F23" s="15" t="s">
        <v>16</v>
      </c>
      <c r="G23" s="69">
        <f t="shared" si="1"/>
        <v>548</v>
      </c>
      <c r="H23" s="70">
        <f>SUM(C47:C51)</f>
        <v>113</v>
      </c>
      <c r="I23" s="70">
        <f>SUM(D47:D51)</f>
        <v>435</v>
      </c>
    </row>
    <row r="24" spans="1:9" ht="13.5">
      <c r="A24" s="15">
        <v>72</v>
      </c>
      <c r="B24" s="68">
        <f t="shared" si="0"/>
        <v>2280</v>
      </c>
      <c r="C24" s="84">
        <v>1054</v>
      </c>
      <c r="D24" s="87">
        <v>1226</v>
      </c>
      <c r="F24" s="16" t="s">
        <v>4</v>
      </c>
      <c r="G24" s="69">
        <f>SUM(H24+I24)</f>
        <v>94</v>
      </c>
      <c r="H24" s="70">
        <f>C52</f>
        <v>13</v>
      </c>
      <c r="I24" s="70">
        <f>D52</f>
        <v>81</v>
      </c>
    </row>
    <row r="25" spans="1:9" ht="13.5">
      <c r="A25" s="15">
        <v>73</v>
      </c>
      <c r="B25" s="68">
        <f t="shared" si="0"/>
        <v>2552</v>
      </c>
      <c r="C25" s="84">
        <v>1165</v>
      </c>
      <c r="D25" s="87">
        <v>1387</v>
      </c>
      <c r="F25" s="17" t="s">
        <v>17</v>
      </c>
      <c r="G25" s="29">
        <f>SUM(G17:G24)</f>
        <v>47138</v>
      </c>
      <c r="H25" s="30">
        <f>SUM(H17:H24)</f>
        <v>20872</v>
      </c>
      <c r="I25" s="31">
        <f>SUM(I17:I24)</f>
        <v>26266</v>
      </c>
    </row>
    <row r="26" spans="1:4" ht="13.5">
      <c r="A26" s="16">
        <v>74</v>
      </c>
      <c r="B26" s="75">
        <f t="shared" si="0"/>
        <v>2601</v>
      </c>
      <c r="C26" s="85">
        <v>1199</v>
      </c>
      <c r="D26" s="88">
        <v>1402</v>
      </c>
    </row>
    <row r="27" spans="1:4" ht="13.5">
      <c r="A27" s="14">
        <v>75</v>
      </c>
      <c r="B27" s="68">
        <f t="shared" si="0"/>
        <v>2794</v>
      </c>
      <c r="C27" s="83">
        <v>1275</v>
      </c>
      <c r="D27" s="86">
        <v>1519</v>
      </c>
    </row>
    <row r="28" spans="1:8" ht="13.5">
      <c r="A28" s="15">
        <v>76</v>
      </c>
      <c r="B28" s="68">
        <f t="shared" si="0"/>
        <v>2238</v>
      </c>
      <c r="C28" s="84">
        <v>1018</v>
      </c>
      <c r="D28" s="87">
        <v>1220</v>
      </c>
      <c r="G28" s="33" t="s">
        <v>50</v>
      </c>
      <c r="H28" s="33"/>
    </row>
    <row r="29" spans="1:8" ht="13.5">
      <c r="A29" s="15">
        <v>77</v>
      </c>
      <c r="B29" s="68">
        <f t="shared" si="0"/>
        <v>1563</v>
      </c>
      <c r="C29" s="84">
        <v>714</v>
      </c>
      <c r="D29" s="87">
        <v>849</v>
      </c>
      <c r="G29" s="43" t="s">
        <v>33</v>
      </c>
      <c r="H29" s="44">
        <v>1605</v>
      </c>
    </row>
    <row r="30" spans="1:8" ht="13.5">
      <c r="A30" s="15">
        <v>78</v>
      </c>
      <c r="B30" s="68">
        <f t="shared" si="0"/>
        <v>1974</v>
      </c>
      <c r="C30" s="84">
        <v>876</v>
      </c>
      <c r="D30" s="87">
        <v>1098</v>
      </c>
      <c r="G30" s="45" t="s">
        <v>34</v>
      </c>
      <c r="H30" s="46">
        <v>2194</v>
      </c>
    </row>
    <row r="31" spans="1:8" ht="13.5">
      <c r="A31" s="16">
        <v>79</v>
      </c>
      <c r="B31" s="75">
        <f t="shared" si="0"/>
        <v>2206</v>
      </c>
      <c r="C31" s="85">
        <v>989</v>
      </c>
      <c r="D31" s="88">
        <v>1217</v>
      </c>
      <c r="G31" s="45" t="s">
        <v>35</v>
      </c>
      <c r="H31" s="46">
        <v>2371</v>
      </c>
    </row>
    <row r="32" spans="1:8" ht="13.5">
      <c r="A32" s="14">
        <v>80</v>
      </c>
      <c r="B32" s="68">
        <f t="shared" si="0"/>
        <v>1903</v>
      </c>
      <c r="C32" s="83">
        <v>884</v>
      </c>
      <c r="D32" s="86">
        <v>1019</v>
      </c>
      <c r="G32" s="45" t="s">
        <v>36</v>
      </c>
      <c r="H32" s="46">
        <v>2200</v>
      </c>
    </row>
    <row r="33" spans="1:8" ht="13.5">
      <c r="A33" s="15">
        <v>81</v>
      </c>
      <c r="B33" s="68">
        <f t="shared" si="0"/>
        <v>1983</v>
      </c>
      <c r="C33" s="84">
        <v>907</v>
      </c>
      <c r="D33" s="87">
        <v>1076</v>
      </c>
      <c r="G33" s="47" t="s">
        <v>26</v>
      </c>
      <c r="H33" s="46">
        <v>3518</v>
      </c>
    </row>
    <row r="34" spans="1:8" ht="13.5">
      <c r="A34" s="15">
        <v>82</v>
      </c>
      <c r="B34" s="68">
        <f t="shared" si="0"/>
        <v>1676</v>
      </c>
      <c r="C34" s="84">
        <v>747</v>
      </c>
      <c r="D34" s="87">
        <v>929</v>
      </c>
      <c r="G34" s="49" t="s">
        <v>37</v>
      </c>
      <c r="H34" s="50">
        <f>SUM(H29:H33)</f>
        <v>11888</v>
      </c>
    </row>
    <row r="35" spans="1:4" ht="13.5">
      <c r="A35" s="15">
        <v>83</v>
      </c>
      <c r="B35" s="68">
        <f t="shared" si="0"/>
        <v>1479</v>
      </c>
      <c r="C35" s="84">
        <v>679</v>
      </c>
      <c r="D35" s="87">
        <v>800</v>
      </c>
    </row>
    <row r="36" spans="1:8" ht="13.5">
      <c r="A36" s="16">
        <v>84</v>
      </c>
      <c r="B36" s="75">
        <f t="shared" si="0"/>
        <v>1132</v>
      </c>
      <c r="C36" s="85">
        <v>498</v>
      </c>
      <c r="D36" s="88">
        <v>634</v>
      </c>
      <c r="G36" s="33" t="s">
        <v>51</v>
      </c>
      <c r="H36" s="33"/>
    </row>
    <row r="37" spans="1:8" ht="13.5">
      <c r="A37" s="14">
        <v>85</v>
      </c>
      <c r="B37" s="68">
        <f t="shared" si="0"/>
        <v>1137</v>
      </c>
      <c r="C37" s="83">
        <v>512</v>
      </c>
      <c r="D37" s="86">
        <v>625</v>
      </c>
      <c r="G37" s="43" t="s">
        <v>33</v>
      </c>
      <c r="H37" s="44">
        <v>3527</v>
      </c>
    </row>
    <row r="38" spans="1:8" ht="13.5">
      <c r="A38" s="15">
        <v>86</v>
      </c>
      <c r="B38" s="68">
        <f t="shared" si="0"/>
        <v>1084</v>
      </c>
      <c r="C38" s="84">
        <v>453</v>
      </c>
      <c r="D38" s="87">
        <v>631</v>
      </c>
      <c r="G38" s="45" t="s">
        <v>34</v>
      </c>
      <c r="H38" s="46">
        <v>6013</v>
      </c>
    </row>
    <row r="39" spans="1:8" ht="13.5">
      <c r="A39" s="15">
        <v>87</v>
      </c>
      <c r="B39" s="68">
        <f t="shared" si="0"/>
        <v>1002</v>
      </c>
      <c r="C39" s="84">
        <v>409</v>
      </c>
      <c r="D39" s="87">
        <v>593</v>
      </c>
      <c r="G39" s="45" t="s">
        <v>35</v>
      </c>
      <c r="H39" s="46">
        <v>5597</v>
      </c>
    </row>
    <row r="40" spans="1:8" ht="13.5">
      <c r="A40" s="15">
        <v>88</v>
      </c>
      <c r="B40" s="68">
        <f t="shared" si="0"/>
        <v>827</v>
      </c>
      <c r="C40" s="84">
        <v>339</v>
      </c>
      <c r="D40" s="87">
        <v>488</v>
      </c>
      <c r="G40" s="45" t="s">
        <v>36</v>
      </c>
      <c r="H40" s="46">
        <v>3800</v>
      </c>
    </row>
    <row r="41" spans="1:8" ht="13.5">
      <c r="A41" s="16">
        <v>89</v>
      </c>
      <c r="B41" s="75">
        <f t="shared" si="0"/>
        <v>694</v>
      </c>
      <c r="C41" s="85">
        <v>264</v>
      </c>
      <c r="D41" s="88">
        <v>430</v>
      </c>
      <c r="G41" s="47" t="s">
        <v>26</v>
      </c>
      <c r="H41" s="46">
        <v>2451</v>
      </c>
    </row>
    <row r="42" spans="1:8" ht="13.5">
      <c r="A42" s="14">
        <v>90</v>
      </c>
      <c r="B42" s="68">
        <f t="shared" si="0"/>
        <v>624</v>
      </c>
      <c r="C42" s="83">
        <v>219</v>
      </c>
      <c r="D42" s="86">
        <v>405</v>
      </c>
      <c r="G42" s="49" t="s">
        <v>37</v>
      </c>
      <c r="H42" s="50">
        <f>SUM(H37:H41)</f>
        <v>21388</v>
      </c>
    </row>
    <row r="43" spans="1:4" ht="13.5">
      <c r="A43" s="15">
        <v>91</v>
      </c>
      <c r="B43" s="68">
        <f t="shared" si="0"/>
        <v>501</v>
      </c>
      <c r="C43" s="84">
        <v>166</v>
      </c>
      <c r="D43" s="87">
        <v>335</v>
      </c>
    </row>
    <row r="44" spans="1:8" ht="13.5">
      <c r="A44" s="15">
        <v>92</v>
      </c>
      <c r="B44" s="68">
        <f t="shared" si="0"/>
        <v>418</v>
      </c>
      <c r="C44" s="84">
        <v>118</v>
      </c>
      <c r="D44" s="87">
        <v>300</v>
      </c>
      <c r="G44" s="33" t="s">
        <v>52</v>
      </c>
      <c r="H44" s="33"/>
    </row>
    <row r="45" spans="1:8" ht="13.5">
      <c r="A45" s="15">
        <v>93</v>
      </c>
      <c r="B45" s="68">
        <f t="shared" si="0"/>
        <v>330</v>
      </c>
      <c r="C45" s="84">
        <v>93</v>
      </c>
      <c r="D45" s="87">
        <v>237</v>
      </c>
      <c r="G45" s="43" t="s">
        <v>31</v>
      </c>
      <c r="H45" s="44">
        <v>13862</v>
      </c>
    </row>
    <row r="46" spans="1:8" ht="13.5">
      <c r="A46" s="16">
        <v>94</v>
      </c>
      <c r="B46" s="75">
        <f t="shared" si="0"/>
        <v>288</v>
      </c>
      <c r="C46" s="85">
        <v>75</v>
      </c>
      <c r="D46" s="88">
        <v>213</v>
      </c>
      <c r="G46" s="47" t="s">
        <v>32</v>
      </c>
      <c r="H46" s="48">
        <v>13776</v>
      </c>
    </row>
    <row r="47" spans="1:8" ht="13.5">
      <c r="A47" s="14">
        <v>95</v>
      </c>
      <c r="B47" s="68">
        <f t="shared" si="0"/>
        <v>178</v>
      </c>
      <c r="C47" s="83">
        <v>38</v>
      </c>
      <c r="D47" s="86">
        <v>140</v>
      </c>
      <c r="G47" s="49" t="s">
        <v>37</v>
      </c>
      <c r="H47" s="50">
        <f>SUM(H45:H46)</f>
        <v>27638</v>
      </c>
    </row>
    <row r="48" spans="1:8" ht="13.5">
      <c r="A48" s="15">
        <v>96</v>
      </c>
      <c r="B48" s="68">
        <f t="shared" si="0"/>
        <v>145</v>
      </c>
      <c r="C48" s="84">
        <v>30</v>
      </c>
      <c r="D48" s="87">
        <v>115</v>
      </c>
      <c r="G48" s="51" t="s">
        <v>38</v>
      </c>
      <c r="H48" s="52"/>
    </row>
    <row r="49" spans="1:8" ht="13.5">
      <c r="A49" s="18">
        <v>97</v>
      </c>
      <c r="B49" s="68">
        <f t="shared" si="0"/>
        <v>109</v>
      </c>
      <c r="C49" s="84">
        <v>26</v>
      </c>
      <c r="D49" s="87">
        <v>83</v>
      </c>
      <c r="G49" s="43" t="s">
        <v>33</v>
      </c>
      <c r="H49" s="44">
        <v>3855</v>
      </c>
    </row>
    <row r="50" spans="1:8" ht="13.5">
      <c r="A50" s="18">
        <v>98</v>
      </c>
      <c r="B50" s="68">
        <f t="shared" si="0"/>
        <v>73</v>
      </c>
      <c r="C50" s="84">
        <v>16</v>
      </c>
      <c r="D50" s="87">
        <v>57</v>
      </c>
      <c r="G50" s="45" t="s">
        <v>34</v>
      </c>
      <c r="H50" s="46">
        <v>3444</v>
      </c>
    </row>
    <row r="51" spans="1:8" ht="13.5">
      <c r="A51" s="18">
        <v>99</v>
      </c>
      <c r="B51" s="68">
        <f t="shared" si="0"/>
        <v>43</v>
      </c>
      <c r="C51" s="84">
        <v>3</v>
      </c>
      <c r="D51" s="87">
        <v>40</v>
      </c>
      <c r="G51" s="45" t="s">
        <v>35</v>
      </c>
      <c r="H51" s="46">
        <v>2810</v>
      </c>
    </row>
    <row r="52" spans="1:8" ht="13.5">
      <c r="A52" s="16" t="s">
        <v>4</v>
      </c>
      <c r="B52" s="68">
        <f t="shared" si="0"/>
        <v>94</v>
      </c>
      <c r="C52" s="85">
        <v>13</v>
      </c>
      <c r="D52" s="88">
        <v>81</v>
      </c>
      <c r="G52" s="45" t="s">
        <v>36</v>
      </c>
      <c r="H52" s="46">
        <v>2174</v>
      </c>
    </row>
    <row r="53" spans="1:9" ht="13.5">
      <c r="A53" s="17" t="s">
        <v>5</v>
      </c>
      <c r="B53" s="53">
        <f>SUM(B17:B52)</f>
        <v>47138</v>
      </c>
      <c r="C53" s="53">
        <f>SUM(C17:C52)</f>
        <v>20872</v>
      </c>
      <c r="D53" s="54">
        <f>SUM(D17:D52)</f>
        <v>26266</v>
      </c>
      <c r="G53" s="47" t="s">
        <v>26</v>
      </c>
      <c r="H53" s="46">
        <v>1579</v>
      </c>
      <c r="I53" s="36"/>
    </row>
    <row r="54" ht="9" customHeight="1"/>
    <row r="55" spans="1:8" ht="13.5">
      <c r="A55" s="32" t="s">
        <v>57</v>
      </c>
      <c r="G55" s="42" t="s">
        <v>48</v>
      </c>
      <c r="H55" s="55"/>
    </row>
    <row r="56" spans="1:8" ht="13.5">
      <c r="A56" s="17" t="s">
        <v>2</v>
      </c>
      <c r="B56" s="56" t="s">
        <v>59</v>
      </c>
      <c r="G56" s="57" t="s">
        <v>45</v>
      </c>
      <c r="H56" s="58">
        <v>11873</v>
      </c>
    </row>
    <row r="57" spans="1:8" ht="13.5">
      <c r="A57" s="17" t="s">
        <v>3</v>
      </c>
      <c r="B57" s="56" t="s">
        <v>58</v>
      </c>
      <c r="G57" s="57" t="s">
        <v>46</v>
      </c>
      <c r="H57" s="58">
        <v>10630</v>
      </c>
    </row>
    <row r="58" spans="7:8" ht="13.5">
      <c r="G58" s="57" t="s">
        <v>47</v>
      </c>
      <c r="H58" s="58">
        <v>9780</v>
      </c>
    </row>
    <row r="59" spans="1:8" ht="13.5">
      <c r="A59" s="32" t="s">
        <v>60</v>
      </c>
      <c r="G59" s="57" t="s">
        <v>37</v>
      </c>
      <c r="H59" s="50">
        <f>SUM(H56:H58)</f>
        <v>32283</v>
      </c>
    </row>
    <row r="61" ht="13.5">
      <c r="A61" s="32" t="s">
        <v>41</v>
      </c>
    </row>
    <row r="62" ht="13.5">
      <c r="A62" s="32" t="s">
        <v>42</v>
      </c>
    </row>
    <row r="63" ht="13.5">
      <c r="A63" s="32" t="s">
        <v>43</v>
      </c>
    </row>
  </sheetData>
  <sheetProtection/>
  <mergeCells count="13">
    <mergeCell ref="B3:B5"/>
    <mergeCell ref="H3:H5"/>
    <mergeCell ref="D4:D5"/>
    <mergeCell ref="H1:I1"/>
    <mergeCell ref="E13:F13"/>
    <mergeCell ref="C3:C5"/>
    <mergeCell ref="G4:G5"/>
    <mergeCell ref="E4:F5"/>
    <mergeCell ref="E6:F6"/>
    <mergeCell ref="E8:F8"/>
    <mergeCell ref="E9:F9"/>
    <mergeCell ref="E10:F10"/>
    <mergeCell ref="E11:F11"/>
  </mergeCells>
  <dataValidations count="1">
    <dataValidation type="whole" allowBlank="1" showInputMessage="1" showErrorMessage="1" errorTitle="入力規制" error="入力された値が不正です。" sqref="G17:I24 C17:D52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&amp;RR5年度版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6" width="11.57421875" style="3" bestFit="1" customWidth="1"/>
    <col min="17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103" t="s">
        <v>21</v>
      </c>
      <c r="L3" s="114" t="s">
        <v>23</v>
      </c>
      <c r="M3" s="1"/>
      <c r="N3" s="1"/>
      <c r="O3" s="2"/>
      <c r="P3" s="111" t="s">
        <v>27</v>
      </c>
      <c r="R3" s="5" t="s">
        <v>33</v>
      </c>
      <c r="S3" s="6">
        <v>1614</v>
      </c>
      <c r="U3" s="5" t="s">
        <v>33</v>
      </c>
      <c r="V3" s="6">
        <v>3974</v>
      </c>
      <c r="X3" s="5" t="s">
        <v>31</v>
      </c>
      <c r="Y3" s="6">
        <v>14473</v>
      </c>
    </row>
    <row r="4" spans="1:25" ht="13.5">
      <c r="A4" s="14">
        <v>65</v>
      </c>
      <c r="B4" s="22">
        <v>1650</v>
      </c>
      <c r="C4" s="22">
        <v>771</v>
      </c>
      <c r="D4" s="22">
        <v>879</v>
      </c>
      <c r="F4" s="15" t="s">
        <v>10</v>
      </c>
      <c r="G4" s="25">
        <v>8990</v>
      </c>
      <c r="H4" s="25">
        <v>4179</v>
      </c>
      <c r="I4" s="25">
        <v>4811</v>
      </c>
      <c r="K4" s="107"/>
      <c r="L4" s="115"/>
      <c r="M4" s="109" t="s">
        <v>24</v>
      </c>
      <c r="N4" s="109" t="s">
        <v>25</v>
      </c>
      <c r="O4" s="109" t="s">
        <v>26</v>
      </c>
      <c r="P4" s="112"/>
      <c r="R4" s="5" t="s">
        <v>34</v>
      </c>
      <c r="S4" s="6">
        <v>2249</v>
      </c>
      <c r="U4" s="5" t="s">
        <v>34</v>
      </c>
      <c r="V4" s="6">
        <v>6604</v>
      </c>
      <c r="X4" s="5" t="s">
        <v>32</v>
      </c>
      <c r="Y4" s="6">
        <v>14645</v>
      </c>
    </row>
    <row r="5" spans="1:25" ht="13.5">
      <c r="A5" s="15">
        <v>66</v>
      </c>
      <c r="B5" s="22">
        <v>1724</v>
      </c>
      <c r="C5" s="22">
        <v>816</v>
      </c>
      <c r="D5" s="22">
        <v>908</v>
      </c>
      <c r="F5" s="15" t="s">
        <v>11</v>
      </c>
      <c r="G5" s="25">
        <v>11653</v>
      </c>
      <c r="H5" s="25">
        <v>5332</v>
      </c>
      <c r="I5" s="25">
        <v>6321</v>
      </c>
      <c r="K5" s="108"/>
      <c r="L5" s="116"/>
      <c r="M5" s="110"/>
      <c r="N5" s="110"/>
      <c r="O5" s="110"/>
      <c r="P5" s="113"/>
      <c r="R5" s="5" t="s">
        <v>35</v>
      </c>
      <c r="S5" s="6">
        <v>2028</v>
      </c>
      <c r="U5" s="5" t="s">
        <v>35</v>
      </c>
      <c r="V5" s="6">
        <v>5246</v>
      </c>
      <c r="X5" s="7" t="s">
        <v>37</v>
      </c>
      <c r="Y5" s="6">
        <f>SUM(Y3:Y4)</f>
        <v>29118</v>
      </c>
    </row>
    <row r="6" spans="1:22" ht="13.5">
      <c r="A6" s="15">
        <v>67</v>
      </c>
      <c r="B6" s="22">
        <v>1818</v>
      </c>
      <c r="C6" s="22">
        <v>855</v>
      </c>
      <c r="D6" s="22">
        <v>963</v>
      </c>
      <c r="F6" s="15" t="s">
        <v>12</v>
      </c>
      <c r="G6" s="25">
        <v>10775</v>
      </c>
      <c r="H6" s="25">
        <v>4872</v>
      </c>
      <c r="I6" s="25">
        <v>5903</v>
      </c>
      <c r="K6" s="63">
        <v>209237</v>
      </c>
      <c r="L6" s="20">
        <f>'A4サイズ'!C6</f>
        <v>47138</v>
      </c>
      <c r="M6" s="20">
        <f>'A4サイズ'!D6</f>
        <v>20643</v>
      </c>
      <c r="N6" s="20">
        <f>'A4サイズ'!E6</f>
        <v>18948</v>
      </c>
      <c r="O6" s="20">
        <f>'A4サイズ'!G6</f>
        <v>7547</v>
      </c>
      <c r="P6" s="21">
        <f>L6/K6</f>
        <v>0.22528520290388412</v>
      </c>
      <c r="R6" s="5" t="s">
        <v>36</v>
      </c>
      <c r="S6" s="6">
        <v>1927</v>
      </c>
      <c r="U6" s="5" t="s">
        <v>36</v>
      </c>
      <c r="V6" s="6">
        <v>3291</v>
      </c>
    </row>
    <row r="7" spans="1:25" ht="13.5">
      <c r="A7" s="15">
        <v>68</v>
      </c>
      <c r="B7" s="22">
        <v>1915</v>
      </c>
      <c r="C7" s="22">
        <v>873</v>
      </c>
      <c r="D7" s="22">
        <v>1042</v>
      </c>
      <c r="F7" s="15" t="s">
        <v>13</v>
      </c>
      <c r="G7" s="25">
        <v>8173</v>
      </c>
      <c r="H7" s="25">
        <v>3715</v>
      </c>
      <c r="I7" s="25">
        <v>4458</v>
      </c>
      <c r="R7" s="5" t="s">
        <v>26</v>
      </c>
      <c r="S7" s="6">
        <v>3135</v>
      </c>
      <c r="U7" s="5" t="s">
        <v>26</v>
      </c>
      <c r="V7" s="6">
        <v>2148</v>
      </c>
      <c r="X7" s="5" t="s">
        <v>33</v>
      </c>
      <c r="Y7" s="6">
        <v>4356</v>
      </c>
    </row>
    <row r="8" spans="1:25" ht="13.5">
      <c r="A8" s="16">
        <v>69</v>
      </c>
      <c r="B8" s="22">
        <v>1883</v>
      </c>
      <c r="C8" s="22">
        <v>864</v>
      </c>
      <c r="D8" s="22">
        <v>1019</v>
      </c>
      <c r="F8" s="15" t="s">
        <v>14</v>
      </c>
      <c r="G8" s="25">
        <v>4744</v>
      </c>
      <c r="H8" s="25">
        <v>1977</v>
      </c>
      <c r="I8" s="25">
        <v>2767</v>
      </c>
      <c r="R8" s="7" t="s">
        <v>37</v>
      </c>
      <c r="S8" s="6">
        <f>SUM(S3:S7)</f>
        <v>10953</v>
      </c>
      <c r="U8" s="7" t="s">
        <v>37</v>
      </c>
      <c r="V8" s="6">
        <f>SUM(V3:V7)</f>
        <v>21263</v>
      </c>
      <c r="X8" s="5" t="s">
        <v>34</v>
      </c>
      <c r="Y8" s="6">
        <v>3947</v>
      </c>
    </row>
    <row r="9" spans="1:25" ht="13.5">
      <c r="A9" s="14">
        <v>70</v>
      </c>
      <c r="B9" s="22">
        <v>2035</v>
      </c>
      <c r="C9" s="22">
        <v>908</v>
      </c>
      <c r="D9" s="22">
        <v>1127</v>
      </c>
      <c r="F9" s="15" t="s">
        <v>15</v>
      </c>
      <c r="G9" s="25">
        <v>2161</v>
      </c>
      <c r="H9" s="25">
        <v>671</v>
      </c>
      <c r="I9" s="25">
        <v>1490</v>
      </c>
      <c r="X9" s="5" t="s">
        <v>35</v>
      </c>
      <c r="Y9" s="6">
        <v>2787</v>
      </c>
    </row>
    <row r="10" spans="1:25" ht="13.5">
      <c r="A10" s="15">
        <v>71</v>
      </c>
      <c r="B10" s="22">
        <v>2185</v>
      </c>
      <c r="C10" s="22">
        <v>1006</v>
      </c>
      <c r="D10" s="22">
        <v>1179</v>
      </c>
      <c r="F10" s="15" t="s">
        <v>16</v>
      </c>
      <c r="G10" s="25">
        <v>548</v>
      </c>
      <c r="H10" s="25">
        <v>113</v>
      </c>
      <c r="I10" s="25">
        <v>435</v>
      </c>
      <c r="X10" s="5" t="s">
        <v>36</v>
      </c>
      <c r="Y10" s="6">
        <v>1925</v>
      </c>
    </row>
    <row r="11" spans="1:25" ht="13.5">
      <c r="A11" s="15">
        <v>72</v>
      </c>
      <c r="B11" s="22">
        <v>2280</v>
      </c>
      <c r="C11" s="22">
        <v>1054</v>
      </c>
      <c r="D11" s="22">
        <v>1226</v>
      </c>
      <c r="F11" s="16" t="s">
        <v>4</v>
      </c>
      <c r="G11" s="25">
        <v>94</v>
      </c>
      <c r="H11" s="25">
        <v>13</v>
      </c>
      <c r="I11" s="25">
        <v>81</v>
      </c>
      <c r="X11" s="5" t="s">
        <v>26</v>
      </c>
      <c r="Y11" s="6">
        <v>1458</v>
      </c>
    </row>
    <row r="12" spans="1:25" ht="13.5">
      <c r="A12" s="15">
        <v>73</v>
      </c>
      <c r="B12" s="22">
        <v>2552</v>
      </c>
      <c r="C12" s="22">
        <v>1165</v>
      </c>
      <c r="D12" s="22">
        <v>1387</v>
      </c>
      <c r="F12" s="17" t="s">
        <v>17</v>
      </c>
      <c r="G12" s="26">
        <v>47138</v>
      </c>
      <c r="H12" s="27">
        <v>20872</v>
      </c>
      <c r="I12" s="28">
        <v>26266</v>
      </c>
      <c r="Y12" s="4"/>
    </row>
    <row r="13" spans="1:4" ht="13.5">
      <c r="A13" s="16">
        <v>74</v>
      </c>
      <c r="B13" s="22">
        <v>2601</v>
      </c>
      <c r="C13" s="22">
        <v>1199</v>
      </c>
      <c r="D13" s="22">
        <v>1402</v>
      </c>
    </row>
    <row r="14" spans="1:4" ht="13.5">
      <c r="A14" s="14">
        <v>75</v>
      </c>
      <c r="B14" s="22">
        <v>2794</v>
      </c>
      <c r="C14" s="22">
        <v>1275</v>
      </c>
      <c r="D14" s="22">
        <v>1519</v>
      </c>
    </row>
    <row r="15" spans="1:4" ht="13.5">
      <c r="A15" s="15">
        <v>76</v>
      </c>
      <c r="B15" s="22">
        <v>2238</v>
      </c>
      <c r="C15" s="22">
        <v>1018</v>
      </c>
      <c r="D15" s="22">
        <v>1220</v>
      </c>
    </row>
    <row r="16" spans="1:4" ht="13.5">
      <c r="A16" s="15">
        <v>77</v>
      </c>
      <c r="B16" s="22">
        <v>1563</v>
      </c>
      <c r="C16" s="22">
        <v>714</v>
      </c>
      <c r="D16" s="22">
        <v>849</v>
      </c>
    </row>
    <row r="17" spans="1:4" ht="13.5">
      <c r="A17" s="15">
        <v>78</v>
      </c>
      <c r="B17" s="22">
        <v>1974</v>
      </c>
      <c r="C17" s="22">
        <v>876</v>
      </c>
      <c r="D17" s="22">
        <v>1098</v>
      </c>
    </row>
    <row r="18" spans="1:4" ht="13.5">
      <c r="A18" s="16">
        <v>79</v>
      </c>
      <c r="B18" s="22">
        <v>2206</v>
      </c>
      <c r="C18" s="22">
        <v>989</v>
      </c>
      <c r="D18" s="22">
        <v>1217</v>
      </c>
    </row>
    <row r="19" spans="1:4" ht="13.5">
      <c r="A19" s="14">
        <v>80</v>
      </c>
      <c r="B19" s="22">
        <v>1903</v>
      </c>
      <c r="C19" s="22">
        <v>884</v>
      </c>
      <c r="D19" s="22">
        <v>1019</v>
      </c>
    </row>
    <row r="20" spans="1:4" ht="13.5">
      <c r="A20" s="15">
        <v>81</v>
      </c>
      <c r="B20" s="22">
        <v>1983</v>
      </c>
      <c r="C20" s="22">
        <v>907</v>
      </c>
      <c r="D20" s="22">
        <v>1076</v>
      </c>
    </row>
    <row r="21" spans="1:4" ht="13.5">
      <c r="A21" s="15">
        <v>82</v>
      </c>
      <c r="B21" s="22">
        <v>1676</v>
      </c>
      <c r="C21" s="22">
        <v>747</v>
      </c>
      <c r="D21" s="22">
        <v>929</v>
      </c>
    </row>
    <row r="22" spans="1:4" ht="13.5">
      <c r="A22" s="15">
        <v>83</v>
      </c>
      <c r="B22" s="22">
        <v>1479</v>
      </c>
      <c r="C22" s="22">
        <v>679</v>
      </c>
      <c r="D22" s="22">
        <v>800</v>
      </c>
    </row>
    <row r="23" spans="1:4" ht="13.5">
      <c r="A23" s="16">
        <v>84</v>
      </c>
      <c r="B23" s="22">
        <v>1132</v>
      </c>
      <c r="C23" s="22">
        <v>498</v>
      </c>
      <c r="D23" s="22">
        <v>634</v>
      </c>
    </row>
    <row r="24" spans="1:4" ht="13.5">
      <c r="A24" s="14">
        <v>85</v>
      </c>
      <c r="B24" s="22">
        <v>1137</v>
      </c>
      <c r="C24" s="22">
        <v>512</v>
      </c>
      <c r="D24" s="22">
        <v>625</v>
      </c>
    </row>
    <row r="25" spans="1:4" ht="13.5">
      <c r="A25" s="15">
        <v>86</v>
      </c>
      <c r="B25" s="22">
        <v>1084</v>
      </c>
      <c r="C25" s="22">
        <v>453</v>
      </c>
      <c r="D25" s="22">
        <v>631</v>
      </c>
    </row>
    <row r="26" spans="1:4" ht="13.5">
      <c r="A26" s="15">
        <v>87</v>
      </c>
      <c r="B26" s="22">
        <v>1002</v>
      </c>
      <c r="C26" s="22">
        <v>409</v>
      </c>
      <c r="D26" s="22">
        <v>593</v>
      </c>
    </row>
    <row r="27" spans="1:4" ht="13.5">
      <c r="A27" s="15">
        <v>88</v>
      </c>
      <c r="B27" s="22">
        <v>827</v>
      </c>
      <c r="C27" s="22">
        <v>339</v>
      </c>
      <c r="D27" s="22">
        <v>488</v>
      </c>
    </row>
    <row r="28" spans="1:4" ht="13.5">
      <c r="A28" s="16">
        <v>89</v>
      </c>
      <c r="B28" s="22">
        <v>694</v>
      </c>
      <c r="C28" s="22">
        <v>264</v>
      </c>
      <c r="D28" s="22">
        <v>430</v>
      </c>
    </row>
    <row r="29" spans="1:4" ht="13.5">
      <c r="A29" s="14">
        <v>90</v>
      </c>
      <c r="B29" s="22">
        <v>624</v>
      </c>
      <c r="C29" s="22">
        <v>219</v>
      </c>
      <c r="D29" s="22">
        <v>405</v>
      </c>
    </row>
    <row r="30" spans="1:4" ht="13.5">
      <c r="A30" s="15">
        <v>91</v>
      </c>
      <c r="B30" s="22">
        <v>501</v>
      </c>
      <c r="C30" s="22">
        <v>166</v>
      </c>
      <c r="D30" s="22">
        <v>335</v>
      </c>
    </row>
    <row r="31" spans="1:4" ht="13.5">
      <c r="A31" s="15">
        <v>92</v>
      </c>
      <c r="B31" s="22">
        <v>418</v>
      </c>
      <c r="C31" s="22">
        <v>118</v>
      </c>
      <c r="D31" s="22">
        <v>300</v>
      </c>
    </row>
    <row r="32" spans="1:4" ht="13.5">
      <c r="A32" s="15">
        <v>93</v>
      </c>
      <c r="B32" s="22">
        <v>330</v>
      </c>
      <c r="C32" s="22">
        <v>93</v>
      </c>
      <c r="D32" s="22">
        <v>237</v>
      </c>
    </row>
    <row r="33" spans="1:4" ht="13.5">
      <c r="A33" s="16">
        <v>94</v>
      </c>
      <c r="B33" s="22">
        <v>288</v>
      </c>
      <c r="C33" s="22">
        <v>75</v>
      </c>
      <c r="D33" s="22">
        <v>213</v>
      </c>
    </row>
    <row r="34" spans="1:4" ht="13.5">
      <c r="A34" s="14">
        <v>95</v>
      </c>
      <c r="B34" s="22">
        <v>178</v>
      </c>
      <c r="C34" s="22">
        <v>38</v>
      </c>
      <c r="D34" s="22">
        <v>140</v>
      </c>
    </row>
    <row r="35" spans="1:4" ht="13.5">
      <c r="A35" s="15">
        <v>96</v>
      </c>
      <c r="B35" s="22">
        <v>145</v>
      </c>
      <c r="C35" s="22">
        <v>30</v>
      </c>
      <c r="D35" s="22">
        <v>115</v>
      </c>
    </row>
    <row r="36" spans="1:4" ht="13.5">
      <c r="A36" s="18">
        <v>97</v>
      </c>
      <c r="B36" s="22">
        <v>109</v>
      </c>
      <c r="C36" s="22">
        <v>26</v>
      </c>
      <c r="D36" s="22">
        <v>83</v>
      </c>
    </row>
    <row r="37" spans="1:4" ht="13.5">
      <c r="A37" s="18">
        <v>98</v>
      </c>
      <c r="B37" s="22">
        <v>73</v>
      </c>
      <c r="C37" s="22">
        <v>16</v>
      </c>
      <c r="D37" s="22">
        <v>57</v>
      </c>
    </row>
    <row r="38" spans="1:4" ht="13.5">
      <c r="A38" s="18">
        <v>99</v>
      </c>
      <c r="B38" s="22">
        <v>43</v>
      </c>
      <c r="C38" s="22">
        <v>3</v>
      </c>
      <c r="D38" s="22">
        <v>40</v>
      </c>
    </row>
    <row r="39" spans="1:4" ht="13.5">
      <c r="A39" s="16" t="s">
        <v>4</v>
      </c>
      <c r="B39" s="22">
        <v>94</v>
      </c>
      <c r="C39" s="22">
        <v>13</v>
      </c>
      <c r="D39" s="22">
        <v>81</v>
      </c>
    </row>
    <row r="40" spans="1:4" ht="13.5">
      <c r="A40" s="19" t="s">
        <v>5</v>
      </c>
      <c r="B40" s="23">
        <v>47138</v>
      </c>
      <c r="C40" s="23">
        <v>20872</v>
      </c>
      <c r="D40" s="24">
        <v>26266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六本木 嘉那</cp:lastModifiedBy>
  <cp:lastPrinted>2023-07-02T23:56:59Z</cp:lastPrinted>
  <dcterms:created xsi:type="dcterms:W3CDTF">2012-04-23T06:33:03Z</dcterms:created>
  <dcterms:modified xsi:type="dcterms:W3CDTF">2023-08-08T04:10:04Z</dcterms:modified>
  <cp:category/>
  <cp:version/>
  <cp:contentType/>
  <cp:contentStatus/>
</cp:coreProperties>
</file>